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15" firstSheet="6" activeTab="7"/>
  </bookViews>
  <sheets>
    <sheet name="ตารางที่8ไตรมาส 1 พ.ศ.2564 " sheetId="5" r:id="rId1"/>
    <sheet name="ตารางที่8ไตรมาส 2 พ.ศ.2564" sheetId="2" r:id="rId2"/>
    <sheet name="ตารางที่8ไตรมาส 3 พ.ศ.2564" sheetId="1" r:id="rId3"/>
    <sheet name="ตารางที่8ไตรมาส 4 พ.ศ.2564" sheetId="3" r:id="rId4"/>
    <sheet name="ตารางที่8ไตรมาส 1 พ.ศ. 2565" sheetId="19" r:id="rId5"/>
    <sheet name="ตารางที่8ไตรมาส 2 พ.ศ. 2565" sheetId="18" r:id="rId6"/>
    <sheet name="ตารางที่8ไตรมาส 3 พ.ศ.2565" sheetId="20" r:id="rId7"/>
    <sheet name="ตารางที่8ไตรมาส 4 พ.ศ.2565" sheetId="21" r:id="rId8"/>
    <sheet name="2.8 2565" sheetId="22" r:id="rId9"/>
    <sheet name="T-2.7 2561-2565" sheetId="23" r:id="rId10"/>
    <sheet name="T-2.62561-2565" sheetId="24" r:id="rId11"/>
    <sheet name="T-2.5 2561-2565" sheetId="25" r:id="rId12"/>
    <sheet name="T-2.4 2561-2565" sheetId="26" r:id="rId13"/>
    <sheet name="T-2.3 2561-2565" sheetId="27" r:id="rId14"/>
    <sheet name="T-2.2 2565" sheetId="28" r:id="rId15"/>
    <sheet name="ตารางที่8ไตรมาส  4 พ.ศ.2565" sheetId="29" r:id="rId16"/>
  </sheets>
  <definedNames>
    <definedName name="HTML_CodePage" hidden="1">874</definedName>
    <definedName name="HTML_Control" localSheetId="13" hidden="1">{"'ตารางที่17 '!$A$1:$I$26"}</definedName>
    <definedName name="HTML_Control" localSheetId="12" hidden="1">{"'ตารางที่17 '!$A$1:$I$26"}</definedName>
    <definedName name="HTML_Control" localSheetId="11" hidden="1">{"'ตารางที่17 '!$A$1:$I$26"}</definedName>
    <definedName name="HTML_Control" localSheetId="10" hidden="1">{"'ตารางที่17 '!$A$1:$I$26"}</definedName>
    <definedName name="HTML_Control" localSheetId="9" hidden="1">{"'ตารางที่17 '!$A$1:$I$26"}</definedName>
    <definedName name="HTML_Control" localSheetId="1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15">'ตารางที่8ไตรมาส  4 พ.ศ.2565'!#REF!</definedName>
    <definedName name="OLE_LINK1" localSheetId="0">'ตารางที่8ไตรมาส 1 พ.ศ.2564 '!#REF!</definedName>
    <definedName name="OLE_LINK1" localSheetId="1">'ตารางที่8ไตรมาส 2 พ.ศ.2564'!#REF!</definedName>
    <definedName name="OLE_LINK1" localSheetId="2">'ตารางที่8ไตรมาส 3 พ.ศ.2564'!#REF!</definedName>
    <definedName name="OLE_LINK1" localSheetId="6">'ตารางที่8ไตรมาส 3 พ.ศ.2565'!#REF!</definedName>
    <definedName name="OLE_LINK1" localSheetId="3">'ตารางที่8ไตรมาส 4 พ.ศ.2564'!#REF!</definedName>
    <definedName name="OLE_LINK1" localSheetId="7">'ตารางที่8ไตรมาส 4 พ.ศ.2565'!#REF!</definedName>
    <definedName name="_xlnm.Print_Titles" localSheetId="14">'T-2.2 2565'!$1:$11</definedName>
    <definedName name="_xlnm.Print_Titles" localSheetId="13">'T-2.3 2561-2565'!$A:$A</definedName>
    <definedName name="_xlnm.Print_Titles" localSheetId="12">'T-2.4 2561-2565'!$A:$A</definedName>
    <definedName name="SAPBEXdnldView" hidden="1">"3ZY5706QR6UW8T5CLKDTEF6F5"</definedName>
    <definedName name="SAPBEXsysID" hidden="1">"BWP"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0" i="29" l="1"/>
  <c r="C10" i="29"/>
  <c r="D10" i="29"/>
  <c r="B12" i="29"/>
  <c r="C12" i="29"/>
  <c r="D12" i="29"/>
  <c r="B13" i="29"/>
  <c r="C13" i="29"/>
  <c r="D13" i="29"/>
  <c r="O13" i="29"/>
  <c r="P13" i="29"/>
  <c r="Q13" i="29"/>
  <c r="B13" i="28"/>
  <c r="C13" i="28"/>
  <c r="D13" i="28"/>
  <c r="E13" i="28"/>
  <c r="F13" i="28"/>
  <c r="G13" i="28"/>
  <c r="H13" i="28"/>
  <c r="I13" i="28"/>
  <c r="K13" i="28"/>
  <c r="B19" i="28"/>
  <c r="C19" i="28"/>
  <c r="D19" i="28"/>
  <c r="E19" i="28"/>
  <c r="F19" i="28"/>
  <c r="G19" i="28"/>
  <c r="H19" i="28"/>
  <c r="I19" i="28"/>
  <c r="K19" i="28"/>
  <c r="B24" i="28"/>
  <c r="D24" i="28"/>
  <c r="E24" i="28"/>
  <c r="F24" i="28"/>
  <c r="G24" i="28"/>
  <c r="H24" i="28"/>
  <c r="I24" i="28"/>
  <c r="K24" i="28"/>
  <c r="C25" i="28"/>
  <c r="C24" i="28" s="1"/>
  <c r="C26" i="28"/>
  <c r="C27" i="28"/>
  <c r="C28" i="28"/>
  <c r="B29" i="28"/>
  <c r="C29" i="28"/>
  <c r="D29" i="28"/>
  <c r="E29" i="28"/>
  <c r="F29" i="28"/>
  <c r="G29" i="28"/>
  <c r="H29" i="28"/>
  <c r="I29" i="28"/>
  <c r="K29" i="28"/>
  <c r="B34" i="28"/>
  <c r="C34" i="28"/>
  <c r="D34" i="28"/>
  <c r="E34" i="28"/>
  <c r="F34" i="28"/>
  <c r="G34" i="28"/>
  <c r="H34" i="28"/>
  <c r="I34" i="28"/>
  <c r="K34" i="28"/>
  <c r="B39" i="28"/>
  <c r="C39" i="28"/>
  <c r="D39" i="28"/>
  <c r="E39" i="28"/>
  <c r="F39" i="28"/>
  <c r="G39" i="28"/>
  <c r="H39" i="28"/>
  <c r="I39" i="28"/>
  <c r="K39" i="28"/>
  <c r="B44" i="28"/>
  <c r="C44" i="28"/>
  <c r="D44" i="28"/>
  <c r="E44" i="28"/>
  <c r="F44" i="28"/>
  <c r="G44" i="28"/>
  <c r="H44" i="28"/>
  <c r="I44" i="28"/>
  <c r="K44" i="28"/>
  <c r="B49" i="28"/>
  <c r="C49" i="28"/>
  <c r="D49" i="28"/>
  <c r="E49" i="28"/>
  <c r="F49" i="28"/>
  <c r="G49" i="28"/>
  <c r="H49" i="28"/>
  <c r="I49" i="28"/>
  <c r="K49" i="28"/>
  <c r="AR12" i="26"/>
  <c r="AS12" i="26"/>
  <c r="AT12" i="26"/>
  <c r="AU12" i="26"/>
  <c r="AV12" i="26"/>
  <c r="AW12" i="26"/>
  <c r="BA12" i="26"/>
  <c r="BB12" i="26"/>
  <c r="BC12" i="26"/>
  <c r="BD12" i="26"/>
  <c r="BE12" i="26"/>
  <c r="BF12" i="26"/>
  <c r="BG12" i="26"/>
  <c r="BH12" i="26"/>
  <c r="BI12" i="26"/>
  <c r="BJ15" i="24"/>
  <c r="BK15" i="24"/>
  <c r="BL15" i="24"/>
  <c r="BJ19" i="24"/>
  <c r="BK19" i="24"/>
  <c r="BL19" i="24"/>
  <c r="Q13" i="21"/>
  <c r="P13" i="21"/>
  <c r="O13" i="21"/>
  <c r="D13" i="21"/>
  <c r="C13" i="21"/>
  <c r="B13" i="21"/>
  <c r="D12" i="21"/>
  <c r="C12" i="21"/>
  <c r="B12" i="21"/>
  <c r="D10" i="21"/>
  <c r="C10" i="21"/>
  <c r="B10" i="21"/>
  <c r="B10" i="20"/>
  <c r="C10" i="20"/>
  <c r="D10" i="20"/>
  <c r="B12" i="20"/>
  <c r="C12" i="20"/>
  <c r="D12" i="20"/>
  <c r="B13" i="20"/>
  <c r="C13" i="20"/>
  <c r="D13" i="20"/>
  <c r="O13" i="20"/>
  <c r="P13" i="20"/>
  <c r="Q13" i="20"/>
  <c r="B10" i="19" l="1"/>
  <c r="C10" i="19"/>
  <c r="D10" i="19"/>
  <c r="B12" i="19"/>
  <c r="C12" i="19"/>
  <c r="D12" i="19"/>
  <c r="B13" i="19"/>
  <c r="C13" i="19"/>
  <c r="D13" i="19"/>
  <c r="B10" i="18"/>
  <c r="C10" i="18"/>
  <c r="D10" i="18"/>
  <c r="B12" i="18"/>
  <c r="C12" i="18"/>
  <c r="D12" i="18"/>
  <c r="B13" i="18"/>
  <c r="C13" i="18"/>
  <c r="D13" i="18"/>
  <c r="D13" i="5" l="1"/>
  <c r="C13" i="5"/>
  <c r="B13" i="5"/>
  <c r="D12" i="5"/>
  <c r="C12" i="5"/>
  <c r="B12" i="5"/>
  <c r="Q13" i="5"/>
  <c r="P13" i="5"/>
  <c r="O13" i="5"/>
  <c r="D10" i="5"/>
  <c r="C10" i="5"/>
  <c r="B10" i="5"/>
  <c r="B10" i="3"/>
  <c r="C10" i="3"/>
  <c r="D10" i="3"/>
  <c r="B12" i="3"/>
  <c r="C12" i="3"/>
  <c r="D12" i="3"/>
  <c r="B13" i="3"/>
  <c r="C13" i="3"/>
  <c r="D13" i="3"/>
  <c r="O13" i="3"/>
  <c r="P13" i="3"/>
  <c r="Q13" i="3"/>
  <c r="B10" i="2"/>
  <c r="C10" i="2"/>
  <c r="D10" i="2"/>
  <c r="B12" i="2"/>
  <c r="C12" i="2"/>
  <c r="D12" i="2"/>
  <c r="B13" i="2"/>
  <c r="C13" i="2"/>
  <c r="D13" i="2"/>
  <c r="O13" i="2"/>
  <c r="P13" i="2"/>
  <c r="Q13" i="2"/>
  <c r="B10" i="1" l="1"/>
  <c r="C10" i="1"/>
  <c r="D10" i="1"/>
  <c r="B12" i="1"/>
  <c r="C12" i="1"/>
  <c r="D12" i="1"/>
  <c r="B13" i="1"/>
  <c r="C13" i="1"/>
  <c r="D13" i="1"/>
  <c r="O13" i="1"/>
  <c r="P13" i="1"/>
  <c r="Q13" i="1"/>
</calcChain>
</file>

<file path=xl/sharedStrings.xml><?xml version="1.0" encoding="utf-8"?>
<sst xmlns="http://schemas.openxmlformats.org/spreadsheetml/2006/main" count="1701" uniqueCount="246">
  <si>
    <t>2. นอกภาคเกษตร</t>
  </si>
  <si>
    <t>1. ภาคเกษตร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</si>
  <si>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</si>
  <si>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</si>
  <si>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</si>
  <si>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</si>
  <si>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</si>
  <si>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</si>
  <si>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</si>
  <si>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8 จำนวนผู้เสมือนว่างงาน จำแนกตามภาคอุตสาหกรรม และเพศ </t>
  </si>
  <si>
    <t>-  0.0  น้อยกว่าร้อยละ 0.1</t>
  </si>
  <si>
    <t>ไตรมาสที่ 4</t>
  </si>
  <si>
    <t>ไตรมาสที่ 3</t>
  </si>
  <si>
    <t>ไตรมาสที่ 2</t>
  </si>
  <si>
    <t>ไตรมาสที่ 1</t>
  </si>
  <si>
    <t>ผู้มีงานทำ</t>
  </si>
  <si>
    <t>ภาคอุตสาหกรรม</t>
  </si>
  <si>
    <t xml:space="preserve">ตารางที่ 8  	จำนวนผู้เสมือนว่างงาน จำแนกตามภาคอุตสาหกรรม และเพศ </t>
  </si>
  <si>
    <t>ตารางที่ 8  	จำนวนผู้เสมือนว่างงาน จำแนกตามภาคอุตสาหกรรม และเพศ ไตรมาสที่1 (มกราคม - มีนาคม) พ.ศ. 2565</t>
  </si>
  <si>
    <t>The Labour Force Survey , Provincial level</t>
  </si>
  <si>
    <t>Source:  </t>
  </si>
  <si>
    <t>การสำรวจภาวะการทำงานของประชากร , ระดับจังหวัด</t>
  </si>
  <si>
    <t>ที่มา:  </t>
  </si>
  <si>
    <t>Unemployment rate = (Unemployment /total labour force) x 100.</t>
  </si>
  <si>
    <t>Note:  </t>
  </si>
  <si>
    <t>อัตราการว่างงาน = (ผู้ไม่มีงานทำ/กำลังแรงงานรวม) x 100</t>
  </si>
  <si>
    <t>หมายเหตุ:  </t>
  </si>
  <si>
    <t>Quarter 4</t>
  </si>
  <si>
    <t>ไตรมาสที่4</t>
  </si>
  <si>
    <t>Quarter 3</t>
  </si>
  <si>
    <t>ไตรมาสที่3</t>
  </si>
  <si>
    <t>Quarter 2</t>
  </si>
  <si>
    <t>ไตรมาสที่2</t>
  </si>
  <si>
    <t>Quarter 1</t>
  </si>
  <si>
    <t>ไตรมาสที่1</t>
  </si>
  <si>
    <t>2017</t>
  </si>
  <si>
    <t>2016</t>
  </si>
  <si>
    <t>2015</t>
  </si>
  <si>
    <t>2014</t>
  </si>
  <si>
    <t>Female</t>
  </si>
  <si>
    <t>Male</t>
  </si>
  <si>
    <t>Total</t>
  </si>
  <si>
    <t>Unemployment rate (%)</t>
  </si>
  <si>
    <t>Unemployed</t>
  </si>
  <si>
    <t>Year</t>
  </si>
  <si>
    <t>อัตราการว่างงาน</t>
  </si>
  <si>
    <t>ผู้ว่างงาน</t>
  </si>
  <si>
    <t>ปี</t>
  </si>
  <si>
    <t>Table 2.8 Unemployed and Unemployment Rate by Sex and Quarterly: 2014  - 2022</t>
  </si>
  <si>
    <t>ตาราง 2.8 ผู้ว่างงาน และอัตราการว่างงาน จำแนกตามเพศ เป็นรายไตรมาส พ.ศ. 2557 - 2565</t>
  </si>
  <si>
    <t>The Labour Force Survey: 2018 - 2022 , Provincial level, National Statistical Office</t>
  </si>
  <si>
    <t>การสำรวจภาวะการทำงานของประชากร พ.ศ. 2561 - 2565 ระดับจังหวัด สำนักงานสถิติแห่งชาติ</t>
  </si>
  <si>
    <t>50 hours and over</t>
  </si>
  <si>
    <t>50 ชั่วโมงขึ้นไป</t>
  </si>
  <si>
    <t>40 - 49 hours</t>
  </si>
  <si>
    <t>40 - 49 ชั่วโมง</t>
  </si>
  <si>
    <t>35 - 39 hours</t>
  </si>
  <si>
    <t>35 - 39 ชั่วโมง</t>
  </si>
  <si>
    <t>30 - 34 hours</t>
  </si>
  <si>
    <t>30 - 34 ชั่วโมง</t>
  </si>
  <si>
    <t>20 - 29 hours</t>
  </si>
  <si>
    <t>20 - 29 ชั่วโมง</t>
  </si>
  <si>
    <t>10 - 19 hours</t>
  </si>
  <si>
    <t>10 - 19 ชั่วโมง</t>
  </si>
  <si>
    <t>1 - 9 hours</t>
  </si>
  <si>
    <t>-</t>
  </si>
  <si>
    <t>1 - 9 ชั่วโมง</t>
  </si>
  <si>
    <t>Not work</t>
  </si>
  <si>
    <t>ไม่ได้ทำงาน</t>
  </si>
  <si>
    <t>รวมยอด</t>
  </si>
  <si>
    <t>Hours worked</t>
  </si>
  <si>
    <t>2565 (2022)</t>
  </si>
  <si>
    <t>2564 (2021)</t>
  </si>
  <si>
    <t>2563 (2020)</t>
  </si>
  <si>
    <t>2562 (2019)</t>
  </si>
  <si>
    <t>2561 (2018)</t>
  </si>
  <si>
    <t>ชั่วโมงทำงาน</t>
  </si>
  <si>
    <t>Table 2.7 Employed Persons Aged 15 Years and Over by Hours Worked per Week, Sex and Quarterly: 2018 - 2022</t>
  </si>
  <si>
    <r>
      <t>ตาราง 2.7 ประชากรอายุ 15 ปีขึ้นไป</t>
    </r>
    <r>
      <rPr>
        <b/>
        <sz val="18"/>
        <color indexed="8"/>
        <rFont val="TH SarabunPSK"/>
        <family val="2"/>
      </rPr>
      <t>ที่มีงานทำ</t>
    </r>
    <r>
      <rPr>
        <b/>
        <sz val="14"/>
        <color indexed="8"/>
        <rFont val="TH SarabunPSK"/>
        <family val="2"/>
      </rPr>
      <t xml:space="preserve"> จำแนกตามจำนวนชั่วโมงทำงานต่อสัปดาห์ และเพศ เป็นรายไตรมาส พ.ศ. 2561 - 2565</t>
    </r>
  </si>
  <si>
    <t>The  Labour Force Survey: 2018 - 2022 ,  Nakhon Ratchasima Provincial ,  National Statistical Office</t>
  </si>
  <si>
    <t>Source:</t>
  </si>
  <si>
    <t xml:space="preserve"> การสำรวจภาวะการทำงานของประชากร พ.ศ. 2561 - 2565, จังหวัดนครราชสีมา สำนักงานสถิติแห่งชาติ</t>
  </si>
  <si>
    <t>ที่มา:</t>
  </si>
  <si>
    <t>Unknown</t>
  </si>
  <si>
    <t xml:space="preserve"> - </t>
  </si>
  <si>
    <t>ไม่ทราบ</t>
  </si>
  <si>
    <t>Others</t>
  </si>
  <si>
    <t>อื่น ๆ</t>
  </si>
  <si>
    <t>Teacher training</t>
  </si>
  <si>
    <t>สายวิชาการศึกษา</t>
  </si>
  <si>
    <t>Higher technical education</t>
  </si>
  <si>
    <t>สายวิชาชีพ</t>
  </si>
  <si>
    <t>Academic</t>
  </si>
  <si>
    <t>สายวิชาการ</t>
  </si>
  <si>
    <t>Higher Level</t>
  </si>
  <si>
    <t>อุดมศึกษา</t>
  </si>
  <si>
    <t>Vocational</t>
  </si>
  <si>
    <t>สายอาชีวศึกษา</t>
  </si>
  <si>
    <t>General/Academic</t>
  </si>
  <si>
    <t>สายสามัญ</t>
  </si>
  <si>
    <t>Upper secondary level</t>
  </si>
  <si>
    <t>มัธยมศึกษาตอนปลาย</t>
  </si>
  <si>
    <t>Lower secondary level</t>
  </si>
  <si>
    <t>มัธยมศึกษาตอนต้น</t>
  </si>
  <si>
    <t>Elementary</t>
  </si>
  <si>
    <t>ประถมศึกษา</t>
  </si>
  <si>
    <t>Less than elementary</t>
  </si>
  <si>
    <t>ต่ำกว่าประถมศึกษา</t>
  </si>
  <si>
    <t>None education</t>
  </si>
  <si>
    <t>ไม่มีการศึกษา</t>
  </si>
  <si>
    <t>attainment</t>
  </si>
  <si>
    <t>Level of educational</t>
  </si>
  <si>
    <t xml:space="preserve"> Quarter 4</t>
  </si>
  <si>
    <t xml:space="preserve"> Quarter 3</t>
  </si>
  <si>
    <t xml:space="preserve"> Quarter 2</t>
  </si>
  <si>
    <t xml:space="preserve"> Quarter 1</t>
  </si>
  <si>
    <t xml:space="preserve"> ไตรมาสที่ 4</t>
  </si>
  <si>
    <t xml:space="preserve"> ไตรมาสที่ 3</t>
  </si>
  <si>
    <t xml:space="preserve"> ไตรมาสที่ 2</t>
  </si>
  <si>
    <t xml:space="preserve"> ไตรมาสที่ 1</t>
  </si>
  <si>
    <t>Employed Persons Aged 15 Years and Over by Level of Educational Attainment, Sex and Quarterly: 2018-2022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</si>
  <si>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</si>
  <si>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2561-2565</t>
  </si>
  <si>
    <t>ตาราง 2.6</t>
  </si>
  <si>
    <t>การสำรวจภาวะการทำงานของประชากร พ.ศ. 2561 - 2565 ระดับจังหวัด สำนักงานสถิติแห่งชาติ</t>
  </si>
  <si>
    <t>Member of producers cooperative</t>
  </si>
  <si>
    <t>การรวมกลุ่ม</t>
  </si>
  <si>
    <t>Unpaid family worker</t>
  </si>
  <si>
    <t>ช่วยธุรกิจครัวเรือน</t>
  </si>
  <si>
    <t>Own account worker</t>
  </si>
  <si>
    <t>ทำงานส่วนตัว</t>
  </si>
  <si>
    <t>Private employee</t>
  </si>
  <si>
    <t>ลูกจ้างเอกชน</t>
  </si>
  <si>
    <t>Government employee</t>
  </si>
  <si>
    <t>ลูกจ้างรัฐบาล</t>
  </si>
  <si>
    <t>Employer</t>
  </si>
  <si>
    <t>นายจ้าง</t>
  </si>
  <si>
    <t>Work status</t>
  </si>
  <si>
    <t>สถานภาพการทำงาน</t>
  </si>
  <si>
    <t>Table 2.5 Employed Persons Aged 15 Years and Over by Work Status, Sex and Quarterly: 2018 - 2022</t>
  </si>
  <si>
    <r>
      <t>ตาราง 2.5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จำแนกตามสถานภาพการทำงาน และเพศ เป็นรายไตรมาส พ.ศ. 2561 - 2565</t>
    </r>
  </si>
  <si>
    <t>Activities of extraterritorial organizations and bodies</t>
  </si>
  <si>
    <t>กิจกรรมขององค์การระหว่างประเทศ</t>
  </si>
  <si>
    <t>Activities of households as employers; undifferentiated goods and services producing activities of households for own use</t>
  </si>
  <si>
    <t>กิจกรรมการจ้างงานในครัวเรือนส่วนบุคคล การผลิตสินค้าและบริการที่ทำขี้นเองเพื่อใช้ในครัวเรือน</t>
  </si>
  <si>
    <t>Other service activities</t>
  </si>
  <si>
    <t>กิจกรรมบริการด้านอื่นๆ</t>
  </si>
  <si>
    <t>Arts , entertainment and recreation</t>
  </si>
  <si>
    <t xml:space="preserve"> -</t>
  </si>
  <si>
    <t>ศิลปะ ความบันเทิง และนันทนาการ</t>
  </si>
  <si>
    <t>Human health and social work activities</t>
  </si>
  <si>
    <t>กิจกรรมด้านสุขภาพ และงานสังคมสงเคราะห์</t>
  </si>
  <si>
    <t>Education</t>
  </si>
  <si>
    <t>การศึกษา</t>
  </si>
  <si>
    <t>Public administration and defence , compulsory social security</t>
  </si>
  <si>
    <t>การบริหารราชการ การป้องกันประเทศ และการประกันสังคม</t>
  </si>
  <si>
    <t>Administrative and support service activities</t>
  </si>
  <si>
    <t>กิจกรรมการบริหารและการบริการสนับสนุน</t>
  </si>
  <si>
    <t>Professional , scientific and technical activities</t>
  </si>
  <si>
    <t>กิจกรรมทางวิชาชีพ วิทยาศาสตร์ และเทคนิค</t>
  </si>
  <si>
    <t>Real estate activities</t>
  </si>
  <si>
    <t>…</t>
  </si>
  <si>
    <t>กิจการอสังหาริมทรัพย์</t>
  </si>
  <si>
    <t>Financial and insurance activities</t>
  </si>
  <si>
    <t>กิจการทางการเงินและการประกันภัย</t>
  </si>
  <si>
    <t>Information and communication</t>
  </si>
  <si>
    <t>ข้อมูลข่าวสารและการสื่อสาร</t>
  </si>
  <si>
    <t>Accommodation and food service activities</t>
  </si>
  <si>
    <t>ที่พักแรมและบริการด้านอาหาร</t>
  </si>
  <si>
    <t>Transportation and storage</t>
  </si>
  <si>
    <t>การขนส่ง และสถานที่เก็บสินค้า</t>
  </si>
  <si>
    <t>Wholesale and retail trade, repair of motor vehicles and motorcycles</t>
  </si>
  <si>
    <t>การขายส่ง และการขายปลีก การซ่อมแซมยานยนต์</t>
  </si>
  <si>
    <t>Construction</t>
  </si>
  <si>
    <t>การก่อสร้าง</t>
  </si>
  <si>
    <t>Water supply; sewerage , waste management and remediation activities</t>
  </si>
  <si>
    <t>การจัดหาน้ำ การจัดการ และการบำบัดน้ำเสีย ของเสีย และสิ่งปฏิกูล</t>
  </si>
  <si>
    <t>Electricity, gas , stearm and air conditioning supply</t>
  </si>
  <si>
    <t>ไฟฟ้า ก๊าซ ไอน้ำ และระบบปรับอากาศ</t>
  </si>
  <si>
    <t>Manufacturing</t>
  </si>
  <si>
    <t>การผลิต</t>
  </si>
  <si>
    <t>Mining and quarrying</t>
  </si>
  <si>
    <t>การทำเหมืองแร่ และเหมืองหิน</t>
  </si>
  <si>
    <t>Non - Agriculture</t>
  </si>
  <si>
    <t>นอกภาคเกษตรกรรม</t>
  </si>
  <si>
    <t>Agriculture, forestry and fishing</t>
  </si>
  <si>
    <t>เกษตรกรรม การป่าไม้ และการประมง</t>
  </si>
  <si>
    <t>Agriculture</t>
  </si>
  <si>
    <t>ภาคเกษตรกรรม</t>
  </si>
  <si>
    <t>Industries</t>
  </si>
  <si>
    <t>อุตสาหกรรม</t>
  </si>
  <si>
    <t>Table 2.4 Employed Persons Aged 15 Years and Over by Industry, Sex and Quarterly: 2018 - 2022</t>
  </si>
  <si>
    <r>
      <t>ตาราง 2.4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จำแนกตามอุตสาหกรรม และเพศ เป็นรายไตรมาส พ.ศ. 2561 - 2565</t>
    </r>
  </si>
  <si>
    <t>Workers not classifiable by occupation</t>
  </si>
  <si>
    <t>คนงานซึ่งมิได้จำแนกไว้ในหมวดอื่น</t>
  </si>
  <si>
    <t>Elementary occupations</t>
  </si>
  <si>
    <t>ผู้ประกอบอาชีพงานพื้นฐาน</t>
  </si>
  <si>
    <t>    and assemblers</t>
  </si>
  <si>
    <t>    และผู้ปฏิบัติงานด้านการประกอบ</t>
  </si>
  <si>
    <t>Plant and machine controlors</t>
  </si>
  <si>
    <t>ผู้ควบคุมเครื่องจักรโรงงานและเครื่องจักร</t>
  </si>
  <si>
    <t>Craft and associate professionals</t>
  </si>
  <si>
    <t>ช่างฝีมือ และผู้ปฏิบัติงานที่เกี่ยวข้อง</t>
  </si>
  <si>
    <t>Skilled agricultural forest and fishery workers</t>
  </si>
  <si>
    <t>ผู้ปฏิบัติงานที่มีฝีมือในด้านการเกษตร ป่าไม้ และประมง</t>
  </si>
  <si>
    <t>Service workers and sell goods</t>
  </si>
  <si>
    <t>พนักงานบริการและผู้จำหน่ายสินค้า</t>
  </si>
  <si>
    <t>Clerks</t>
  </si>
  <si>
    <t>เสมียน</t>
  </si>
  <si>
    <t>    กับด้านต่างๆ</t>
  </si>
  <si>
    <t>Technicians and associate professionals</t>
  </si>
  <si>
    <t>เจ้าหน้าที่เทคนิคและผู้ประกอบวิขาชีพที่เกี่ยวข้อง</t>
  </si>
  <si>
    <t>Professionals</t>
  </si>
  <si>
    <t>ผู้ประกอบวิชาชีพด้านต่าง ๆ</t>
  </si>
  <si>
    <t>    legislators</t>
  </si>
  <si>
    <t>Managers, senior officials and</t>
  </si>
  <si>
    <t>ผู้จัดการ ข้าราชการระดับอาวุโส และผู้บัญญัติกฎหมาย</t>
  </si>
  <si>
    <t>Occupation</t>
  </si>
  <si>
    <t>อาชีพ</t>
  </si>
  <si>
    <t>Table 2.3 Employed Persons Aged 15 Years and Over by Occupation, Sex and Quarterly: 2018 - 2022</t>
  </si>
  <si>
    <r>
      <t>ตาราง 2.3 ประชากรอายุ 15 ปีขึ้นไป</t>
    </r>
    <r>
      <rPr>
        <b/>
        <sz val="16"/>
        <color indexed="8"/>
        <rFont val="TH SarabunPSK"/>
        <family val="2"/>
      </rPr>
      <t>ที่มีงานทำ จำแนกตามอาชีพ และเพศ เป็นรายไตรมาส พ.ศ. 2561 - 2565</t>
    </r>
  </si>
  <si>
    <t xml:space="preserve">  2017</t>
  </si>
  <si>
    <t xml:space="preserve">  2016</t>
  </si>
  <si>
    <t xml:space="preserve">  2015</t>
  </si>
  <si>
    <t xml:space="preserve">  2014</t>
  </si>
  <si>
    <t>Employed</t>
  </si>
  <si>
    <t>labour force</t>
  </si>
  <si>
    <t>work</t>
  </si>
  <si>
    <t>Seasonally inactive</t>
  </si>
  <si>
    <t>Studies</t>
  </si>
  <si>
    <t>Household</t>
  </si>
  <si>
    <t>ที่รอฤดูกาล</t>
  </si>
  <si>
    <t>Current labour force</t>
  </si>
  <si>
    <t>อื่นๆ</t>
  </si>
  <si>
    <t xml:space="preserve"> เด็ก/ชรา/ป่วย/พิการจนไม่สามารถทำงานได้</t>
  </si>
  <si>
    <t>เรียนหนังสือ</t>
  </si>
  <si>
    <t>ทำงานบ้าน</t>
  </si>
  <si>
    <t>กำลังแรงงาน</t>
  </si>
  <si>
    <t>กำลังแรงงานปัจจุบัน</t>
  </si>
  <si>
    <t>Persons not in labour force</t>
  </si>
  <si>
    <t>Total labour force</t>
  </si>
  <si>
    <t>ผู้ไม่อยู่ในกำลังแรงงาน</t>
  </si>
  <si>
    <t>กำลังแรงงานรวม</t>
  </si>
  <si>
    <t>ประชากรอายุ 15 ปีขึ้นไป Population 15 years and over</t>
  </si>
  <si>
    <t>Table 2.2 Population Aged 15 Years and Over by Labour Force Status and Quarterly: 2014 - 2022</t>
  </si>
  <si>
    <t>ตาราง 2.2 ประชากรอายุ 15 ปีขึ้นไป จำแนกตามสถานภาพแรงงาน เป็นรายไตรมาส พ.ศ. 2557 - 2565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</si>
</sst>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.0_-;\-* #,##0.0_-;_-* &quot;-&quot;??_-;_-@_-"/>
    <numFmt numFmtId="190" formatCode="_-* #,##0.00_-;\-* #,##0.00_-;_-* \-??_-;_-@_-"/>
    <numFmt numFmtId="191" formatCode="0.0"/>
    <numFmt numFmtId="192" formatCode="_-* #,##0_-;\-* #,##0_-;_-* \-??_-;_-@_-"/>
    <numFmt numFmtId="193" formatCode="_(* #,##0.00_);_(* \(#,##0.00\);_(* &quot;-&quot;??_);_(@_)"/>
  </numFmts>
  <fonts count="5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0"/>
      <name val="TH SarabunPSK"/>
      <family val="2"/>
    </font>
    <font>
      <b/>
      <sz val="10"/>
      <name val="Arial"/>
      <family val="2"/>
    </font>
    <font>
      <b/>
      <sz val="12"/>
      <name val="TH SarabunPSK"/>
      <family val="2"/>
    </font>
    <font>
      <b/>
      <sz val="18"/>
      <color indexed="8"/>
      <name val="TH SarabunPSK"/>
      <family val="2"/>
    </font>
    <font>
      <b/>
      <sz val="14"/>
      <color indexed="8"/>
      <name val="TH SarabunPSK"/>
      <family val="2"/>
    </font>
    <font>
      <sz val="11.5"/>
      <name val="TH SarabunPSK"/>
      <family val="2"/>
    </font>
    <font>
      <sz val="9"/>
      <name val="TH SarabunPSK"/>
      <family val="2"/>
    </font>
    <font>
      <b/>
      <sz val="11.5"/>
      <name val="TH SarabunPSK"/>
      <family val="2"/>
    </font>
    <font>
      <b/>
      <sz val="9"/>
      <name val="TH SarabunPSK"/>
      <family val="2"/>
    </font>
    <font>
      <b/>
      <sz val="16"/>
      <color indexed="8"/>
      <name val="TH SarabunPSK"/>
      <family val="2"/>
    </font>
    <font>
      <sz val="11"/>
      <color rgb="FF00000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3"/>
      <color rgb="FF000000"/>
      <name val="TH SarabunPSK"/>
      <family val="2"/>
      <charset val="222"/>
    </font>
    <font>
      <sz val="11"/>
      <color theme="1"/>
      <name val="Calibri"/>
      <family val="2"/>
    </font>
    <font>
      <b/>
      <sz val="11"/>
      <name val="TH SarabunPSK"/>
      <family val="2"/>
    </font>
    <font>
      <b/>
      <sz val="11"/>
      <color rgb="FF000000"/>
      <name val="Tahoma"/>
      <family val="2"/>
      <charset val="222"/>
      <scheme val="minor"/>
    </font>
    <font>
      <b/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63" fontId="20" fillId="0" borderId="0" applyFill="0" applyBorder="0" applyAlignment="0" applyProtection="0"/>
    <xf numFmtId="0" fontId="20" fillId="0" borderId="0"/>
    <xf numFmtId="193" fontId="20" fillId="0" borderId="0" applyFill="0" applyBorder="0" applyAlignment="0" applyProtection="0"/>
    <xf numFmtId="193" fontId="28" fillId="0" borderId="0" applyFont="0" applyFill="0" applyBorder="0" applyAlignment="0" applyProtection="0"/>
    <xf numFmtId="0" fontId="2" fillId="0" borderId="0"/>
    <xf numFmtId="0" fontId="30" fillId="0" borderId="0"/>
    <xf numFmtId="187" fontId="20" fillId="0" borderId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0" fontId="1" fillId="0" borderId="0"/>
    <xf numFmtId="0" fontId="29" fillId="0" borderId="0"/>
    <xf numFmtId="0" fontId="49" fillId="0" borderId="0"/>
    <xf numFmtId="43" fontId="54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54" fillId="0" borderId="0"/>
    <xf numFmtId="43" fontId="1" fillId="0" borderId="0" applyFont="0" applyFill="0" applyBorder="0" applyAlignment="0" applyProtection="0"/>
    <xf numFmtId="0" fontId="20" fillId="0" borderId="0"/>
  </cellStyleXfs>
  <cellXfs count="367">
    <xf numFmtId="0" fontId="0" fillId="0" borderId="0" xfId="0"/>
    <xf numFmtId="0" fontId="21" fillId="0" borderId="0" xfId="42" applyFont="1" applyAlignment="1">
      <alignment vertical="center"/>
    </xf>
    <xf numFmtId="0" fontId="22" fillId="0" borderId="0" xfId="42" applyFont="1" applyAlignment="1">
      <alignment vertical="center"/>
    </xf>
    <xf numFmtId="0" fontId="21" fillId="0" borderId="0" xfId="42" applyFont="1"/>
    <xf numFmtId="187" fontId="21" fillId="0" borderId="0" xfId="43" applyNumberFormat="1" applyFont="1" applyAlignment="1">
      <alignment vertical="center"/>
    </xf>
    <xf numFmtId="0" fontId="23" fillId="0" borderId="0" xfId="44" applyFont="1" applyAlignment="1">
      <alignment vertical="center"/>
    </xf>
    <xf numFmtId="0" fontId="24" fillId="0" borderId="0" xfId="44" quotePrefix="1" applyFont="1" applyAlignment="1">
      <alignment vertical="center"/>
    </xf>
    <xf numFmtId="187" fontId="21" fillId="0" borderId="0" xfId="43" applyNumberFormat="1" applyFont="1" applyAlignment="1"/>
    <xf numFmtId="187" fontId="21" fillId="0" borderId="0" xfId="43" applyNumberFormat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188" fontId="24" fillId="0" borderId="10" xfId="42" applyNumberFormat="1" applyFont="1" applyBorder="1" applyAlignment="1">
      <alignment horizontal="right" vertical="center"/>
    </xf>
    <xf numFmtId="0" fontId="21" fillId="0" borderId="11" xfId="42" applyFont="1" applyBorder="1" applyAlignment="1">
      <alignment vertical="center"/>
    </xf>
    <xf numFmtId="188" fontId="21" fillId="0" borderId="0" xfId="45" applyNumberFormat="1" applyFont="1" applyFill="1" applyBorder="1" applyAlignment="1" applyProtection="1">
      <alignment horizontal="left"/>
    </xf>
    <xf numFmtId="0" fontId="25" fillId="0" borderId="0" xfId="42" applyFont="1"/>
    <xf numFmtId="187" fontId="21" fillId="0" borderId="0" xfId="43" applyNumberFormat="1" applyFont="1" applyAlignment="1">
      <alignment vertical="top"/>
    </xf>
    <xf numFmtId="2" fontId="21" fillId="0" borderId="0" xfId="42" applyNumberFormat="1" applyFont="1" applyAlignment="1">
      <alignment vertical="top"/>
    </xf>
    <xf numFmtId="188" fontId="22" fillId="0" borderId="0" xfId="45" applyNumberFormat="1" applyFont="1" applyFill="1" applyBorder="1" applyAlignment="1" applyProtection="1">
      <alignment horizontal="left" vertical="center"/>
    </xf>
    <xf numFmtId="190" fontId="22" fillId="0" borderId="0" xfId="45" applyNumberFormat="1" applyFont="1" applyFill="1" applyBorder="1" applyAlignment="1" applyProtection="1">
      <alignment horizontal="left" vertical="center"/>
    </xf>
    <xf numFmtId="0" fontId="22" fillId="0" borderId="0" xfId="42" applyFont="1" applyAlignment="1">
      <alignment horizontal="center" vertical="center"/>
    </xf>
    <xf numFmtId="0" fontId="21" fillId="0" borderId="0" xfId="42" applyFont="1" applyAlignment="1">
      <alignment vertical="top"/>
    </xf>
    <xf numFmtId="188" fontId="22" fillId="0" borderId="0" xfId="45" applyNumberFormat="1" applyFont="1" applyFill="1" applyBorder="1" applyAlignment="1" applyProtection="1">
      <alignment horizontal="left" vertical="top"/>
    </xf>
    <xf numFmtId="0" fontId="22" fillId="0" borderId="0" xfId="42" applyFont="1" applyAlignment="1">
      <alignment horizontal="center" vertical="top"/>
    </xf>
    <xf numFmtId="0" fontId="22" fillId="0" borderId="0" xfId="42" applyFont="1" applyAlignment="1">
      <alignment horizontal="center" vertical="center"/>
    </xf>
    <xf numFmtId="1" fontId="21" fillId="0" borderId="0" xfId="42" applyNumberFormat="1" applyFont="1" applyAlignment="1">
      <alignment vertical="center"/>
    </xf>
    <xf numFmtId="191" fontId="21" fillId="0" borderId="0" xfId="42" applyNumberFormat="1" applyFont="1" applyAlignment="1">
      <alignment vertical="center"/>
    </xf>
    <xf numFmtId="187" fontId="21" fillId="0" borderId="0" xfId="43" applyNumberFormat="1" applyFont="1" applyFill="1" applyBorder="1" applyAlignment="1" applyProtection="1">
      <alignment horizontal="right" vertical="center"/>
    </xf>
    <xf numFmtId="187" fontId="22" fillId="0" borderId="0" xfId="43" applyNumberFormat="1" applyFont="1" applyFill="1" applyBorder="1" applyAlignment="1" applyProtection="1">
      <alignment horizontal="right" vertical="center"/>
    </xf>
    <xf numFmtId="192" fontId="22" fillId="0" borderId="0" xfId="45" applyNumberFormat="1" applyFont="1" applyFill="1" applyBorder="1" applyAlignment="1" applyProtection="1">
      <alignment horizontal="right" vertical="center"/>
    </xf>
    <xf numFmtId="192" fontId="26" fillId="0" borderId="0" xfId="46" applyNumberFormat="1" applyFont="1" applyAlignment="1"/>
    <xf numFmtId="0" fontId="22" fillId="0" borderId="13" xfId="42" applyFont="1" applyBorder="1" applyAlignment="1">
      <alignment horizontal="right" vertical="center"/>
    </xf>
    <xf numFmtId="0" fontId="22" fillId="0" borderId="13" xfId="42" applyFont="1" applyBorder="1" applyAlignment="1">
      <alignment horizontal="center" vertical="center"/>
    </xf>
    <xf numFmtId="0" fontId="26" fillId="0" borderId="0" xfId="42" applyFont="1"/>
    <xf numFmtId="0" fontId="23" fillId="0" borderId="0" xfId="42" applyFont="1"/>
    <xf numFmtId="0" fontId="22" fillId="0" borderId="0" xfId="42" applyFont="1" applyAlignment="1">
      <alignment horizontal="center" vertical="center"/>
    </xf>
    <xf numFmtId="0" fontId="21" fillId="0" borderId="0" xfId="44" applyFont="1" applyAlignment="1"/>
    <xf numFmtId="0" fontId="22" fillId="0" borderId="0" xfId="44" applyFont="1" applyAlignment="1"/>
    <xf numFmtId="188" fontId="21" fillId="0" borderId="0" xfId="44" applyNumberFormat="1" applyFont="1" applyAlignment="1"/>
    <xf numFmtId="0" fontId="24" fillId="0" borderId="0" xfId="44" applyFont="1" applyAlignment="1">
      <alignment horizontal="right"/>
    </xf>
    <xf numFmtId="0" fontId="21" fillId="0" borderId="0" xfId="44" applyFont="1" applyAlignment="1">
      <alignment horizontal="right"/>
    </xf>
    <xf numFmtId="0" fontId="26" fillId="0" borderId="0" xfId="44" applyFont="1" applyAlignment="1"/>
    <xf numFmtId="2" fontId="21" fillId="0" borderId="0" xfId="44" applyNumberFormat="1" applyFont="1" applyAlignment="1">
      <alignment horizontal="right" vertical="center"/>
    </xf>
    <xf numFmtId="189" fontId="21" fillId="0" borderId="0" xfId="43" applyNumberFormat="1" applyFont="1" applyFill="1" applyBorder="1" applyAlignment="1" applyProtection="1">
      <alignment horizontal="right" vertical="center"/>
    </xf>
    <xf numFmtId="191" fontId="20" fillId="0" borderId="0" xfId="44" applyNumberFormat="1" applyFont="1" applyAlignment="1"/>
    <xf numFmtId="191" fontId="21" fillId="0" borderId="0" xfId="44" applyNumberFormat="1" applyFont="1" applyAlignment="1"/>
    <xf numFmtId="191" fontId="24" fillId="0" borderId="0" xfId="44" applyNumberFormat="1" applyFont="1" applyAlignment="1"/>
    <xf numFmtId="189" fontId="0" fillId="0" borderId="0" xfId="52" applyNumberFormat="1" applyFont="1" applyAlignment="1"/>
    <xf numFmtId="189" fontId="21" fillId="0" borderId="0" xfId="44" applyNumberFormat="1" applyFont="1" applyAlignment="1"/>
    <xf numFmtId="189" fontId="24" fillId="0" borderId="0" xfId="44" applyNumberFormat="1" applyFont="1" applyAlignment="1"/>
    <xf numFmtId="0" fontId="24" fillId="0" borderId="0" xfId="44" applyFont="1" applyAlignment="1"/>
    <xf numFmtId="1" fontId="24" fillId="0" borderId="0" xfId="52" applyNumberFormat="1" applyFont="1" applyAlignment="1"/>
    <xf numFmtId="1" fontId="21" fillId="0" borderId="0" xfId="44" applyNumberFormat="1" applyFont="1" applyAlignment="1"/>
    <xf numFmtId="2" fontId="31" fillId="0" borderId="0" xfId="44" applyNumberFormat="1" applyFont="1"/>
    <xf numFmtId="2" fontId="22" fillId="0" borderId="0" xfId="44" applyNumberFormat="1" applyFont="1" applyAlignment="1">
      <alignment horizontal="right" vertical="center"/>
    </xf>
    <xf numFmtId="3" fontId="22" fillId="0" borderId="0" xfId="44" applyNumberFormat="1" applyFont="1" applyAlignment="1"/>
    <xf numFmtId="3" fontId="21" fillId="0" borderId="0" xfId="44" applyNumberFormat="1" applyFont="1" applyAlignment="1"/>
    <xf numFmtId="0" fontId="31" fillId="0" borderId="0" xfId="44" applyFont="1" applyAlignment="1"/>
    <xf numFmtId="188" fontId="21" fillId="0" borderId="10" xfId="45" applyNumberFormat="1" applyFont="1" applyFill="1" applyBorder="1" applyAlignment="1" applyProtection="1">
      <alignment horizontal="left"/>
    </xf>
    <xf numFmtId="0" fontId="21" fillId="0" borderId="10" xfId="42" applyFont="1" applyBorder="1"/>
    <xf numFmtId="0" fontId="25" fillId="0" borderId="0" xfId="42" applyFont="1" applyBorder="1"/>
    <xf numFmtId="0" fontId="21" fillId="0" borderId="0" xfId="53" applyFont="1" applyAlignment="1">
      <alignment vertical="center"/>
    </xf>
    <xf numFmtId="0" fontId="22" fillId="0" borderId="0" xfId="53" applyFont="1" applyAlignment="1">
      <alignment vertical="center"/>
    </xf>
    <xf numFmtId="0" fontId="21" fillId="0" borderId="0" xfId="53" applyFont="1"/>
    <xf numFmtId="187" fontId="21" fillId="0" borderId="0" xfId="54" applyNumberFormat="1" applyFont="1" applyAlignment="1">
      <alignment vertical="center"/>
    </xf>
    <xf numFmtId="187" fontId="21" fillId="0" borderId="0" xfId="54" applyNumberFormat="1" applyFont="1" applyAlignment="1"/>
    <xf numFmtId="187" fontId="21" fillId="0" borderId="0" xfId="54" applyNumberFormat="1" applyFont="1" applyAlignment="1">
      <alignment horizontal="right" vertical="center"/>
    </xf>
    <xf numFmtId="0" fontId="21" fillId="0" borderId="0" xfId="55" applyFont="1" applyAlignment="1">
      <alignment horizontal="right" vertical="center"/>
    </xf>
    <xf numFmtId="188" fontId="24" fillId="0" borderId="10" xfId="53" applyNumberFormat="1" applyFont="1" applyBorder="1" applyAlignment="1">
      <alignment horizontal="right" vertical="center"/>
    </xf>
    <xf numFmtId="0" fontId="21" fillId="0" borderId="11" xfId="53" applyFont="1" applyBorder="1" applyAlignment="1">
      <alignment vertical="center"/>
    </xf>
    <xf numFmtId="188" fontId="21" fillId="0" borderId="0" xfId="56" applyNumberFormat="1" applyFont="1" applyFill="1" applyBorder="1" applyAlignment="1" applyProtection="1">
      <alignment horizontal="left"/>
    </xf>
    <xf numFmtId="0" fontId="25" fillId="0" borderId="0" xfId="53" applyFont="1"/>
    <xf numFmtId="187" fontId="21" fillId="0" borderId="0" xfId="54" applyNumberFormat="1" applyFont="1" applyAlignment="1">
      <alignment vertical="top"/>
    </xf>
    <xf numFmtId="2" fontId="21" fillId="0" borderId="0" xfId="53" applyNumberFormat="1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center"/>
    </xf>
    <xf numFmtId="190" fontId="22" fillId="0" borderId="0" xfId="56" applyNumberFormat="1" applyFont="1" applyFill="1" applyBorder="1" applyAlignment="1" applyProtection="1">
      <alignment horizontal="left" vertical="center"/>
    </xf>
    <xf numFmtId="0" fontId="22" fillId="0" borderId="0" xfId="53" applyFont="1" applyAlignment="1">
      <alignment horizontal="center" vertical="center"/>
    </xf>
    <xf numFmtId="0" fontId="21" fillId="0" borderId="0" xfId="53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top"/>
    </xf>
    <xf numFmtId="0" fontId="22" fillId="0" borderId="0" xfId="53" applyFont="1" applyAlignment="1">
      <alignment horizontal="center" vertical="top"/>
    </xf>
    <xf numFmtId="1" fontId="21" fillId="0" borderId="0" xfId="53" applyNumberFormat="1" applyFont="1" applyAlignment="1">
      <alignment vertical="center"/>
    </xf>
    <xf numFmtId="191" fontId="21" fillId="0" borderId="0" xfId="53" applyNumberFormat="1" applyFont="1" applyAlignment="1">
      <alignment vertical="center"/>
    </xf>
    <xf numFmtId="187" fontId="21" fillId="0" borderId="0" xfId="54" applyNumberFormat="1" applyFont="1" applyFill="1" applyBorder="1" applyAlignment="1" applyProtection="1">
      <alignment horizontal="right" vertical="center"/>
    </xf>
    <xf numFmtId="187" fontId="22" fillId="0" borderId="0" xfId="54" applyNumberFormat="1" applyFont="1" applyFill="1" applyBorder="1" applyAlignment="1" applyProtection="1">
      <alignment horizontal="right" vertical="center"/>
    </xf>
    <xf numFmtId="192" fontId="22" fillId="0" borderId="0" xfId="56" applyNumberFormat="1" applyFont="1" applyFill="1" applyBorder="1" applyAlignment="1" applyProtection="1">
      <alignment horizontal="right" vertical="center"/>
    </xf>
    <xf numFmtId="0" fontId="22" fillId="0" borderId="13" xfId="53" applyFont="1" applyBorder="1" applyAlignment="1">
      <alignment horizontal="right" vertical="center"/>
    </xf>
    <xf numFmtId="0" fontId="22" fillId="0" borderId="13" xfId="53" applyFont="1" applyBorder="1" applyAlignment="1">
      <alignment horizontal="center" vertical="center"/>
    </xf>
    <xf numFmtId="0" fontId="26" fillId="0" borderId="0" xfId="53" applyFont="1"/>
    <xf numFmtId="0" fontId="23" fillId="0" borderId="0" xfId="53" applyFont="1"/>
    <xf numFmtId="0" fontId="1" fillId="0" borderId="0" xfId="57"/>
    <xf numFmtId="0" fontId="32" fillId="0" borderId="0" xfId="57" applyFont="1" applyAlignment="1">
      <alignment horizontal="left" vertical="top"/>
    </xf>
    <xf numFmtId="0" fontId="32" fillId="0" borderId="0" xfId="57" applyFont="1" applyAlignment="1">
      <alignment horizontal="right" vertical="top"/>
    </xf>
    <xf numFmtId="0" fontId="1" fillId="0" borderId="0" xfId="57" applyBorder="1" applyAlignment="1">
      <alignment wrapText="1"/>
    </xf>
    <xf numFmtId="0" fontId="33" fillId="0" borderId="19" xfId="57" applyFont="1" applyBorder="1" applyAlignment="1">
      <alignment horizontal="left" wrapText="1" indent="1"/>
    </xf>
    <xf numFmtId="0" fontId="33" fillId="0" borderId="20" xfId="57" applyFont="1" applyBorder="1" applyAlignment="1">
      <alignment horizontal="right" wrapText="1"/>
    </xf>
    <xf numFmtId="0" fontId="33" fillId="0" borderId="21" xfId="57" applyFont="1" applyBorder="1" applyAlignment="1">
      <alignment horizontal="right" wrapText="1"/>
    </xf>
    <xf numFmtId="3" fontId="33" fillId="0" borderId="22" xfId="57" applyNumberFormat="1" applyFont="1" applyBorder="1" applyAlignment="1">
      <alignment horizontal="right" wrapText="1"/>
    </xf>
    <xf numFmtId="0" fontId="33" fillId="0" borderId="0" xfId="57" applyFont="1" applyBorder="1" applyAlignment="1">
      <alignment horizontal="left" wrapText="1" indent="1"/>
    </xf>
    <xf numFmtId="2" fontId="34" fillId="0" borderId="23" xfId="57" applyNumberFormat="1" applyFont="1" applyBorder="1" applyAlignment="1">
      <alignment horizontal="right" wrapText="1"/>
    </xf>
    <xf numFmtId="2" fontId="34" fillId="0" borderId="24" xfId="57" applyNumberFormat="1" applyFont="1" applyBorder="1" applyAlignment="1">
      <alignment horizontal="right" wrapText="1"/>
    </xf>
    <xf numFmtId="3" fontId="34" fillId="0" borderId="25" xfId="57" applyNumberFormat="1" applyFont="1" applyBorder="1" applyAlignment="1">
      <alignment horizontal="right" wrapText="1"/>
    </xf>
    <xf numFmtId="0" fontId="34" fillId="0" borderId="0" xfId="57" applyFont="1" applyBorder="1" applyAlignment="1">
      <alignment horizontal="left" wrapText="1"/>
    </xf>
    <xf numFmtId="0" fontId="34" fillId="0" borderId="23" xfId="57" applyFont="1" applyBorder="1" applyAlignment="1">
      <alignment horizontal="right" wrapText="1"/>
    </xf>
    <xf numFmtId="0" fontId="34" fillId="0" borderId="24" xfId="57" applyFont="1" applyBorder="1" applyAlignment="1">
      <alignment horizontal="right" wrapText="1"/>
    </xf>
    <xf numFmtId="0" fontId="1" fillId="0" borderId="0" xfId="57" applyBorder="1"/>
    <xf numFmtId="0" fontId="33" fillId="0" borderId="23" xfId="57" applyFont="1" applyBorder="1" applyAlignment="1">
      <alignment horizontal="right" wrapText="1"/>
    </xf>
    <xf numFmtId="0" fontId="33" fillId="0" borderId="24" xfId="57" applyFont="1" applyBorder="1" applyAlignment="1">
      <alignment horizontal="right" wrapText="1"/>
    </xf>
    <xf numFmtId="3" fontId="33" fillId="0" borderId="25" xfId="57" applyNumberFormat="1" applyFont="1" applyBorder="1" applyAlignment="1">
      <alignment horizontal="right" wrapText="1"/>
    </xf>
    <xf numFmtId="0" fontId="35" fillId="0" borderId="0" xfId="44" applyFont="1" applyBorder="1"/>
    <xf numFmtId="2" fontId="36" fillId="0" borderId="23" xfId="44" applyNumberFormat="1" applyFont="1" applyBorder="1" applyAlignment="1"/>
    <xf numFmtId="2" fontId="36" fillId="0" borderId="24" xfId="44" applyNumberFormat="1" applyFont="1" applyBorder="1" applyAlignment="1"/>
    <xf numFmtId="187" fontId="36" fillId="0" borderId="25" xfId="44" applyNumberFormat="1" applyFont="1" applyBorder="1"/>
    <xf numFmtId="187" fontId="35" fillId="0" borderId="25" xfId="43" applyNumberFormat="1" applyFont="1" applyBorder="1"/>
    <xf numFmtId="0" fontId="36" fillId="0" borderId="0" xfId="44" applyFont="1" applyBorder="1" applyAlignment="1">
      <alignment horizontal="left"/>
    </xf>
    <xf numFmtId="0" fontId="36" fillId="0" borderId="0" xfId="44" quotePrefix="1" applyFont="1" applyBorder="1" applyAlignment="1">
      <alignment horizontal="left"/>
    </xf>
    <xf numFmtId="2" fontId="37" fillId="0" borderId="23" xfId="44" applyNumberFormat="1" applyFont="1" applyBorder="1" applyAlignment="1"/>
    <xf numFmtId="187" fontId="36" fillId="0" borderId="25" xfId="43" applyNumberFormat="1" applyFont="1" applyBorder="1" applyAlignment="1"/>
    <xf numFmtId="0" fontId="37" fillId="0" borderId="23" xfId="44" applyFont="1" applyBorder="1" applyAlignment="1"/>
    <xf numFmtId="0" fontId="37" fillId="0" borderId="24" xfId="44" applyFont="1" applyBorder="1" applyAlignment="1"/>
    <xf numFmtId="0" fontId="37" fillId="0" borderId="25" xfId="44" applyFont="1" applyBorder="1" applyAlignment="1"/>
    <xf numFmtId="0" fontId="36" fillId="0" borderId="23" xfId="44" applyFont="1" applyBorder="1" applyAlignment="1"/>
    <xf numFmtId="0" fontId="36" fillId="0" borderId="24" xfId="44" applyFont="1" applyBorder="1" applyAlignment="1"/>
    <xf numFmtId="0" fontId="36" fillId="0" borderId="25" xfId="44" applyFont="1" applyBorder="1" applyAlignment="1"/>
    <xf numFmtId="0" fontId="36" fillId="0" borderId="0" xfId="44" applyFont="1" applyBorder="1"/>
    <xf numFmtId="2" fontId="36" fillId="0" borderId="23" xfId="43" applyNumberFormat="1" applyFont="1" applyBorder="1" applyAlignment="1"/>
    <xf numFmtId="2" fontId="36" fillId="0" borderId="24" xfId="43" applyNumberFormat="1" applyFont="1" applyBorder="1" applyAlignment="1"/>
    <xf numFmtId="187" fontId="36" fillId="0" borderId="25" xfId="44" applyNumberFormat="1" applyFont="1" applyBorder="1" applyAlignment="1"/>
    <xf numFmtId="0" fontId="36" fillId="0" borderId="26" xfId="44" applyFont="1" applyBorder="1" applyAlignment="1"/>
    <xf numFmtId="0" fontId="36" fillId="0" borderId="27" xfId="44" applyFont="1" applyBorder="1" applyAlignment="1"/>
    <xf numFmtId="0" fontId="36" fillId="0" borderId="28" xfId="44" applyFont="1" applyBorder="1" applyAlignment="1"/>
    <xf numFmtId="187" fontId="36" fillId="0" borderId="28" xfId="44" applyNumberFormat="1" applyFont="1" applyBorder="1" applyAlignment="1"/>
    <xf numFmtId="0" fontId="38" fillId="0" borderId="30" xfId="57" applyFont="1" applyBorder="1" applyAlignment="1">
      <alignment horizontal="center" vertical="center" wrapText="1"/>
    </xf>
    <xf numFmtId="0" fontId="38" fillId="0" borderId="33" xfId="57" applyFont="1" applyBorder="1" applyAlignment="1">
      <alignment horizontal="center" vertical="center" wrapText="1"/>
    </xf>
    <xf numFmtId="0" fontId="38" fillId="0" borderId="0" xfId="57" applyFont="1"/>
    <xf numFmtId="0" fontId="29" fillId="0" borderId="0" xfId="58"/>
    <xf numFmtId="0" fontId="39" fillId="0" borderId="0" xfId="58" applyFont="1"/>
    <xf numFmtId="0" fontId="39" fillId="0" borderId="0" xfId="58" applyFont="1" applyAlignment="1">
      <alignment horizontal="right"/>
    </xf>
    <xf numFmtId="0" fontId="24" fillId="0" borderId="0" xfId="58" applyFont="1"/>
    <xf numFmtId="0" fontId="24" fillId="0" borderId="22" xfId="58" applyFont="1" applyBorder="1"/>
    <xf numFmtId="187" fontId="24" fillId="0" borderId="21" xfId="43" applyNumberFormat="1" applyFont="1" applyBorder="1"/>
    <xf numFmtId="0" fontId="24" fillId="0" borderId="20" xfId="58" applyFont="1" applyBorder="1"/>
    <xf numFmtId="187" fontId="24" fillId="0" borderId="24" xfId="43" applyNumberFormat="1" applyFont="1" applyBorder="1"/>
    <xf numFmtId="0" fontId="24" fillId="0" borderId="23" xfId="58" applyFont="1" applyBorder="1"/>
    <xf numFmtId="0" fontId="40" fillId="0" borderId="0" xfId="58" applyFont="1"/>
    <xf numFmtId="187" fontId="41" fillId="0" borderId="27" xfId="43" applyNumberFormat="1" applyFont="1" applyBorder="1"/>
    <xf numFmtId="0" fontId="40" fillId="0" borderId="23" xfId="58" applyFont="1" applyBorder="1"/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4" fillId="0" borderId="24" xfId="58" applyFont="1" applyBorder="1" applyAlignment="1">
      <alignment horizontal="center"/>
    </xf>
    <xf numFmtId="0" fontId="24" fillId="0" borderId="23" xfId="58" applyFont="1" applyBorder="1" applyAlignment="1">
      <alignment horizontal="center"/>
    </xf>
    <xf numFmtId="0" fontId="29" fillId="0" borderId="0" xfId="58" applyFont="1"/>
    <xf numFmtId="0" fontId="24" fillId="0" borderId="0" xfId="55" applyFont="1"/>
    <xf numFmtId="0" fontId="24" fillId="0" borderId="0" xfId="55" applyFont="1" applyBorder="1"/>
    <xf numFmtId="0" fontId="35" fillId="0" borderId="0" xfId="55" applyFont="1"/>
    <xf numFmtId="0" fontId="35" fillId="0" borderId="0" xfId="55" applyFont="1" applyBorder="1"/>
    <xf numFmtId="0" fontId="35" fillId="0" borderId="0" xfId="55" applyFont="1" applyAlignment="1"/>
    <xf numFmtId="0" fontId="36" fillId="0" borderId="0" xfId="55" applyFont="1" applyAlignment="1"/>
    <xf numFmtId="0" fontId="35" fillId="0" borderId="0" xfId="55" applyFont="1" applyAlignment="1">
      <alignment horizontal="left"/>
    </xf>
    <xf numFmtId="0" fontId="36" fillId="0" borderId="0" xfId="55" applyFont="1" applyAlignment="1">
      <alignment horizontal="right"/>
    </xf>
    <xf numFmtId="0" fontId="36" fillId="0" borderId="0" xfId="55" applyFont="1" applyAlignment="1">
      <alignment horizontal="left"/>
    </xf>
    <xf numFmtId="0" fontId="35" fillId="0" borderId="10" xfId="55" applyFont="1" applyBorder="1"/>
    <xf numFmtId="0" fontId="35" fillId="0" borderId="41" xfId="55" applyFont="1" applyBorder="1"/>
    <xf numFmtId="0" fontId="35" fillId="0" borderId="15" xfId="55" applyFont="1" applyBorder="1"/>
    <xf numFmtId="0" fontId="35" fillId="0" borderId="18" xfId="55" applyFont="1" applyBorder="1"/>
    <xf numFmtId="187" fontId="44" fillId="0" borderId="17" xfId="43" applyNumberFormat="1" applyFont="1" applyBorder="1" applyAlignment="1">
      <alignment horizontal="right"/>
    </xf>
    <xf numFmtId="187" fontId="45" fillId="0" borderId="17" xfId="43" applyNumberFormat="1" applyFont="1" applyBorder="1" applyAlignment="1">
      <alignment horizontal="right"/>
    </xf>
    <xf numFmtId="0" fontId="41" fillId="0" borderId="0" xfId="55" applyFont="1"/>
    <xf numFmtId="187" fontId="46" fillId="0" borderId="42" xfId="43" applyNumberFormat="1" applyFont="1" applyBorder="1"/>
    <xf numFmtId="187" fontId="46" fillId="0" borderId="42" xfId="43" applyNumberFormat="1" applyFont="1" applyBorder="1" applyAlignment="1">
      <alignment horizontal="right"/>
    </xf>
    <xf numFmtId="187" fontId="47" fillId="0" borderId="42" xfId="43" applyNumberFormat="1" applyFont="1" applyBorder="1"/>
    <xf numFmtId="187" fontId="47" fillId="0" borderId="42" xfId="43" applyNumberFormat="1" applyFont="1" applyBorder="1" applyAlignment="1">
      <alignment horizontal="right"/>
    </xf>
    <xf numFmtId="0" fontId="35" fillId="0" borderId="14" xfId="55" applyFont="1" applyBorder="1" applyAlignment="1">
      <alignment horizontal="center"/>
    </xf>
    <xf numFmtId="0" fontId="35" fillId="0" borderId="15" xfId="55" applyFont="1" applyBorder="1" applyAlignment="1">
      <alignment horizontal="center"/>
    </xf>
    <xf numFmtId="0" fontId="35" fillId="0" borderId="41" xfId="55" applyFont="1" applyBorder="1" applyAlignment="1">
      <alignment horizontal="center"/>
    </xf>
    <xf numFmtId="0" fontId="35" fillId="0" borderId="10" xfId="55" applyFont="1" applyBorder="1" applyAlignment="1">
      <alignment horizontal="center"/>
    </xf>
    <xf numFmtId="0" fontId="35" fillId="0" borderId="16" xfId="55" applyFont="1" applyBorder="1" applyAlignment="1">
      <alignment horizontal="center"/>
    </xf>
    <xf numFmtId="0" fontId="35" fillId="0" borderId="42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35" fillId="0" borderId="14" xfId="55" applyFont="1" applyBorder="1"/>
    <xf numFmtId="0" fontId="36" fillId="0" borderId="0" xfId="55" applyFont="1"/>
    <xf numFmtId="0" fontId="36" fillId="0" borderId="0" xfId="55" applyFont="1" applyBorder="1"/>
    <xf numFmtId="0" fontId="35" fillId="0" borderId="44" xfId="55" applyFont="1" applyBorder="1"/>
    <xf numFmtId="0" fontId="35" fillId="0" borderId="45" xfId="55" applyFont="1" applyBorder="1"/>
    <xf numFmtId="0" fontId="35" fillId="0" borderId="43" xfId="55" applyFont="1" applyBorder="1" applyAlignment="1"/>
    <xf numFmtId="0" fontId="35" fillId="0" borderId="44" xfId="55" applyFont="1" applyBorder="1" applyAlignment="1"/>
    <xf numFmtId="0" fontId="37" fillId="0" borderId="0" xfId="55" applyFont="1"/>
    <xf numFmtId="0" fontId="37" fillId="0" borderId="0" xfId="55" applyFont="1" applyBorder="1"/>
    <xf numFmtId="0" fontId="27" fillId="0" borderId="0" xfId="55" applyFont="1" applyAlignment="1">
      <alignment horizontal="center"/>
    </xf>
    <xf numFmtId="0" fontId="27" fillId="0" borderId="0" xfId="55" applyFont="1"/>
    <xf numFmtId="0" fontId="27" fillId="0" borderId="0" xfId="55" applyFont="1" applyBorder="1"/>
    <xf numFmtId="0" fontId="24" fillId="0" borderId="0" xfId="58" applyFont="1" applyAlignment="1">
      <alignment horizontal="right"/>
    </xf>
    <xf numFmtId="187" fontId="35" fillId="0" borderId="21" xfId="43" applyNumberFormat="1" applyFont="1" applyBorder="1"/>
    <xf numFmtId="187" fontId="35" fillId="0" borderId="20" xfId="43" applyNumberFormat="1" applyFont="1" applyBorder="1"/>
    <xf numFmtId="0" fontId="24" fillId="0" borderId="25" xfId="58" applyFont="1" applyBorder="1"/>
    <xf numFmtId="187" fontId="35" fillId="0" borderId="24" xfId="43" applyNumberFormat="1" applyFont="1" applyBorder="1"/>
    <xf numFmtId="187" fontId="35" fillId="0" borderId="23" xfId="43" applyNumberFormat="1" applyFont="1" applyBorder="1"/>
    <xf numFmtId="0" fontId="27" fillId="0" borderId="0" xfId="58" applyFont="1"/>
    <xf numFmtId="0" fontId="27" fillId="0" borderId="28" xfId="58" applyFont="1" applyBorder="1"/>
    <xf numFmtId="187" fontId="41" fillId="0" borderId="23" xfId="43" applyNumberFormat="1" applyFont="1" applyBorder="1"/>
    <xf numFmtId="0" fontId="27" fillId="0" borderId="23" xfId="58" applyFont="1" applyBorder="1"/>
    <xf numFmtId="0" fontId="26" fillId="0" borderId="21" xfId="58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6" fillId="0" borderId="24" xfId="58" applyFont="1" applyBorder="1" applyAlignment="1">
      <alignment horizontal="center"/>
    </xf>
    <xf numFmtId="0" fontId="27" fillId="0" borderId="24" xfId="58" applyFont="1" applyBorder="1" applyAlignment="1">
      <alignment horizontal="center"/>
    </xf>
    <xf numFmtId="0" fontId="27" fillId="0" borderId="23" xfId="58" applyFont="1" applyBorder="1" applyAlignment="1">
      <alignment horizontal="center"/>
    </xf>
    <xf numFmtId="0" fontId="24" fillId="0" borderId="21" xfId="58" applyFont="1" applyBorder="1"/>
    <xf numFmtId="0" fontId="24" fillId="0" borderId="24" xfId="58" applyFont="1" applyBorder="1"/>
    <xf numFmtId="187" fontId="27" fillId="0" borderId="27" xfId="43" applyNumberFormat="1" applyFont="1" applyBorder="1"/>
    <xf numFmtId="0" fontId="27" fillId="0" borderId="26" xfId="58" applyFont="1" applyBorder="1"/>
    <xf numFmtId="0" fontId="26" fillId="0" borderId="0" xfId="58" applyFont="1"/>
    <xf numFmtId="0" fontId="24" fillId="0" borderId="24" xfId="58" applyFont="1" applyBorder="1" applyAlignment="1">
      <alignment horizontal="right"/>
    </xf>
    <xf numFmtId="187" fontId="24" fillId="0" borderId="24" xfId="43" applyNumberFormat="1" applyFont="1" applyBorder="1" applyAlignment="1">
      <alignment horizontal="right"/>
    </xf>
    <xf numFmtId="187" fontId="27" fillId="0" borderId="24" xfId="43" applyNumberFormat="1" applyFont="1" applyBorder="1"/>
    <xf numFmtId="0" fontId="23" fillId="0" borderId="0" xfId="58" applyFont="1"/>
    <xf numFmtId="0" fontId="49" fillId="0" borderId="0" xfId="59"/>
    <xf numFmtId="0" fontId="50" fillId="0" borderId="0" xfId="59" applyFont="1" applyAlignment="1">
      <alignment horizontal="left" vertical="top"/>
    </xf>
    <xf numFmtId="0" fontId="50" fillId="0" borderId="0" xfId="59" applyFont="1" applyAlignment="1">
      <alignment horizontal="right" vertical="top" wrapText="1"/>
    </xf>
    <xf numFmtId="0" fontId="49" fillId="0" borderId="0" xfId="59" applyBorder="1" applyAlignment="1">
      <alignment wrapText="1"/>
    </xf>
    <xf numFmtId="0" fontId="49" fillId="0" borderId="0" xfId="59" applyBorder="1"/>
    <xf numFmtId="3" fontId="51" fillId="0" borderId="19" xfId="59" applyNumberFormat="1" applyFont="1" applyBorder="1" applyAlignment="1">
      <alignment horizontal="right" wrapText="1"/>
    </xf>
    <xf numFmtId="3" fontId="51" fillId="0" borderId="20" xfId="59" applyNumberFormat="1" applyFont="1" applyBorder="1" applyAlignment="1">
      <alignment horizontal="right" wrapText="1"/>
    </xf>
    <xf numFmtId="3" fontId="51" fillId="0" borderId="21" xfId="59" applyNumberFormat="1" applyFont="1" applyBorder="1" applyAlignment="1">
      <alignment horizontal="right" wrapText="1"/>
    </xf>
    <xf numFmtId="0" fontId="52" fillId="0" borderId="0" xfId="59" applyFont="1" applyBorder="1" applyAlignment="1">
      <alignment horizontal="left" wrapText="1" indent="1"/>
    </xf>
    <xf numFmtId="3" fontId="51" fillId="0" borderId="23" xfId="59" applyNumberFormat="1" applyFont="1" applyBorder="1" applyAlignment="1">
      <alignment horizontal="right" wrapText="1"/>
    </xf>
    <xf numFmtId="3" fontId="51" fillId="0" borderId="24" xfId="59" applyNumberFormat="1" applyFont="1" applyBorder="1" applyAlignment="1">
      <alignment horizontal="right" wrapText="1"/>
    </xf>
    <xf numFmtId="0" fontId="53" fillId="0" borderId="0" xfId="59" applyFont="1" applyBorder="1" applyAlignment="1">
      <alignment horizontal="left" wrapText="1" indent="1"/>
    </xf>
    <xf numFmtId="3" fontId="51" fillId="0" borderId="25" xfId="59" applyNumberFormat="1" applyFont="1" applyBorder="1" applyAlignment="1">
      <alignment horizontal="right" wrapText="1"/>
    </xf>
    <xf numFmtId="3" fontId="51" fillId="0" borderId="0" xfId="59" applyNumberFormat="1" applyFont="1" applyBorder="1" applyAlignment="1">
      <alignment horizontal="right" wrapText="1"/>
    </xf>
    <xf numFmtId="0" fontId="51" fillId="0" borderId="0" xfId="59" applyFont="1" applyBorder="1" applyAlignment="1">
      <alignment horizontal="left" wrapText="1"/>
    </xf>
    <xf numFmtId="0" fontId="49" fillId="0" borderId="0" xfId="59" applyFont="1"/>
    <xf numFmtId="0" fontId="49" fillId="0" borderId="0" xfId="59" applyFont="1" applyBorder="1"/>
    <xf numFmtId="3" fontId="53" fillId="0" borderId="23" xfId="59" applyNumberFormat="1" applyFont="1" applyBorder="1" applyAlignment="1">
      <alignment horizontal="right" wrapText="1"/>
    </xf>
    <xf numFmtId="3" fontId="53" fillId="0" borderId="24" xfId="59" applyNumberFormat="1" applyFont="1" applyBorder="1" applyAlignment="1">
      <alignment horizontal="right" wrapText="1"/>
    </xf>
    <xf numFmtId="3" fontId="53" fillId="0" borderId="25" xfId="59" applyNumberFormat="1" applyFont="1" applyBorder="1" applyAlignment="1">
      <alignment horizontal="right" wrapText="1"/>
    </xf>
    <xf numFmtId="3" fontId="53" fillId="0" borderId="0" xfId="59" applyNumberFormat="1" applyFont="1" applyBorder="1" applyAlignment="1">
      <alignment horizontal="right" wrapText="1"/>
    </xf>
    <xf numFmtId="187" fontId="52" fillId="0" borderId="23" xfId="60" applyNumberFormat="1" applyFont="1" applyBorder="1" applyAlignment="1">
      <alignment horizontal="right" wrapText="1"/>
    </xf>
    <xf numFmtId="187" fontId="52" fillId="0" borderId="24" xfId="60" applyNumberFormat="1" applyFont="1" applyBorder="1" applyAlignment="1">
      <alignment horizontal="right" wrapText="1"/>
    </xf>
    <xf numFmtId="3" fontId="52" fillId="0" borderId="25" xfId="59" applyNumberFormat="1" applyFont="1" applyBorder="1" applyAlignment="1">
      <alignment horizontal="right" wrapText="1"/>
    </xf>
    <xf numFmtId="3" fontId="52" fillId="0" borderId="0" xfId="59" applyNumberFormat="1" applyFont="1" applyBorder="1" applyAlignment="1">
      <alignment horizontal="right" wrapText="1"/>
    </xf>
    <xf numFmtId="3" fontId="52" fillId="0" borderId="24" xfId="59" applyNumberFormat="1" applyFont="1" applyBorder="1" applyAlignment="1">
      <alignment horizontal="right" wrapText="1"/>
    </xf>
    <xf numFmtId="3" fontId="52" fillId="0" borderId="23" xfId="59" applyNumberFormat="1" applyFont="1" applyBorder="1" applyAlignment="1">
      <alignment horizontal="right" wrapText="1"/>
    </xf>
    <xf numFmtId="0" fontId="52" fillId="0" borderId="24" xfId="59" applyFont="1" applyBorder="1" applyAlignment="1">
      <alignment horizontal="right" wrapText="1"/>
    </xf>
    <xf numFmtId="187" fontId="35" fillId="0" borderId="23" xfId="43" applyNumberFormat="1" applyFont="1" applyBorder="1" applyAlignment="1"/>
    <xf numFmtId="187" fontId="35" fillId="0" borderId="24" xfId="43" applyNumberFormat="1" applyFont="1" applyBorder="1" applyAlignment="1"/>
    <xf numFmtId="187" fontId="35" fillId="0" borderId="25" xfId="43" applyNumberFormat="1" applyFont="1" applyBorder="1" applyAlignment="1"/>
    <xf numFmtId="187" fontId="55" fillId="0" borderId="0" xfId="44" applyNumberFormat="1" applyFont="1" applyBorder="1" applyAlignment="1"/>
    <xf numFmtId="0" fontId="41" fillId="0" borderId="0" xfId="44" applyFont="1" applyBorder="1" applyAlignment="1">
      <alignment horizontal="left"/>
    </xf>
    <xf numFmtId="187" fontId="35" fillId="0" borderId="0" xfId="43" applyNumberFormat="1" applyFont="1" applyBorder="1" applyAlignment="1"/>
    <xf numFmtId="0" fontId="56" fillId="0" borderId="0" xfId="59" applyFont="1" applyAlignment="1">
      <alignment horizontal="left"/>
    </xf>
    <xf numFmtId="0" fontId="35" fillId="0" borderId="0" xfId="44" applyFont="1" applyBorder="1" applyAlignment="1"/>
    <xf numFmtId="0" fontId="35" fillId="0" borderId="23" xfId="44" applyFont="1" applyBorder="1" applyAlignment="1"/>
    <xf numFmtId="0" fontId="35" fillId="0" borderId="24" xfId="44" applyFont="1" applyBorder="1" applyAlignment="1"/>
    <xf numFmtId="0" fontId="35" fillId="0" borderId="25" xfId="44" applyFont="1" applyBorder="1" applyAlignment="1"/>
    <xf numFmtId="0" fontId="35" fillId="0" borderId="24" xfId="44" applyFont="1" applyBorder="1" applyAlignment="1">
      <alignment horizontal="left"/>
    </xf>
    <xf numFmtId="0" fontId="35" fillId="0" borderId="0" xfId="44" applyFont="1" applyBorder="1" applyAlignment="1">
      <alignment horizontal="left"/>
    </xf>
    <xf numFmtId="0" fontId="56" fillId="0" borderId="0" xfId="59" applyFont="1"/>
    <xf numFmtId="0" fontId="35" fillId="0" borderId="0" xfId="44" applyFont="1" applyBorder="1" applyAlignment="1">
      <alignment vertical="center"/>
    </xf>
    <xf numFmtId="0" fontId="35" fillId="0" borderId="44" xfId="44" applyFont="1" applyBorder="1" applyAlignment="1">
      <alignment vertical="center"/>
    </xf>
    <xf numFmtId="0" fontId="35" fillId="0" borderId="26" xfId="44" applyFont="1" applyBorder="1" applyAlignment="1">
      <alignment horizontal="center" vertical="center"/>
    </xf>
    <xf numFmtId="0" fontId="35" fillId="0" borderId="27" xfId="44" applyFont="1" applyBorder="1" applyAlignment="1">
      <alignment horizontal="center" vertical="center"/>
    </xf>
    <xf numFmtId="0" fontId="35" fillId="0" borderId="28" xfId="44" applyFont="1" applyBorder="1" applyAlignment="1">
      <alignment horizontal="center" vertical="center"/>
    </xf>
    <xf numFmtId="0" fontId="35" fillId="0" borderId="46" xfId="44" applyFont="1" applyBorder="1" applyAlignment="1">
      <alignment horizontal="center" vertical="center"/>
    </xf>
    <xf numFmtId="0" fontId="35" fillId="0" borderId="27" xfId="44" applyFont="1" applyBorder="1"/>
    <xf numFmtId="0" fontId="35" fillId="0" borderId="0" xfId="44" applyFont="1" applyBorder="1" applyAlignment="1">
      <alignment horizontal="center" vertical="center" shrinkToFit="1"/>
    </xf>
    <xf numFmtId="0" fontId="57" fillId="0" borderId="30" xfId="59" applyFont="1" applyBorder="1" applyAlignment="1">
      <alignment horizontal="center" vertical="center" wrapText="1"/>
    </xf>
    <xf numFmtId="0" fontId="57" fillId="0" borderId="0" xfId="59" applyFont="1"/>
    <xf numFmtId="0" fontId="23" fillId="0" borderId="0" xfId="61" applyFont="1" applyAlignment="1">
      <alignment vertical="center"/>
    </xf>
    <xf numFmtId="0" fontId="24" fillId="0" borderId="0" xfId="61" quotePrefix="1" applyFont="1" applyAlignment="1">
      <alignment vertical="center"/>
    </xf>
    <xf numFmtId="0" fontId="22" fillId="0" borderId="51" xfId="53" applyFont="1" applyBorder="1" applyAlignment="1">
      <alignment horizontal="right" vertical="center"/>
    </xf>
    <xf numFmtId="0" fontId="22" fillId="0" borderId="51" xfId="53" applyFont="1" applyBorder="1" applyAlignment="1">
      <alignment horizontal="center" vertical="center"/>
    </xf>
    <xf numFmtId="0" fontId="35" fillId="0" borderId="53" xfId="55" applyFont="1" applyBorder="1"/>
    <xf numFmtId="0" fontId="35" fillId="0" borderId="52" xfId="55" applyFont="1" applyBorder="1"/>
    <xf numFmtId="4" fontId="34" fillId="0" borderId="25" xfId="57" applyNumberFormat="1" applyFont="1" applyBorder="1" applyAlignment="1">
      <alignment horizontal="right" wrapText="1"/>
    </xf>
    <xf numFmtId="4" fontId="34" fillId="0" borderId="56" xfId="57" applyNumberFormat="1" applyFont="1" applyBorder="1" applyAlignment="1">
      <alignment horizontal="right" wrapText="1"/>
    </xf>
    <xf numFmtId="2" fontId="34" fillId="0" borderId="56" xfId="57" applyNumberFormat="1" applyFont="1" applyBorder="1" applyAlignment="1">
      <alignment horizontal="right" wrapText="1"/>
    </xf>
    <xf numFmtId="0" fontId="22" fillId="0" borderId="12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12" xfId="53" applyFont="1" applyBorder="1" applyAlignment="1">
      <alignment horizontal="center" vertical="center"/>
    </xf>
    <xf numFmtId="0" fontId="22" fillId="0" borderId="0" xfId="53" applyFont="1" applyAlignment="1">
      <alignment horizontal="center" vertical="center"/>
    </xf>
    <xf numFmtId="0" fontId="36" fillId="0" borderId="0" xfId="44" quotePrefix="1" applyFont="1" applyBorder="1" applyAlignment="1">
      <alignment horizontal="left"/>
    </xf>
    <xf numFmtId="0" fontId="36" fillId="0" borderId="0" xfId="44" applyFont="1" applyBorder="1" applyAlignment="1">
      <alignment horizontal="left"/>
    </xf>
    <xf numFmtId="0" fontId="38" fillId="0" borderId="33" xfId="57" applyFont="1" applyBorder="1" applyAlignment="1">
      <alignment horizontal="center" vertical="center" wrapText="1"/>
    </xf>
    <xf numFmtId="0" fontId="38" fillId="0" borderId="30" xfId="57" applyFont="1" applyBorder="1" applyAlignment="1">
      <alignment horizontal="center" vertical="center" wrapText="1"/>
    </xf>
    <xf numFmtId="0" fontId="38" fillId="0" borderId="31" xfId="57" applyFont="1" applyBorder="1" applyAlignment="1">
      <alignment horizontal="center" vertical="center" wrapText="1"/>
    </xf>
    <xf numFmtId="0" fontId="38" fillId="0" borderId="35" xfId="57" applyFont="1" applyBorder="1" applyAlignment="1">
      <alignment horizontal="center" vertical="center" wrapText="1"/>
    </xf>
    <xf numFmtId="0" fontId="38" fillId="0" borderId="36" xfId="57" applyFont="1" applyBorder="1" applyAlignment="1">
      <alignment horizontal="center" vertical="center" wrapText="1"/>
    </xf>
    <xf numFmtId="0" fontId="38" fillId="0" borderId="32" xfId="57" applyFont="1" applyBorder="1" applyAlignment="1">
      <alignment horizontal="center" vertical="center" wrapText="1"/>
    </xf>
    <xf numFmtId="0" fontId="38" fillId="0" borderId="29" xfId="57" applyFont="1" applyBorder="1" applyAlignment="1">
      <alignment horizontal="center" vertical="center" wrapText="1"/>
    </xf>
    <xf numFmtId="0" fontId="38" fillId="0" borderId="34" xfId="57" applyFont="1" applyBorder="1" applyAlignment="1">
      <alignment horizontal="center" vertical="center" wrapText="1"/>
    </xf>
    <xf numFmtId="0" fontId="26" fillId="0" borderId="27" xfId="58" applyFont="1" applyBorder="1" applyAlignment="1">
      <alignment horizontal="center"/>
    </xf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9" fillId="0" borderId="28" xfId="58" applyBorder="1" applyAlignment="1">
      <alignment horizontal="center" vertical="center"/>
    </xf>
    <xf numFmtId="0" fontId="29" fillId="0" borderId="25" xfId="58" applyBorder="1" applyAlignment="1">
      <alignment horizontal="center" vertical="center"/>
    </xf>
    <xf numFmtId="0" fontId="29" fillId="0" borderId="22" xfId="58" applyBorder="1" applyAlignment="1">
      <alignment horizontal="center" vertical="center"/>
    </xf>
    <xf numFmtId="0" fontId="24" fillId="0" borderId="26" xfId="58" applyFont="1" applyBorder="1" applyAlignment="1">
      <alignment horizontal="center"/>
    </xf>
    <xf numFmtId="0" fontId="24" fillId="0" borderId="27" xfId="58" applyFont="1" applyBorder="1" applyAlignment="1">
      <alignment horizontal="center"/>
    </xf>
    <xf numFmtId="0" fontId="26" fillId="0" borderId="21" xfId="58" applyFont="1" applyBorder="1" applyAlignment="1">
      <alignment horizontal="center"/>
    </xf>
    <xf numFmtId="0" fontId="29" fillId="0" borderId="26" xfId="58" applyBorder="1"/>
    <xf numFmtId="0" fontId="29" fillId="0" borderId="23" xfId="58" applyBorder="1"/>
    <xf numFmtId="0" fontId="29" fillId="0" borderId="20" xfId="58" applyBorder="1"/>
    <xf numFmtId="0" fontId="24" fillId="0" borderId="37" xfId="58" applyFont="1" applyBorder="1" applyAlignment="1">
      <alignment horizontal="center" vertical="center"/>
    </xf>
    <xf numFmtId="0" fontId="24" fillId="0" borderId="40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 vertical="center"/>
    </xf>
    <xf numFmtId="0" fontId="26" fillId="0" borderId="38" xfId="58" applyFont="1" applyBorder="1" applyAlignment="1">
      <alignment horizontal="center" vertical="center"/>
    </xf>
    <xf numFmtId="0" fontId="26" fillId="0" borderId="37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/>
    </xf>
    <xf numFmtId="0" fontId="26" fillId="0" borderId="38" xfId="58" applyFont="1" applyBorder="1" applyAlignment="1">
      <alignment horizontal="center"/>
    </xf>
    <xf numFmtId="0" fontId="26" fillId="0" borderId="37" xfId="58" applyFont="1" applyBorder="1" applyAlignment="1">
      <alignment horizontal="center"/>
    </xf>
    <xf numFmtId="0" fontId="35" fillId="0" borderId="45" xfId="55" applyFont="1" applyBorder="1" applyAlignment="1">
      <alignment horizontal="center" vertical="center"/>
    </xf>
    <xf numFmtId="0" fontId="35" fillId="0" borderId="44" xfId="55" applyFont="1" applyBorder="1" applyAlignment="1">
      <alignment horizontal="center" vertical="center"/>
    </xf>
    <xf numFmtId="0" fontId="35" fillId="0" borderId="43" xfId="55" applyFont="1" applyBorder="1" applyAlignment="1">
      <alignment horizontal="center" vertical="center"/>
    </xf>
    <xf numFmtId="0" fontId="35" fillId="0" borderId="41" xfId="55" applyFont="1" applyBorder="1" applyAlignment="1">
      <alignment horizontal="center" vertical="center"/>
    </xf>
    <xf numFmtId="0" fontId="35" fillId="0" borderId="10" xfId="55" applyFont="1" applyBorder="1" applyAlignment="1">
      <alignment horizontal="center" vertical="center"/>
    </xf>
    <xf numFmtId="0" fontId="35" fillId="0" borderId="14" xfId="55" applyFont="1" applyBorder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5" fillId="0" borderId="16" xfId="55" applyFont="1" applyBorder="1" applyAlignment="1">
      <alignment horizontal="center" vertical="center"/>
    </xf>
    <xf numFmtId="0" fontId="35" fillId="0" borderId="55" xfId="55" applyFont="1" applyBorder="1" applyAlignment="1">
      <alignment horizontal="center"/>
    </xf>
    <xf numFmtId="0" fontId="35" fillId="0" borderId="44" xfId="55" applyFont="1" applyBorder="1" applyAlignment="1">
      <alignment horizontal="center"/>
    </xf>
    <xf numFmtId="0" fontId="35" fillId="0" borderId="54" xfId="55" applyFont="1" applyBorder="1" applyAlignment="1">
      <alignment horizontal="center"/>
    </xf>
    <xf numFmtId="0" fontId="24" fillId="0" borderId="55" xfId="58" applyFont="1" applyBorder="1" applyAlignment="1">
      <alignment horizontal="center" vertical="center"/>
    </xf>
    <xf numFmtId="0" fontId="24" fillId="0" borderId="44" xfId="58" applyFont="1" applyBorder="1" applyAlignment="1">
      <alignment horizontal="center" vertical="center"/>
    </xf>
    <xf numFmtId="0" fontId="24" fillId="0" borderId="54" xfId="58" applyFont="1" applyBorder="1" applyAlignment="1">
      <alignment horizontal="center" vertical="center"/>
    </xf>
    <xf numFmtId="0" fontId="35" fillId="0" borderId="41" xfId="55" applyFont="1" applyBorder="1" applyAlignment="1">
      <alignment horizontal="center"/>
    </xf>
    <xf numFmtId="0" fontId="35" fillId="0" borderId="53" xfId="55" applyFont="1" applyBorder="1" applyAlignment="1">
      <alignment horizontal="center"/>
    </xf>
    <xf numFmtId="0" fontId="35" fillId="0" borderId="52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41" fillId="0" borderId="44" xfId="55" applyFont="1" applyBorder="1" applyAlignment="1">
      <alignment horizontal="center"/>
    </xf>
    <xf numFmtId="0" fontId="41" fillId="0" borderId="43" xfId="55" applyFont="1" applyBorder="1" applyAlignment="1">
      <alignment horizontal="center"/>
    </xf>
    <xf numFmtId="0" fontId="41" fillId="0" borderId="18" xfId="55" applyFont="1" applyBorder="1" applyAlignment="1">
      <alignment horizontal="center"/>
    </xf>
    <xf numFmtId="0" fontId="41" fillId="0" borderId="0" xfId="55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4" fillId="0" borderId="28" xfId="58" applyFont="1" applyBorder="1" applyAlignment="1">
      <alignment horizontal="center" vertical="center"/>
    </xf>
    <xf numFmtId="0" fontId="24" fillId="0" borderId="25" xfId="58" applyFont="1" applyBorder="1" applyAlignment="1">
      <alignment horizontal="center" vertical="center"/>
    </xf>
    <xf numFmtId="0" fontId="24" fillId="0" borderId="22" xfId="58" applyFont="1" applyBorder="1" applyAlignment="1">
      <alignment horizontal="center" vertical="center"/>
    </xf>
    <xf numFmtId="0" fontId="27" fillId="0" borderId="27" xfId="58" applyFont="1" applyBorder="1" applyAlignment="1">
      <alignment horizontal="center"/>
    </xf>
    <xf numFmtId="0" fontId="27" fillId="0" borderId="26" xfId="58" applyFont="1" applyBorder="1" applyAlignment="1">
      <alignment horizontal="center"/>
    </xf>
    <xf numFmtId="0" fontId="27" fillId="0" borderId="26" xfId="58" applyFont="1" applyBorder="1" applyAlignment="1">
      <alignment horizontal="center" vertical="center"/>
    </xf>
    <xf numFmtId="0" fontId="27" fillId="0" borderId="23" xfId="58" applyFont="1" applyBorder="1" applyAlignment="1">
      <alignment horizontal="center" vertical="center"/>
    </xf>
    <xf numFmtId="0" fontId="27" fillId="0" borderId="20" xfId="58" applyFont="1" applyBorder="1" applyAlignment="1">
      <alignment horizontal="center" vertical="center"/>
    </xf>
    <xf numFmtId="0" fontId="27" fillId="0" borderId="40" xfId="58" applyFont="1" applyBorder="1" applyAlignment="1">
      <alignment horizontal="center" vertical="center"/>
    </xf>
    <xf numFmtId="0" fontId="27" fillId="0" borderId="37" xfId="58" applyFont="1" applyBorder="1" applyAlignment="1">
      <alignment horizontal="center" vertical="center"/>
    </xf>
    <xf numFmtId="0" fontId="26" fillId="0" borderId="26" xfId="58" applyFont="1" applyBorder="1" applyAlignment="1">
      <alignment horizontal="center" vertical="center"/>
    </xf>
    <xf numFmtId="0" fontId="26" fillId="0" borderId="23" xfId="58" applyFont="1" applyBorder="1" applyAlignment="1">
      <alignment horizontal="center" vertical="center"/>
    </xf>
    <xf numFmtId="0" fontId="26" fillId="0" borderId="20" xfId="58" applyFont="1" applyBorder="1" applyAlignment="1">
      <alignment horizontal="center" vertical="center"/>
    </xf>
    <xf numFmtId="0" fontId="26" fillId="0" borderId="40" xfId="58" applyFont="1" applyBorder="1" applyAlignment="1">
      <alignment horizontal="center" vertical="center"/>
    </xf>
    <xf numFmtId="0" fontId="26" fillId="0" borderId="28" xfId="58" applyFont="1" applyBorder="1" applyAlignment="1">
      <alignment horizontal="center" vertical="center"/>
    </xf>
    <xf numFmtId="0" fontId="26" fillId="0" borderId="25" xfId="58" applyFont="1" applyBorder="1" applyAlignment="1">
      <alignment horizontal="center" vertical="center"/>
    </xf>
    <xf numFmtId="0" fontId="26" fillId="0" borderId="22" xfId="58" applyFont="1" applyBorder="1" applyAlignment="1">
      <alignment horizontal="center" vertical="center"/>
    </xf>
    <xf numFmtId="0" fontId="24" fillId="0" borderId="0" xfId="58" applyFont="1"/>
    <xf numFmtId="0" fontId="57" fillId="0" borderId="35" xfId="59" applyFont="1" applyBorder="1" applyAlignment="1">
      <alignment horizontal="center" vertical="center" wrapText="1"/>
    </xf>
    <xf numFmtId="0" fontId="57" fillId="0" borderId="36" xfId="59" applyFont="1" applyBorder="1" applyAlignment="1">
      <alignment horizontal="center" vertical="center" wrapText="1"/>
    </xf>
    <xf numFmtId="0" fontId="57" fillId="0" borderId="33" xfId="59" applyFont="1" applyBorder="1" applyAlignment="1">
      <alignment horizontal="center" vertical="center" wrapText="1"/>
    </xf>
    <xf numFmtId="0" fontId="57" fillId="0" borderId="32" xfId="59" applyFont="1" applyBorder="1" applyAlignment="1">
      <alignment horizontal="center" vertical="center" wrapText="1"/>
    </xf>
    <xf numFmtId="0" fontId="57" fillId="0" borderId="0" xfId="59" applyFont="1" applyAlignment="1">
      <alignment horizontal="center" vertical="center" wrapText="1"/>
    </xf>
    <xf numFmtId="0" fontId="57" fillId="0" borderId="30" xfId="59" applyFont="1" applyBorder="1" applyAlignment="1">
      <alignment horizontal="center" vertical="center" wrapText="1"/>
    </xf>
    <xf numFmtId="0" fontId="57" fillId="0" borderId="29" xfId="59" applyFont="1" applyBorder="1" applyAlignment="1">
      <alignment horizontal="center" vertical="center" wrapText="1"/>
    </xf>
    <xf numFmtId="0" fontId="57" fillId="0" borderId="34" xfId="59" applyFont="1" applyBorder="1" applyAlignment="1">
      <alignment horizontal="center" vertical="center" wrapText="1"/>
    </xf>
    <xf numFmtId="0" fontId="57" fillId="0" borderId="31" xfId="59" applyFont="1" applyBorder="1" applyAlignment="1">
      <alignment horizontal="center" vertical="center" wrapText="1"/>
    </xf>
    <xf numFmtId="0" fontId="41" fillId="0" borderId="0" xfId="44" quotePrefix="1" applyFont="1" applyBorder="1" applyAlignment="1">
      <alignment horizontal="left"/>
    </xf>
    <xf numFmtId="0" fontId="41" fillId="0" borderId="0" xfId="44" applyFont="1" applyBorder="1" applyAlignment="1">
      <alignment horizontal="left"/>
    </xf>
    <xf numFmtId="0" fontId="57" fillId="0" borderId="49" xfId="59" applyFont="1" applyBorder="1" applyAlignment="1">
      <alignment horizontal="center" vertical="center" wrapText="1"/>
    </xf>
    <xf numFmtId="0" fontId="57" fillId="0" borderId="48" xfId="59" applyFont="1" applyBorder="1" applyAlignment="1">
      <alignment horizontal="center" vertical="center" wrapText="1"/>
    </xf>
    <xf numFmtId="0" fontId="57" fillId="0" borderId="47" xfId="59" applyFont="1" applyBorder="1" applyAlignment="1">
      <alignment horizontal="center" vertical="center" wrapText="1"/>
    </xf>
    <xf numFmtId="0" fontId="22" fillId="0" borderId="50" xfId="53" applyFont="1" applyBorder="1" applyAlignment="1">
      <alignment horizontal="center" vertical="center"/>
    </xf>
  </cellXfs>
  <cellStyles count="6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_Sheet1" xfId="5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เครื่องหมายจุลภาค 11 9" xfId="49"/>
    <cellStyle name="เครื่องหมายจุลภาค 13" xfId="65"/>
    <cellStyle name="เครื่องหมายจุลภาค 2" xfId="60"/>
    <cellStyle name="เครื่องหมายจุลภาค 2 2" xfId="43"/>
    <cellStyle name="เครื่องหมายจุลภาค 2 2 2" xfId="54"/>
    <cellStyle name="เครื่องหมายจุลภาค 2 3" xfId="48"/>
    <cellStyle name="เครื่องหมายจุลภาค 3" xfId="52"/>
    <cellStyle name="เครื่องหมายจุลภาค 8 2" xfId="45"/>
    <cellStyle name="เครื่องหมายจุลภาค 8 2 2" xfId="56"/>
    <cellStyle name="เครื่องหมายจุลภาค 9 3 2" xfId="46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15" xfId="63"/>
    <cellStyle name="ปกติ 16" xfId="64"/>
    <cellStyle name="ปกติ 17" xfId="55"/>
    <cellStyle name="ปกติ 18" xfId="58"/>
    <cellStyle name="ปกติ 2" xfId="50"/>
    <cellStyle name="ปกติ 2 2 2" xfId="44"/>
    <cellStyle name="ปกติ 2 2 2 2" xfId="61"/>
    <cellStyle name="ปกติ 2 7" xfId="47"/>
    <cellStyle name="ปกติ 3" xfId="57"/>
    <cellStyle name="ปกติ 3 3" xfId="42"/>
    <cellStyle name="ปกติ 3 3 2" xfId="53"/>
    <cellStyle name="ปกติ 3 5 2" xfId="62"/>
    <cellStyle name="ปกติ 3 6 2" xfId="66"/>
    <cellStyle name="ปกติ 4" xfId="59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C15EA58D-D45A-4053-83C7-705EA446FDBA}"/>
            </a:ext>
          </a:extLst>
        </xdr:cNvPr>
        <xdr:cNvSpPr txBox="1">
          <a:spLocks noChangeArrowheads="1"/>
        </xdr:cNvSpPr>
      </xdr:nvSpPr>
      <xdr:spPr bwMode="auto">
        <a:xfrm>
          <a:off x="0" y="414745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9D4D2275-0488-43B0-81B0-03078E9A3BEA}"/>
            </a:ext>
          </a:extLst>
        </xdr:cNvPr>
        <xdr:cNvSpPr txBox="1">
          <a:spLocks noChangeArrowheads="1"/>
        </xdr:cNvSpPr>
      </xdr:nvSpPr>
      <xdr:spPr bwMode="auto">
        <a:xfrm>
          <a:off x="0" y="414745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3CA620AF-5EE0-44FA-BBD9-4F5B4ADB5221}"/>
            </a:ext>
          </a:extLst>
        </xdr:cNvPr>
        <xdr:cNvSpPr txBox="1">
          <a:spLocks noChangeArrowheads="1"/>
        </xdr:cNvSpPr>
      </xdr:nvSpPr>
      <xdr:spPr bwMode="auto">
        <a:xfrm>
          <a:off x="0" y="414745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84DD2F6D-C82C-4ABC-9808-823772B3BB5E}"/>
            </a:ext>
          </a:extLst>
        </xdr:cNvPr>
        <xdr:cNvSpPr txBox="1">
          <a:spLocks noChangeArrowheads="1"/>
        </xdr:cNvSpPr>
      </xdr:nvSpPr>
      <xdr:spPr bwMode="auto">
        <a:xfrm>
          <a:off x="0" y="414745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xmlns="" id="{01FC3A94-9053-450F-8383-C50259978ECD}"/>
            </a:ext>
          </a:extLst>
        </xdr:cNvPr>
        <xdr:cNvSpPr txBox="1">
          <a:spLocks noChangeArrowheads="1"/>
        </xdr:cNvSpPr>
      </xdr:nvSpPr>
      <xdr:spPr bwMode="auto">
        <a:xfrm>
          <a:off x="0" y="414745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xmlns="" id="{2894056A-4BE3-43DF-AD5E-7FBF016C7D57}"/>
            </a:ext>
          </a:extLst>
        </xdr:cNvPr>
        <xdr:cNvSpPr txBox="1">
          <a:spLocks noChangeArrowheads="1"/>
        </xdr:cNvSpPr>
      </xdr:nvSpPr>
      <xdr:spPr bwMode="auto">
        <a:xfrm>
          <a:off x="0" y="414745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1A85B6B5-867B-4E31-89FD-D1C65526B7B0}"/>
            </a:ext>
          </a:extLst>
        </xdr:cNvPr>
        <xdr:cNvSpPr txBox="1">
          <a:spLocks noChangeArrowheads="1"/>
        </xdr:cNvSpPr>
      </xdr:nvSpPr>
      <xdr:spPr bwMode="auto">
        <a:xfrm>
          <a:off x="0" y="4309382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B8FA4AAA-9FE2-4BC9-A90E-ADD14F5EE4EA}"/>
            </a:ext>
          </a:extLst>
        </xdr:cNvPr>
        <xdr:cNvSpPr txBox="1">
          <a:spLocks noChangeArrowheads="1"/>
        </xdr:cNvSpPr>
      </xdr:nvSpPr>
      <xdr:spPr bwMode="auto">
        <a:xfrm>
          <a:off x="0" y="4309382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E0A0567E-658D-49E5-9949-932EFDDE7548}"/>
            </a:ext>
          </a:extLst>
        </xdr:cNvPr>
        <xdr:cNvSpPr txBox="1">
          <a:spLocks noChangeArrowheads="1"/>
        </xdr:cNvSpPr>
      </xdr:nvSpPr>
      <xdr:spPr bwMode="auto">
        <a:xfrm>
          <a:off x="0" y="4309382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AE97C22C-1601-4F3B-A865-E20C7845F29D}"/>
            </a:ext>
          </a:extLst>
        </xdr:cNvPr>
        <xdr:cNvSpPr txBox="1">
          <a:spLocks noChangeArrowheads="1"/>
        </xdr:cNvSpPr>
      </xdr:nvSpPr>
      <xdr:spPr bwMode="auto">
        <a:xfrm>
          <a:off x="0" y="4309382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xmlns="" id="{AFB4820C-BC45-4DA2-A1B7-335144E6ACAF}"/>
            </a:ext>
          </a:extLst>
        </xdr:cNvPr>
        <xdr:cNvSpPr txBox="1">
          <a:spLocks noChangeArrowheads="1"/>
        </xdr:cNvSpPr>
      </xdr:nvSpPr>
      <xdr:spPr bwMode="auto">
        <a:xfrm>
          <a:off x="0" y="4309382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xmlns="" id="{0D3E5C0A-2735-4FB0-B15E-AC3DDAB7A178}"/>
            </a:ext>
          </a:extLst>
        </xdr:cNvPr>
        <xdr:cNvSpPr txBox="1">
          <a:spLocks noChangeArrowheads="1"/>
        </xdr:cNvSpPr>
      </xdr:nvSpPr>
      <xdr:spPr bwMode="auto">
        <a:xfrm>
          <a:off x="0" y="4309382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CF35E400-4DF0-4E12-B47F-F8552A7DD29B}"/>
            </a:ext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="" xmlns:a16="http://schemas.microsoft.com/office/drawing/2014/main" id="{9F84BB61-C1B0-429A-9D88-E28A6D3A0754}"/>
            </a:ext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="" xmlns:a16="http://schemas.microsoft.com/office/drawing/2014/main" id="{DA60825E-628C-49D6-8231-4DF4046C14D5}"/>
            </a:ext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37E09791-DB06-4E17-AE9D-0B7E94A89FED}"/>
            </a:ext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="" xmlns:a16="http://schemas.microsoft.com/office/drawing/2014/main" id="{E4E4C42C-D256-4AD0-A427-D35B01E89EAA}"/>
            </a:ext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="" xmlns:a16="http://schemas.microsoft.com/office/drawing/2014/main" id="{8BC3B678-1177-4DC1-B423-290F4E795E6A}"/>
            </a:ext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A3" sqref="A3"/>
    </sheetView>
  </sheetViews>
  <sheetFormatPr defaultColWidth="11.28515625" defaultRowHeight="8.25" customHeight="1" x14ac:dyDescent="0.5"/>
  <cols>
    <col min="1" max="1" width="25.28515625" style="2" customWidth="1"/>
    <col min="2" max="4" width="20.140625" style="1" customWidth="1"/>
    <col min="5" max="5" width="11.28515625" style="1" customWidth="1"/>
    <col min="6" max="6" width="15.28515625" style="1" customWidth="1"/>
    <col min="7" max="7" width="20.28515625" style="1" customWidth="1"/>
    <col min="8" max="8" width="12.42578125" style="1" customWidth="1"/>
    <col min="9" max="9" width="11" style="1" customWidth="1"/>
    <col min="10" max="10" width="12.42578125" style="1" customWidth="1"/>
    <col min="11" max="11" width="12.42578125" style="1" bestFit="1" customWidth="1"/>
    <col min="12" max="12" width="14.28515625" style="1" bestFit="1" customWidth="1"/>
    <col min="13" max="13" width="12.5703125" style="1" bestFit="1" customWidth="1"/>
    <col min="14" max="14" width="12.7109375" style="1" bestFit="1" customWidth="1"/>
    <col min="15" max="17" width="13.42578125" style="1" customWidth="1"/>
    <col min="18" max="16384" width="11.28515625" style="1"/>
  </cols>
  <sheetData>
    <row r="1" spans="1:17" s="31" customFormat="1" ht="31.5" customHeight="1" x14ac:dyDescent="0.55000000000000004">
      <c r="A1" s="31" t="s">
        <v>9</v>
      </c>
      <c r="B1" s="32"/>
      <c r="C1" s="32"/>
      <c r="D1" s="32"/>
      <c r="K1" s="1"/>
      <c r="L1" s="1"/>
      <c r="M1" s="1"/>
    </row>
    <row r="3" spans="1:17" s="2" customFormat="1" ht="30" customHeight="1" x14ac:dyDescent="0.55000000000000004">
      <c r="A3" s="30" t="s">
        <v>8</v>
      </c>
      <c r="B3" s="29" t="s">
        <v>7</v>
      </c>
      <c r="C3" s="29" t="s">
        <v>6</v>
      </c>
      <c r="D3" s="29" t="s">
        <v>5</v>
      </c>
      <c r="O3" s="28"/>
      <c r="P3" s="28"/>
      <c r="Q3" s="28"/>
    </row>
    <row r="4" spans="1:17" s="2" customFormat="1" ht="24" customHeight="1" x14ac:dyDescent="0.5">
      <c r="B4" s="275" t="s">
        <v>4</v>
      </c>
      <c r="C4" s="275"/>
      <c r="D4" s="275"/>
    </row>
    <row r="5" spans="1:17" ht="21" customHeight="1" x14ac:dyDescent="0.5">
      <c r="A5" s="22" t="s">
        <v>2</v>
      </c>
      <c r="B5" s="27">
        <v>72146</v>
      </c>
      <c r="C5" s="27">
        <v>49071</v>
      </c>
      <c r="D5" s="27">
        <v>23075</v>
      </c>
      <c r="E5" s="2"/>
      <c r="F5" s="2"/>
      <c r="G5" s="2"/>
      <c r="H5" s="4"/>
      <c r="K5" s="24"/>
      <c r="L5" s="24"/>
      <c r="M5" s="24"/>
    </row>
    <row r="6" spans="1:17" ht="3.75" customHeight="1" x14ac:dyDescent="0.5">
      <c r="A6" s="22"/>
      <c r="B6" s="26"/>
      <c r="C6" s="26"/>
      <c r="D6" s="25"/>
      <c r="E6" s="2"/>
      <c r="F6" s="2"/>
      <c r="G6" s="2"/>
      <c r="H6" s="4"/>
    </row>
    <row r="7" spans="1:17" ht="21" customHeight="1" x14ac:dyDescent="0.55000000000000004">
      <c r="A7" s="13" t="s">
        <v>1</v>
      </c>
      <c r="B7" s="25">
        <v>40252</v>
      </c>
      <c r="C7" s="25">
        <v>27595</v>
      </c>
      <c r="D7" s="25">
        <v>12657</v>
      </c>
      <c r="E7" s="2"/>
      <c r="F7" s="2"/>
      <c r="G7" s="2"/>
      <c r="K7" s="24"/>
      <c r="L7" s="24"/>
      <c r="M7" s="24"/>
      <c r="N7" s="23"/>
    </row>
    <row r="8" spans="1:17" ht="21" customHeight="1" x14ac:dyDescent="0.55000000000000004">
      <c r="A8" s="3" t="s">
        <v>0</v>
      </c>
      <c r="B8" s="25">
        <v>31894</v>
      </c>
      <c r="C8" s="25">
        <v>21476</v>
      </c>
      <c r="D8" s="25">
        <v>10418</v>
      </c>
      <c r="E8" s="2"/>
      <c r="F8" s="2"/>
      <c r="G8" s="2"/>
      <c r="K8" s="24"/>
      <c r="L8" s="24"/>
      <c r="M8" s="24"/>
      <c r="N8" s="23"/>
    </row>
    <row r="9" spans="1:17" ht="21" customHeight="1" x14ac:dyDescent="0.5">
      <c r="A9" s="1"/>
      <c r="B9" s="276" t="s">
        <v>3</v>
      </c>
      <c r="C9" s="276"/>
      <c r="D9" s="276"/>
      <c r="E9" s="19"/>
      <c r="F9" s="19"/>
      <c r="G9" s="19"/>
      <c r="H9" s="4"/>
    </row>
    <row r="10" spans="1:17" s="19" customFormat="1" ht="18.75" customHeight="1" x14ac:dyDescent="0.5">
      <c r="A10" s="21" t="s">
        <v>2</v>
      </c>
      <c r="B10" s="20">
        <f>B5/$B$5*100</f>
        <v>100</v>
      </c>
      <c r="C10" s="20">
        <f>C5/$C$5*100</f>
        <v>100</v>
      </c>
      <c r="D10" s="20">
        <f>D5/$D$5*100</f>
        <v>100</v>
      </c>
      <c r="E10" s="1"/>
      <c r="F10" s="1"/>
      <c r="G10" s="1"/>
      <c r="H10" s="4"/>
      <c r="I10" s="1"/>
      <c r="J10" s="1"/>
      <c r="K10" s="1"/>
      <c r="L10" s="1"/>
      <c r="M10" s="1"/>
    </row>
    <row r="11" spans="1:17" ht="6" customHeight="1" x14ac:dyDescent="0.55000000000000004">
      <c r="A11" s="22"/>
      <c r="B11" s="17"/>
      <c r="C11" s="17"/>
      <c r="D11" s="16"/>
      <c r="E11" s="3"/>
      <c r="F11" s="3"/>
      <c r="G11" s="3"/>
      <c r="H11" s="15"/>
      <c r="K11" s="4"/>
      <c r="L11" s="4"/>
      <c r="M11" s="14"/>
    </row>
    <row r="12" spans="1:17" s="3" customFormat="1" ht="20.25" customHeight="1" x14ac:dyDescent="0.55000000000000004">
      <c r="A12" s="13" t="s">
        <v>1</v>
      </c>
      <c r="B12" s="12">
        <f>B7/$B$5*100-0.03</f>
        <v>55.762420924236963</v>
      </c>
      <c r="C12" s="12">
        <f>C7/$C$5*100</f>
        <v>56.234843390189724</v>
      </c>
      <c r="D12" s="12">
        <f>D7/$D$5*100</f>
        <v>54.851570964247017</v>
      </c>
      <c r="H12" s="1"/>
      <c r="I12" s="1"/>
      <c r="J12" s="4"/>
      <c r="K12" s="7"/>
      <c r="L12" s="7"/>
      <c r="M12" s="4"/>
    </row>
    <row r="13" spans="1:17" s="3" customFormat="1" ht="20.25" customHeight="1" x14ac:dyDescent="0.55000000000000004">
      <c r="A13" s="3" t="s">
        <v>0</v>
      </c>
      <c r="B13" s="12">
        <f>B8/$B$5*100</f>
        <v>44.207579075763036</v>
      </c>
      <c r="C13" s="12">
        <f>C8/$C$5*100</f>
        <v>43.765156609810276</v>
      </c>
      <c r="D13" s="12">
        <f>D8/$D$5*100</f>
        <v>45.148429035752983</v>
      </c>
      <c r="H13" s="9"/>
      <c r="I13" s="9"/>
      <c r="J13" s="8"/>
      <c r="K13" s="7"/>
      <c r="L13" s="7"/>
      <c r="M13" s="7"/>
      <c r="O13" s="3" t="e">
        <f>SUM(#REF!)</f>
        <v>#REF!</v>
      </c>
      <c r="P13" s="3" t="e">
        <f>SUM(#REF!)</f>
        <v>#REF!</v>
      </c>
      <c r="Q13" s="3" t="e">
        <f>SUM(#REF!)</f>
        <v>#REF!</v>
      </c>
    </row>
    <row r="14" spans="1:17" ht="2.25" customHeight="1" x14ac:dyDescent="0.55000000000000004">
      <c r="A14" s="11"/>
      <c r="B14" s="11"/>
      <c r="C14" s="11"/>
      <c r="D14" s="10">
        <v>0</v>
      </c>
      <c r="E14" s="3"/>
      <c r="F14" s="3"/>
      <c r="G14" s="3"/>
      <c r="H14" s="9"/>
      <c r="I14" s="9"/>
      <c r="J14" s="8"/>
      <c r="K14" s="4"/>
      <c r="L14" s="4"/>
      <c r="M14" s="7"/>
    </row>
    <row r="15" spans="1:17" ht="12.75" customHeight="1" x14ac:dyDescent="0.55000000000000004">
      <c r="A15" s="6"/>
      <c r="B15" s="5"/>
      <c r="E15" s="3"/>
      <c r="F15" s="3"/>
      <c r="G15" s="3"/>
      <c r="J15" s="4"/>
      <c r="K15" s="4"/>
      <c r="L15" s="4"/>
      <c r="M15" s="4"/>
    </row>
    <row r="16" spans="1:17" ht="20.25" customHeight="1" x14ac:dyDescent="0.55000000000000004">
      <c r="E16" s="3"/>
      <c r="F16" s="3"/>
      <c r="G16" s="3"/>
      <c r="J16" s="4"/>
      <c r="K16" s="4"/>
      <c r="L16" s="4"/>
      <c r="M16" s="4"/>
    </row>
    <row r="17" spans="5:10" ht="20.25" customHeight="1" x14ac:dyDescent="0.55000000000000004">
      <c r="E17" s="3"/>
      <c r="F17" s="3"/>
      <c r="G17" s="3"/>
      <c r="J17" s="4"/>
    </row>
    <row r="18" spans="5:10" ht="20.25" customHeight="1" x14ac:dyDescent="0.55000000000000004">
      <c r="E18" s="3"/>
      <c r="F18" s="3"/>
      <c r="G18" s="3"/>
    </row>
    <row r="19" spans="5:10" ht="20.25" customHeight="1" x14ac:dyDescent="0.55000000000000004">
      <c r="E19" s="3"/>
      <c r="F19" s="3"/>
      <c r="G19" s="3"/>
    </row>
    <row r="65511" s="1" customFormat="1" ht="26.25" customHeight="1" x14ac:dyDescent="0.5"/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"/>
  <sheetViews>
    <sheetView workbookViewId="0">
      <pane xSplit="1" ySplit="3" topLeftCell="AX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3.7109375" style="132" customWidth="1"/>
    <col min="2" max="61" width="9.28515625" style="132" customWidth="1"/>
    <col min="62" max="62" width="15" style="132" bestFit="1" customWidth="1"/>
    <col min="63" max="16384" width="9.140625" style="132"/>
  </cols>
  <sheetData>
    <row r="1" spans="1:62" ht="27.75" x14ac:dyDescent="0.65">
      <c r="A1" s="148" t="s">
        <v>78</v>
      </c>
    </row>
    <row r="2" spans="1:62" x14ac:dyDescent="0.2">
      <c r="A2" s="148" t="s">
        <v>77</v>
      </c>
    </row>
    <row r="3" spans="1:62" ht="13.5" thickBot="1" x14ac:dyDescent="0.25"/>
    <row r="4" spans="1:62" ht="22.5" customHeight="1" thickBot="1" x14ac:dyDescent="0.6">
      <c r="A4" s="298" t="s">
        <v>76</v>
      </c>
      <c r="B4" s="301" t="s">
        <v>75</v>
      </c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 t="s">
        <v>74</v>
      </c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1" t="s">
        <v>73</v>
      </c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6" t="s">
        <v>72</v>
      </c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8"/>
      <c r="AX4" s="303" t="s">
        <v>71</v>
      </c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5"/>
      <c r="BJ4" s="292" t="s">
        <v>70</v>
      </c>
    </row>
    <row r="5" spans="1:62" ht="21.75" customHeight="1" x14ac:dyDescent="0.55000000000000004">
      <c r="A5" s="299"/>
      <c r="B5" s="295" t="s">
        <v>14</v>
      </c>
      <c r="C5" s="296"/>
      <c r="D5" s="296"/>
      <c r="E5" s="296" t="s">
        <v>13</v>
      </c>
      <c r="F5" s="296"/>
      <c r="G5" s="296"/>
      <c r="H5" s="296" t="s">
        <v>12</v>
      </c>
      <c r="I5" s="296"/>
      <c r="J5" s="296"/>
      <c r="K5" s="296" t="s">
        <v>11</v>
      </c>
      <c r="L5" s="296"/>
      <c r="M5" s="296"/>
      <c r="N5" s="296" t="s">
        <v>14</v>
      </c>
      <c r="O5" s="296"/>
      <c r="P5" s="296"/>
      <c r="Q5" s="296" t="s">
        <v>13</v>
      </c>
      <c r="R5" s="296"/>
      <c r="S5" s="296"/>
      <c r="T5" s="296" t="s">
        <v>12</v>
      </c>
      <c r="U5" s="296"/>
      <c r="V5" s="296"/>
      <c r="W5" s="296" t="s">
        <v>11</v>
      </c>
      <c r="X5" s="296"/>
      <c r="Y5" s="296"/>
      <c r="Z5" s="295" t="s">
        <v>14</v>
      </c>
      <c r="AA5" s="296"/>
      <c r="AB5" s="296"/>
      <c r="AC5" s="296" t="s">
        <v>13</v>
      </c>
      <c r="AD5" s="296"/>
      <c r="AE5" s="296"/>
      <c r="AF5" s="296" t="s">
        <v>12</v>
      </c>
      <c r="AG5" s="296"/>
      <c r="AH5" s="296"/>
      <c r="AI5" s="296" t="s">
        <v>11</v>
      </c>
      <c r="AJ5" s="296"/>
      <c r="AK5" s="296"/>
      <c r="AL5" s="289" t="s">
        <v>14</v>
      </c>
      <c r="AM5" s="289"/>
      <c r="AN5" s="289"/>
      <c r="AO5" s="289" t="s">
        <v>13</v>
      </c>
      <c r="AP5" s="289"/>
      <c r="AQ5" s="289"/>
      <c r="AR5" s="289" t="s">
        <v>12</v>
      </c>
      <c r="AS5" s="289"/>
      <c r="AT5" s="289"/>
      <c r="AU5" s="289" t="s">
        <v>11</v>
      </c>
      <c r="AV5" s="289"/>
      <c r="AW5" s="289"/>
      <c r="AX5" s="289" t="s">
        <v>14</v>
      </c>
      <c r="AY5" s="289"/>
      <c r="AZ5" s="289"/>
      <c r="BA5" s="289" t="s">
        <v>13</v>
      </c>
      <c r="BB5" s="289"/>
      <c r="BC5" s="289"/>
      <c r="BD5" s="289" t="s">
        <v>12</v>
      </c>
      <c r="BE5" s="289"/>
      <c r="BF5" s="289"/>
      <c r="BG5" s="289" t="s">
        <v>11</v>
      </c>
      <c r="BH5" s="289"/>
      <c r="BI5" s="289"/>
      <c r="BJ5" s="293"/>
    </row>
    <row r="6" spans="1:62" ht="22.5" customHeight="1" thickBot="1" x14ac:dyDescent="0.6">
      <c r="A6" s="299"/>
      <c r="B6" s="291" t="s">
        <v>33</v>
      </c>
      <c r="C6" s="290"/>
      <c r="D6" s="290"/>
      <c r="E6" s="290" t="s">
        <v>31</v>
      </c>
      <c r="F6" s="290"/>
      <c r="G6" s="290"/>
      <c r="H6" s="290" t="s">
        <v>29</v>
      </c>
      <c r="I6" s="290"/>
      <c r="J6" s="290"/>
      <c r="K6" s="290" t="s">
        <v>27</v>
      </c>
      <c r="L6" s="290"/>
      <c r="M6" s="290"/>
      <c r="N6" s="290" t="s">
        <v>33</v>
      </c>
      <c r="O6" s="290"/>
      <c r="P6" s="290"/>
      <c r="Q6" s="290" t="s">
        <v>31</v>
      </c>
      <c r="R6" s="290"/>
      <c r="S6" s="290"/>
      <c r="T6" s="290" t="s">
        <v>29</v>
      </c>
      <c r="U6" s="290"/>
      <c r="V6" s="290"/>
      <c r="W6" s="290" t="s">
        <v>27</v>
      </c>
      <c r="X6" s="290"/>
      <c r="Y6" s="290"/>
      <c r="Z6" s="291" t="s">
        <v>33</v>
      </c>
      <c r="AA6" s="290"/>
      <c r="AB6" s="290"/>
      <c r="AC6" s="290" t="s">
        <v>31</v>
      </c>
      <c r="AD6" s="290"/>
      <c r="AE6" s="290"/>
      <c r="AF6" s="290" t="s">
        <v>29</v>
      </c>
      <c r="AG6" s="290"/>
      <c r="AH6" s="290"/>
      <c r="AI6" s="290" t="s">
        <v>27</v>
      </c>
      <c r="AJ6" s="290"/>
      <c r="AK6" s="290"/>
      <c r="AL6" s="297" t="s">
        <v>33</v>
      </c>
      <c r="AM6" s="297"/>
      <c r="AN6" s="297"/>
      <c r="AO6" s="297" t="s">
        <v>31</v>
      </c>
      <c r="AP6" s="297"/>
      <c r="AQ6" s="297"/>
      <c r="AR6" s="297" t="s">
        <v>29</v>
      </c>
      <c r="AS6" s="297"/>
      <c r="AT6" s="297"/>
      <c r="AU6" s="297" t="s">
        <v>27</v>
      </c>
      <c r="AV6" s="297"/>
      <c r="AW6" s="297"/>
      <c r="AX6" s="297" t="s">
        <v>33</v>
      </c>
      <c r="AY6" s="297"/>
      <c r="AZ6" s="297"/>
      <c r="BA6" s="297" t="s">
        <v>31</v>
      </c>
      <c r="BB6" s="297"/>
      <c r="BC6" s="297"/>
      <c r="BD6" s="297" t="s">
        <v>29</v>
      </c>
      <c r="BE6" s="297"/>
      <c r="BF6" s="297"/>
      <c r="BG6" s="297" t="s">
        <v>27</v>
      </c>
      <c r="BH6" s="297"/>
      <c r="BI6" s="297"/>
      <c r="BJ6" s="293"/>
    </row>
    <row r="7" spans="1:62" ht="21.75" x14ac:dyDescent="0.5">
      <c r="A7" s="299"/>
      <c r="B7" s="147" t="s">
        <v>7</v>
      </c>
      <c r="C7" s="146" t="s">
        <v>6</v>
      </c>
      <c r="D7" s="146" t="s">
        <v>5</v>
      </c>
      <c r="E7" s="146" t="s">
        <v>7</v>
      </c>
      <c r="F7" s="146" t="s">
        <v>6</v>
      </c>
      <c r="G7" s="146" t="s">
        <v>5</v>
      </c>
      <c r="H7" s="146" t="s">
        <v>7</v>
      </c>
      <c r="I7" s="146" t="s">
        <v>6</v>
      </c>
      <c r="J7" s="146" t="s">
        <v>5</v>
      </c>
      <c r="K7" s="146" t="s">
        <v>7</v>
      </c>
      <c r="L7" s="146" t="s">
        <v>6</v>
      </c>
      <c r="M7" s="146" t="s">
        <v>5</v>
      </c>
      <c r="N7" s="146" t="s">
        <v>7</v>
      </c>
      <c r="O7" s="146" t="s">
        <v>6</v>
      </c>
      <c r="P7" s="146" t="s">
        <v>5</v>
      </c>
      <c r="Q7" s="146" t="s">
        <v>7</v>
      </c>
      <c r="R7" s="146" t="s">
        <v>6</v>
      </c>
      <c r="S7" s="146" t="s">
        <v>5</v>
      </c>
      <c r="T7" s="146" t="s">
        <v>7</v>
      </c>
      <c r="U7" s="146" t="s">
        <v>6</v>
      </c>
      <c r="V7" s="146" t="s">
        <v>5</v>
      </c>
      <c r="W7" s="146" t="s">
        <v>7</v>
      </c>
      <c r="X7" s="146" t="s">
        <v>6</v>
      </c>
      <c r="Y7" s="146" t="s">
        <v>5</v>
      </c>
      <c r="Z7" s="147" t="s">
        <v>7</v>
      </c>
      <c r="AA7" s="146" t="s">
        <v>6</v>
      </c>
      <c r="AB7" s="146" t="s">
        <v>5</v>
      </c>
      <c r="AC7" s="146" t="s">
        <v>7</v>
      </c>
      <c r="AD7" s="146" t="s">
        <v>6</v>
      </c>
      <c r="AE7" s="146" t="s">
        <v>5</v>
      </c>
      <c r="AF7" s="146" t="s">
        <v>7</v>
      </c>
      <c r="AG7" s="146" t="s">
        <v>6</v>
      </c>
      <c r="AH7" s="146" t="s">
        <v>5</v>
      </c>
      <c r="AI7" s="146" t="s">
        <v>7</v>
      </c>
      <c r="AJ7" s="146" t="s">
        <v>6</v>
      </c>
      <c r="AK7" s="146" t="s">
        <v>5</v>
      </c>
      <c r="AL7" s="146" t="s">
        <v>7</v>
      </c>
      <c r="AM7" s="146" t="s">
        <v>6</v>
      </c>
      <c r="AN7" s="146" t="s">
        <v>5</v>
      </c>
      <c r="AO7" s="146" t="s">
        <v>7</v>
      </c>
      <c r="AP7" s="146" t="s">
        <v>6</v>
      </c>
      <c r="AQ7" s="146" t="s">
        <v>5</v>
      </c>
      <c r="AR7" s="146" t="s">
        <v>7</v>
      </c>
      <c r="AS7" s="146" t="s">
        <v>6</v>
      </c>
      <c r="AT7" s="146" t="s">
        <v>5</v>
      </c>
      <c r="AU7" s="146" t="s">
        <v>7</v>
      </c>
      <c r="AV7" s="146" t="s">
        <v>6</v>
      </c>
      <c r="AW7" s="146" t="s">
        <v>5</v>
      </c>
      <c r="AX7" s="146" t="s">
        <v>7</v>
      </c>
      <c r="AY7" s="146" t="s">
        <v>6</v>
      </c>
      <c r="AZ7" s="146" t="s">
        <v>5</v>
      </c>
      <c r="BA7" s="146" t="s">
        <v>7</v>
      </c>
      <c r="BB7" s="146" t="s">
        <v>6</v>
      </c>
      <c r="BC7" s="146" t="s">
        <v>5</v>
      </c>
      <c r="BD7" s="146" t="s">
        <v>7</v>
      </c>
      <c r="BE7" s="146" t="s">
        <v>6</v>
      </c>
      <c r="BF7" s="146" t="s">
        <v>5</v>
      </c>
      <c r="BG7" s="146" t="s">
        <v>7</v>
      </c>
      <c r="BH7" s="146" t="s">
        <v>6</v>
      </c>
      <c r="BI7" s="146" t="s">
        <v>5</v>
      </c>
      <c r="BJ7" s="293"/>
    </row>
    <row r="8" spans="1:62" ht="22.5" thickBot="1" x14ac:dyDescent="0.55000000000000004">
      <c r="A8" s="300"/>
      <c r="B8" s="145" t="s">
        <v>41</v>
      </c>
      <c r="C8" s="144" t="s">
        <v>40</v>
      </c>
      <c r="D8" s="144" t="s">
        <v>39</v>
      </c>
      <c r="E8" s="144" t="s">
        <v>41</v>
      </c>
      <c r="F8" s="144" t="s">
        <v>40</v>
      </c>
      <c r="G8" s="144" t="s">
        <v>39</v>
      </c>
      <c r="H8" s="144" t="s">
        <v>41</v>
      </c>
      <c r="I8" s="144" t="s">
        <v>40</v>
      </c>
      <c r="J8" s="144" t="s">
        <v>39</v>
      </c>
      <c r="K8" s="144" t="s">
        <v>41</v>
      </c>
      <c r="L8" s="144" t="s">
        <v>40</v>
      </c>
      <c r="M8" s="144" t="s">
        <v>39</v>
      </c>
      <c r="N8" s="144" t="s">
        <v>41</v>
      </c>
      <c r="O8" s="144" t="s">
        <v>40</v>
      </c>
      <c r="P8" s="144" t="s">
        <v>39</v>
      </c>
      <c r="Q8" s="144" t="s">
        <v>41</v>
      </c>
      <c r="R8" s="144" t="s">
        <v>40</v>
      </c>
      <c r="S8" s="144" t="s">
        <v>39</v>
      </c>
      <c r="T8" s="144" t="s">
        <v>41</v>
      </c>
      <c r="U8" s="144" t="s">
        <v>40</v>
      </c>
      <c r="V8" s="144" t="s">
        <v>39</v>
      </c>
      <c r="W8" s="144" t="s">
        <v>41</v>
      </c>
      <c r="X8" s="144" t="s">
        <v>40</v>
      </c>
      <c r="Y8" s="144" t="s">
        <v>39</v>
      </c>
      <c r="Z8" s="145" t="s">
        <v>41</v>
      </c>
      <c r="AA8" s="144" t="s">
        <v>40</v>
      </c>
      <c r="AB8" s="144" t="s">
        <v>39</v>
      </c>
      <c r="AC8" s="144" t="s">
        <v>41</v>
      </c>
      <c r="AD8" s="144" t="s">
        <v>40</v>
      </c>
      <c r="AE8" s="144" t="s">
        <v>39</v>
      </c>
      <c r="AF8" s="144" t="s">
        <v>41</v>
      </c>
      <c r="AG8" s="144" t="s">
        <v>40</v>
      </c>
      <c r="AH8" s="144" t="s">
        <v>39</v>
      </c>
      <c r="AI8" s="144" t="s">
        <v>41</v>
      </c>
      <c r="AJ8" s="144" t="s">
        <v>40</v>
      </c>
      <c r="AK8" s="144" t="s">
        <v>39</v>
      </c>
      <c r="AL8" s="144" t="s">
        <v>41</v>
      </c>
      <c r="AM8" s="144" t="s">
        <v>40</v>
      </c>
      <c r="AN8" s="144" t="s">
        <v>39</v>
      </c>
      <c r="AO8" s="144" t="s">
        <v>41</v>
      </c>
      <c r="AP8" s="144" t="s">
        <v>40</v>
      </c>
      <c r="AQ8" s="144" t="s">
        <v>39</v>
      </c>
      <c r="AR8" s="144" t="s">
        <v>41</v>
      </c>
      <c r="AS8" s="144" t="s">
        <v>40</v>
      </c>
      <c r="AT8" s="144" t="s">
        <v>39</v>
      </c>
      <c r="AU8" s="144" t="s">
        <v>41</v>
      </c>
      <c r="AV8" s="144" t="s">
        <v>40</v>
      </c>
      <c r="AW8" s="144" t="s">
        <v>39</v>
      </c>
      <c r="AX8" s="144" t="s">
        <v>41</v>
      </c>
      <c r="AY8" s="144" t="s">
        <v>40</v>
      </c>
      <c r="AZ8" s="144" t="s">
        <v>39</v>
      </c>
      <c r="BA8" s="144" t="s">
        <v>41</v>
      </c>
      <c r="BB8" s="144" t="s">
        <v>40</v>
      </c>
      <c r="BC8" s="144" t="s">
        <v>39</v>
      </c>
      <c r="BD8" s="144" t="s">
        <v>41</v>
      </c>
      <c r="BE8" s="144" t="s">
        <v>40</v>
      </c>
      <c r="BF8" s="144" t="s">
        <v>39</v>
      </c>
      <c r="BG8" s="144" t="s">
        <v>41</v>
      </c>
      <c r="BH8" s="144" t="s">
        <v>40</v>
      </c>
      <c r="BI8" s="144" t="s">
        <v>39</v>
      </c>
      <c r="BJ8" s="294"/>
    </row>
    <row r="9" spans="1:62" s="141" customFormat="1" ht="26.25" customHeight="1" x14ac:dyDescent="0.45">
      <c r="A9" s="143" t="s">
        <v>69</v>
      </c>
      <c r="B9" s="142">
        <v>1236358</v>
      </c>
      <c r="C9" s="142">
        <v>680638</v>
      </c>
      <c r="D9" s="142">
        <v>555720</v>
      </c>
      <c r="E9" s="142">
        <v>1252549</v>
      </c>
      <c r="F9" s="142">
        <v>695555</v>
      </c>
      <c r="G9" s="142">
        <v>556994</v>
      </c>
      <c r="H9" s="142">
        <v>1299811</v>
      </c>
      <c r="I9" s="142">
        <v>717188</v>
      </c>
      <c r="J9" s="142">
        <v>582623</v>
      </c>
      <c r="K9" s="142">
        <v>1263081</v>
      </c>
      <c r="L9" s="142">
        <v>697938</v>
      </c>
      <c r="M9" s="142">
        <v>565143</v>
      </c>
      <c r="N9" s="142">
        <v>1184151</v>
      </c>
      <c r="O9" s="142">
        <v>650780</v>
      </c>
      <c r="P9" s="142">
        <v>533371</v>
      </c>
      <c r="Q9" s="142">
        <v>1171095</v>
      </c>
      <c r="R9" s="142">
        <v>644778</v>
      </c>
      <c r="S9" s="142">
        <v>526317</v>
      </c>
      <c r="T9" s="142">
        <v>1164344</v>
      </c>
      <c r="U9" s="142">
        <v>655575</v>
      </c>
      <c r="V9" s="142">
        <v>508769</v>
      </c>
      <c r="W9" s="142">
        <v>1198717</v>
      </c>
      <c r="X9" s="142">
        <v>654869</v>
      </c>
      <c r="Y9" s="142">
        <v>543848</v>
      </c>
      <c r="Z9" s="142">
        <v>1123034</v>
      </c>
      <c r="AA9" s="142">
        <v>615785</v>
      </c>
      <c r="AB9" s="142">
        <v>507249</v>
      </c>
      <c r="AC9" s="142">
        <v>1235110</v>
      </c>
      <c r="AD9" s="142">
        <v>689798</v>
      </c>
      <c r="AE9" s="142">
        <v>545312</v>
      </c>
      <c r="AF9" s="142">
        <v>1289307</v>
      </c>
      <c r="AG9" s="142">
        <v>725790</v>
      </c>
      <c r="AH9" s="142">
        <v>563517</v>
      </c>
      <c r="AI9" s="142">
        <v>1347607</v>
      </c>
      <c r="AJ9" s="142">
        <v>741216</v>
      </c>
      <c r="AK9" s="142">
        <v>606391</v>
      </c>
      <c r="AL9" s="142">
        <v>1098034</v>
      </c>
      <c r="AM9" s="142">
        <v>607261</v>
      </c>
      <c r="AN9" s="142">
        <v>490773</v>
      </c>
      <c r="AO9" s="142">
        <v>1173778</v>
      </c>
      <c r="AP9" s="142">
        <v>656499</v>
      </c>
      <c r="AQ9" s="142">
        <v>517279</v>
      </c>
      <c r="AR9" s="142">
        <v>1259323</v>
      </c>
      <c r="AS9" s="142">
        <v>700621</v>
      </c>
      <c r="AT9" s="142">
        <v>558702</v>
      </c>
      <c r="AU9" s="142">
        <v>1153205</v>
      </c>
      <c r="AV9" s="142">
        <v>659932</v>
      </c>
      <c r="AW9" s="142">
        <v>493273</v>
      </c>
      <c r="AX9" s="142">
        <v>1226447</v>
      </c>
      <c r="AY9" s="142">
        <v>682194</v>
      </c>
      <c r="AZ9" s="142">
        <v>544253</v>
      </c>
      <c r="BA9" s="142">
        <v>1208730</v>
      </c>
      <c r="BB9" s="142">
        <v>672535</v>
      </c>
      <c r="BC9" s="142">
        <v>536195</v>
      </c>
      <c r="BD9" s="142">
        <v>1269837</v>
      </c>
      <c r="BE9" s="142">
        <v>704952</v>
      </c>
      <c r="BF9" s="142">
        <v>564885</v>
      </c>
      <c r="BG9" s="142">
        <v>1166199</v>
      </c>
      <c r="BH9" s="142">
        <v>657856</v>
      </c>
      <c r="BI9" s="142">
        <v>508343</v>
      </c>
      <c r="BJ9" s="141" t="s">
        <v>41</v>
      </c>
    </row>
    <row r="10" spans="1:62" s="135" customFormat="1" ht="21.75" x14ac:dyDescent="0.5">
      <c r="A10" s="140" t="s">
        <v>68</v>
      </c>
      <c r="B10" s="139">
        <v>19869</v>
      </c>
      <c r="C10" s="139">
        <v>16230</v>
      </c>
      <c r="D10" s="139">
        <v>3639</v>
      </c>
      <c r="E10" s="139">
        <v>12423</v>
      </c>
      <c r="F10" s="139">
        <v>9600</v>
      </c>
      <c r="G10" s="139">
        <v>2823</v>
      </c>
      <c r="H10" s="139">
        <v>4090</v>
      </c>
      <c r="I10" s="139">
        <v>3714</v>
      </c>
      <c r="J10" s="139">
        <v>376</v>
      </c>
      <c r="K10" s="139">
        <v>8077</v>
      </c>
      <c r="L10" s="139">
        <v>4912</v>
      </c>
      <c r="M10" s="139">
        <v>3165</v>
      </c>
      <c r="N10" s="139">
        <v>30317</v>
      </c>
      <c r="O10" s="139">
        <v>22586</v>
      </c>
      <c r="P10" s="139">
        <v>7731</v>
      </c>
      <c r="Q10" s="139">
        <v>19002</v>
      </c>
      <c r="R10" s="139">
        <v>8962</v>
      </c>
      <c r="S10" s="139">
        <v>10040</v>
      </c>
      <c r="T10" s="139">
        <v>8908</v>
      </c>
      <c r="U10" s="139">
        <v>2401</v>
      </c>
      <c r="V10" s="139">
        <v>6507</v>
      </c>
      <c r="W10" s="139">
        <v>9183</v>
      </c>
      <c r="X10" s="139">
        <v>7636</v>
      </c>
      <c r="Y10" s="139">
        <v>1547</v>
      </c>
      <c r="Z10" s="139">
        <v>51770</v>
      </c>
      <c r="AA10" s="139">
        <v>38297</v>
      </c>
      <c r="AB10" s="139">
        <v>13473</v>
      </c>
      <c r="AC10" s="139">
        <v>51334</v>
      </c>
      <c r="AD10" s="139">
        <v>21350</v>
      </c>
      <c r="AE10" s="139">
        <v>29984</v>
      </c>
      <c r="AF10" s="139">
        <v>12621</v>
      </c>
      <c r="AG10" s="139">
        <v>6747</v>
      </c>
      <c r="AH10" s="139">
        <v>5874</v>
      </c>
      <c r="AI10" s="139">
        <v>274</v>
      </c>
      <c r="AJ10" s="139">
        <v>0</v>
      </c>
      <c r="AK10" s="139">
        <v>274</v>
      </c>
      <c r="AL10" s="139">
        <v>20708</v>
      </c>
      <c r="AM10" s="139">
        <v>15015</v>
      </c>
      <c r="AN10" s="139">
        <v>5693</v>
      </c>
      <c r="AO10" s="139">
        <v>7310</v>
      </c>
      <c r="AP10" s="139">
        <v>3136</v>
      </c>
      <c r="AQ10" s="139">
        <v>4174</v>
      </c>
      <c r="AR10" s="139">
        <v>34788</v>
      </c>
      <c r="AS10" s="139">
        <v>16909</v>
      </c>
      <c r="AT10" s="139">
        <v>17879</v>
      </c>
      <c r="AU10" s="139">
        <v>7151</v>
      </c>
      <c r="AV10" s="139">
        <v>4348</v>
      </c>
      <c r="AW10" s="139">
        <v>2803</v>
      </c>
      <c r="AX10" s="139">
        <v>47399</v>
      </c>
      <c r="AY10" s="139">
        <v>24999</v>
      </c>
      <c r="AZ10" s="139">
        <v>22400</v>
      </c>
      <c r="BA10" s="139">
        <v>17083</v>
      </c>
      <c r="BB10" s="139">
        <v>8773</v>
      </c>
      <c r="BC10" s="139">
        <v>8310</v>
      </c>
      <c r="BD10" s="139">
        <v>8297</v>
      </c>
      <c r="BE10" s="139">
        <v>3775</v>
      </c>
      <c r="BF10" s="139">
        <v>4522</v>
      </c>
      <c r="BG10" s="139">
        <v>11733</v>
      </c>
      <c r="BH10" s="139">
        <v>4526</v>
      </c>
      <c r="BI10" s="139">
        <v>7207</v>
      </c>
      <c r="BJ10" s="135" t="s">
        <v>67</v>
      </c>
    </row>
    <row r="11" spans="1:62" s="135" customFormat="1" ht="21.75" x14ac:dyDescent="0.5">
      <c r="A11" s="140" t="s">
        <v>66</v>
      </c>
      <c r="B11" s="139">
        <v>8595</v>
      </c>
      <c r="C11" s="139">
        <v>5913</v>
      </c>
      <c r="D11" s="139">
        <v>2682</v>
      </c>
      <c r="E11" s="139">
        <v>4727</v>
      </c>
      <c r="F11" s="139">
        <v>2506</v>
      </c>
      <c r="G11" s="139">
        <v>2221</v>
      </c>
      <c r="H11" s="139">
        <v>14204</v>
      </c>
      <c r="I11" s="139">
        <v>7526</v>
      </c>
      <c r="J11" s="139">
        <v>6678</v>
      </c>
      <c r="K11" s="139">
        <v>31287</v>
      </c>
      <c r="L11" s="139">
        <v>16718</v>
      </c>
      <c r="M11" s="139">
        <v>14569</v>
      </c>
      <c r="N11" s="139">
        <v>8458</v>
      </c>
      <c r="O11" s="139">
        <v>1335</v>
      </c>
      <c r="P11" s="139">
        <v>7123</v>
      </c>
      <c r="Q11" s="139">
        <v>388</v>
      </c>
      <c r="R11" s="139">
        <v>388</v>
      </c>
      <c r="S11" s="139">
        <v>0</v>
      </c>
      <c r="T11" s="139">
        <v>4980</v>
      </c>
      <c r="U11" s="139">
        <v>1280</v>
      </c>
      <c r="V11" s="139">
        <v>3700</v>
      </c>
      <c r="W11" s="139">
        <v>5577</v>
      </c>
      <c r="X11" s="139">
        <v>1235</v>
      </c>
      <c r="Y11" s="139">
        <v>4342</v>
      </c>
      <c r="Z11" s="139">
        <v>19961</v>
      </c>
      <c r="AA11" s="139">
        <v>12869</v>
      </c>
      <c r="AB11" s="139">
        <v>7092</v>
      </c>
      <c r="AC11" s="139">
        <v>8650</v>
      </c>
      <c r="AD11" s="139">
        <v>8069</v>
      </c>
      <c r="AE11" s="139">
        <v>581</v>
      </c>
      <c r="AF11" s="139">
        <v>7915</v>
      </c>
      <c r="AG11" s="139">
        <v>5814</v>
      </c>
      <c r="AH11" s="139">
        <v>2101</v>
      </c>
      <c r="AI11" s="139">
        <v>9352</v>
      </c>
      <c r="AJ11" s="139">
        <v>7579</v>
      </c>
      <c r="AK11" s="139">
        <v>1773</v>
      </c>
      <c r="AL11" s="139">
        <v>2096</v>
      </c>
      <c r="AM11" s="139">
        <v>869</v>
      </c>
      <c r="AN11" s="139">
        <v>1227</v>
      </c>
      <c r="AO11" s="139">
        <v>5126</v>
      </c>
      <c r="AP11" s="139">
        <v>3155</v>
      </c>
      <c r="AQ11" s="139">
        <v>1971</v>
      </c>
      <c r="AR11" s="139">
        <v>19967</v>
      </c>
      <c r="AS11" s="139">
        <v>13397</v>
      </c>
      <c r="AT11" s="139">
        <v>6570</v>
      </c>
      <c r="AU11" s="139">
        <v>5995</v>
      </c>
      <c r="AV11" s="139">
        <v>4196</v>
      </c>
      <c r="AW11" s="139">
        <v>1799</v>
      </c>
      <c r="AX11" s="139">
        <v>16492</v>
      </c>
      <c r="AY11" s="139">
        <v>12364</v>
      </c>
      <c r="AZ11" s="139">
        <v>4128</v>
      </c>
      <c r="BA11" s="139">
        <v>2215</v>
      </c>
      <c r="BB11" s="139">
        <v>921</v>
      </c>
      <c r="BC11" s="139">
        <v>1294</v>
      </c>
      <c r="BD11" s="139">
        <v>2612</v>
      </c>
      <c r="BE11" s="139">
        <v>2612</v>
      </c>
      <c r="BF11" s="139" t="s">
        <v>65</v>
      </c>
      <c r="BG11" s="139">
        <v>8032</v>
      </c>
      <c r="BH11" s="139">
        <v>3768</v>
      </c>
      <c r="BI11" s="139">
        <v>4264</v>
      </c>
      <c r="BJ11" s="135" t="s">
        <v>64</v>
      </c>
    </row>
    <row r="12" spans="1:62" s="135" customFormat="1" ht="21.75" x14ac:dyDescent="0.5">
      <c r="A12" s="140" t="s">
        <v>63</v>
      </c>
      <c r="B12" s="139">
        <v>40914</v>
      </c>
      <c r="C12" s="139">
        <v>23030</v>
      </c>
      <c r="D12" s="139">
        <v>17884</v>
      </c>
      <c r="E12" s="139">
        <v>53738</v>
      </c>
      <c r="F12" s="139">
        <v>33352</v>
      </c>
      <c r="G12" s="139">
        <v>20386</v>
      </c>
      <c r="H12" s="139">
        <v>52331</v>
      </c>
      <c r="I12" s="139">
        <v>27082</v>
      </c>
      <c r="J12" s="139">
        <v>25249</v>
      </c>
      <c r="K12" s="139">
        <v>48649</v>
      </c>
      <c r="L12" s="139">
        <v>28146</v>
      </c>
      <c r="M12" s="139">
        <v>20503</v>
      </c>
      <c r="N12" s="139">
        <v>45124</v>
      </c>
      <c r="O12" s="139">
        <v>27473</v>
      </c>
      <c r="P12" s="139">
        <v>17651</v>
      </c>
      <c r="Q12" s="139">
        <v>46686</v>
      </c>
      <c r="R12" s="139">
        <v>28856</v>
      </c>
      <c r="S12" s="139">
        <v>17830</v>
      </c>
      <c r="T12" s="139">
        <v>85610</v>
      </c>
      <c r="U12" s="139">
        <v>60023</v>
      </c>
      <c r="V12" s="139">
        <v>25587</v>
      </c>
      <c r="W12" s="139">
        <v>53659</v>
      </c>
      <c r="X12" s="139">
        <v>35261</v>
      </c>
      <c r="Y12" s="139">
        <v>18398</v>
      </c>
      <c r="Z12" s="139">
        <v>44065</v>
      </c>
      <c r="AA12" s="139">
        <v>21513</v>
      </c>
      <c r="AB12" s="139">
        <v>22552</v>
      </c>
      <c r="AC12" s="139">
        <v>77694</v>
      </c>
      <c r="AD12" s="139">
        <v>42947</v>
      </c>
      <c r="AE12" s="139">
        <v>34747</v>
      </c>
      <c r="AF12" s="139">
        <v>70279</v>
      </c>
      <c r="AG12" s="139">
        <v>35467</v>
      </c>
      <c r="AH12" s="139">
        <v>34812</v>
      </c>
      <c r="AI12" s="139">
        <v>80988</v>
      </c>
      <c r="AJ12" s="139">
        <v>54042</v>
      </c>
      <c r="AK12" s="139">
        <v>26946</v>
      </c>
      <c r="AL12" s="139">
        <v>30343</v>
      </c>
      <c r="AM12" s="139">
        <v>21008</v>
      </c>
      <c r="AN12" s="139">
        <v>9335</v>
      </c>
      <c r="AO12" s="139">
        <v>50723</v>
      </c>
      <c r="AP12" s="139">
        <v>38832</v>
      </c>
      <c r="AQ12" s="139">
        <v>11891</v>
      </c>
      <c r="AR12" s="139">
        <v>72250</v>
      </c>
      <c r="AS12" s="139">
        <v>45941</v>
      </c>
      <c r="AT12" s="139">
        <v>26309</v>
      </c>
      <c r="AU12" s="139">
        <v>37264</v>
      </c>
      <c r="AV12" s="139">
        <v>24284</v>
      </c>
      <c r="AW12" s="139">
        <v>12980</v>
      </c>
      <c r="AX12" s="139">
        <v>53256</v>
      </c>
      <c r="AY12" s="139">
        <v>27540</v>
      </c>
      <c r="AZ12" s="139">
        <v>25716</v>
      </c>
      <c r="BA12" s="139">
        <v>35143</v>
      </c>
      <c r="BB12" s="139">
        <v>20218</v>
      </c>
      <c r="BC12" s="139">
        <v>14925</v>
      </c>
      <c r="BD12" s="139">
        <v>76730</v>
      </c>
      <c r="BE12" s="139">
        <v>43921</v>
      </c>
      <c r="BF12" s="139">
        <v>32809</v>
      </c>
      <c r="BG12" s="139">
        <v>49492</v>
      </c>
      <c r="BH12" s="139">
        <v>26835</v>
      </c>
      <c r="BI12" s="139">
        <v>22657</v>
      </c>
      <c r="BJ12" s="135" t="s">
        <v>62</v>
      </c>
    </row>
    <row r="13" spans="1:62" s="135" customFormat="1" ht="21.75" x14ac:dyDescent="0.5">
      <c r="A13" s="140" t="s">
        <v>61</v>
      </c>
      <c r="B13" s="139">
        <v>105339</v>
      </c>
      <c r="C13" s="139">
        <v>59854</v>
      </c>
      <c r="D13" s="139">
        <v>45485</v>
      </c>
      <c r="E13" s="139">
        <v>97401</v>
      </c>
      <c r="F13" s="139">
        <v>56199</v>
      </c>
      <c r="G13" s="139">
        <v>41202</v>
      </c>
      <c r="H13" s="139">
        <v>118269</v>
      </c>
      <c r="I13" s="139">
        <v>70587</v>
      </c>
      <c r="J13" s="139">
        <v>47682</v>
      </c>
      <c r="K13" s="139">
        <v>88566</v>
      </c>
      <c r="L13" s="139">
        <v>46152</v>
      </c>
      <c r="M13" s="139">
        <v>42414</v>
      </c>
      <c r="N13" s="139">
        <v>107197</v>
      </c>
      <c r="O13" s="139">
        <v>60329</v>
      </c>
      <c r="P13" s="139">
        <v>46868</v>
      </c>
      <c r="Q13" s="139">
        <v>122244</v>
      </c>
      <c r="R13" s="139">
        <v>79348</v>
      </c>
      <c r="S13" s="139">
        <v>42896</v>
      </c>
      <c r="T13" s="139">
        <v>71948</v>
      </c>
      <c r="U13" s="139">
        <v>44433</v>
      </c>
      <c r="V13" s="139">
        <v>27515</v>
      </c>
      <c r="W13" s="139">
        <v>90521</v>
      </c>
      <c r="X13" s="139">
        <v>51424</v>
      </c>
      <c r="Y13" s="139">
        <v>39097</v>
      </c>
      <c r="Z13" s="139">
        <v>76024</v>
      </c>
      <c r="AA13" s="139">
        <v>42346</v>
      </c>
      <c r="AB13" s="139">
        <v>33678</v>
      </c>
      <c r="AC13" s="139">
        <v>163009</v>
      </c>
      <c r="AD13" s="139">
        <v>90492</v>
      </c>
      <c r="AE13" s="139">
        <v>72517</v>
      </c>
      <c r="AF13" s="139">
        <v>165137</v>
      </c>
      <c r="AG13" s="139">
        <v>79429</v>
      </c>
      <c r="AH13" s="139">
        <v>85708</v>
      </c>
      <c r="AI13" s="139">
        <v>125358</v>
      </c>
      <c r="AJ13" s="139">
        <v>72596</v>
      </c>
      <c r="AK13" s="139">
        <v>52762</v>
      </c>
      <c r="AL13" s="139">
        <v>95732</v>
      </c>
      <c r="AM13" s="139">
        <v>54928</v>
      </c>
      <c r="AN13" s="139">
        <v>40804</v>
      </c>
      <c r="AO13" s="139">
        <v>88307</v>
      </c>
      <c r="AP13" s="139">
        <v>45150</v>
      </c>
      <c r="AQ13" s="139">
        <v>43157</v>
      </c>
      <c r="AR13" s="139">
        <v>101268</v>
      </c>
      <c r="AS13" s="139">
        <v>60443</v>
      </c>
      <c r="AT13" s="139">
        <v>40825</v>
      </c>
      <c r="AU13" s="139">
        <v>83875</v>
      </c>
      <c r="AV13" s="139">
        <v>46426</v>
      </c>
      <c r="AW13" s="139">
        <v>37449</v>
      </c>
      <c r="AX13" s="139">
        <v>97482</v>
      </c>
      <c r="AY13" s="139">
        <v>55647</v>
      </c>
      <c r="AZ13" s="139">
        <v>41835</v>
      </c>
      <c r="BA13" s="139">
        <v>100752</v>
      </c>
      <c r="BB13" s="139">
        <v>59763</v>
      </c>
      <c r="BC13" s="139">
        <v>40989</v>
      </c>
      <c r="BD13" s="139">
        <v>109602</v>
      </c>
      <c r="BE13" s="139">
        <v>55273</v>
      </c>
      <c r="BF13" s="139">
        <v>54329</v>
      </c>
      <c r="BG13" s="139">
        <v>128338</v>
      </c>
      <c r="BH13" s="139">
        <v>81090</v>
      </c>
      <c r="BI13" s="139">
        <v>47248</v>
      </c>
      <c r="BJ13" s="135" t="s">
        <v>60</v>
      </c>
    </row>
    <row r="14" spans="1:62" s="135" customFormat="1" ht="21.75" x14ac:dyDescent="0.5">
      <c r="A14" s="140" t="s">
        <v>59</v>
      </c>
      <c r="B14" s="139">
        <v>88868</v>
      </c>
      <c r="C14" s="139">
        <v>51465</v>
      </c>
      <c r="D14" s="139">
        <v>37403</v>
      </c>
      <c r="E14" s="139">
        <v>129834</v>
      </c>
      <c r="F14" s="139">
        <v>83939</v>
      </c>
      <c r="G14" s="139">
        <v>45895</v>
      </c>
      <c r="H14" s="139">
        <v>121433</v>
      </c>
      <c r="I14" s="139">
        <v>72148</v>
      </c>
      <c r="J14" s="139">
        <v>49285</v>
      </c>
      <c r="K14" s="139">
        <v>108215</v>
      </c>
      <c r="L14" s="139">
        <v>73802</v>
      </c>
      <c r="M14" s="139">
        <v>34413</v>
      </c>
      <c r="N14" s="139">
        <v>71752</v>
      </c>
      <c r="O14" s="139">
        <v>36639</v>
      </c>
      <c r="P14" s="139">
        <v>35113</v>
      </c>
      <c r="Q14" s="139">
        <v>73411</v>
      </c>
      <c r="R14" s="139">
        <v>43881</v>
      </c>
      <c r="S14" s="139">
        <v>29530</v>
      </c>
      <c r="T14" s="139">
        <v>89647</v>
      </c>
      <c r="U14" s="139">
        <v>50703</v>
      </c>
      <c r="V14" s="139">
        <v>38944</v>
      </c>
      <c r="W14" s="139">
        <v>140691</v>
      </c>
      <c r="X14" s="139">
        <v>82872</v>
      </c>
      <c r="Y14" s="139">
        <v>57819</v>
      </c>
      <c r="Z14" s="139">
        <v>99803</v>
      </c>
      <c r="AA14" s="139">
        <v>59535</v>
      </c>
      <c r="AB14" s="139">
        <v>40268</v>
      </c>
      <c r="AC14" s="139">
        <v>134723</v>
      </c>
      <c r="AD14" s="139">
        <v>77221</v>
      </c>
      <c r="AE14" s="139">
        <v>57502</v>
      </c>
      <c r="AF14" s="139">
        <v>161082</v>
      </c>
      <c r="AG14" s="139">
        <v>98330</v>
      </c>
      <c r="AH14" s="139">
        <v>62752</v>
      </c>
      <c r="AI14" s="139">
        <v>102947</v>
      </c>
      <c r="AJ14" s="139">
        <v>57277</v>
      </c>
      <c r="AK14" s="139">
        <v>45670</v>
      </c>
      <c r="AL14" s="139">
        <v>93690</v>
      </c>
      <c r="AM14" s="139">
        <v>49492</v>
      </c>
      <c r="AN14" s="139">
        <v>44198</v>
      </c>
      <c r="AO14" s="139">
        <v>133322</v>
      </c>
      <c r="AP14" s="139">
        <v>80189</v>
      </c>
      <c r="AQ14" s="139">
        <v>53133</v>
      </c>
      <c r="AR14" s="139">
        <v>143927</v>
      </c>
      <c r="AS14" s="139">
        <v>82703</v>
      </c>
      <c r="AT14" s="139">
        <v>61224</v>
      </c>
      <c r="AU14" s="139">
        <v>138997</v>
      </c>
      <c r="AV14" s="139">
        <v>86528</v>
      </c>
      <c r="AW14" s="139">
        <v>52469</v>
      </c>
      <c r="AX14" s="139">
        <v>73187</v>
      </c>
      <c r="AY14" s="139">
        <v>38218</v>
      </c>
      <c r="AZ14" s="139">
        <v>34969</v>
      </c>
      <c r="BA14" s="139">
        <v>92239</v>
      </c>
      <c r="BB14" s="139">
        <v>60658</v>
      </c>
      <c r="BC14" s="139">
        <v>31581</v>
      </c>
      <c r="BD14" s="139">
        <v>97409</v>
      </c>
      <c r="BE14" s="139">
        <v>59057</v>
      </c>
      <c r="BF14" s="139">
        <v>38352</v>
      </c>
      <c r="BG14" s="139">
        <v>72019</v>
      </c>
      <c r="BH14" s="139">
        <v>56068</v>
      </c>
      <c r="BI14" s="139">
        <v>15951</v>
      </c>
      <c r="BJ14" s="135" t="s">
        <v>58</v>
      </c>
    </row>
    <row r="15" spans="1:62" s="135" customFormat="1" ht="21.75" x14ac:dyDescent="0.5">
      <c r="A15" s="140" t="s">
        <v>57</v>
      </c>
      <c r="B15" s="139">
        <v>181147</v>
      </c>
      <c r="C15" s="139">
        <v>97597</v>
      </c>
      <c r="D15" s="139">
        <v>83550</v>
      </c>
      <c r="E15" s="139">
        <v>180068</v>
      </c>
      <c r="F15" s="139">
        <v>83570</v>
      </c>
      <c r="G15" s="139">
        <v>96498</v>
      </c>
      <c r="H15" s="139">
        <v>187213</v>
      </c>
      <c r="I15" s="139">
        <v>101262</v>
      </c>
      <c r="J15" s="139">
        <v>85951</v>
      </c>
      <c r="K15" s="139">
        <v>170948</v>
      </c>
      <c r="L15" s="139">
        <v>87763</v>
      </c>
      <c r="M15" s="139">
        <v>83185</v>
      </c>
      <c r="N15" s="139">
        <v>155320</v>
      </c>
      <c r="O15" s="139">
        <v>76573</v>
      </c>
      <c r="P15" s="139">
        <v>78747</v>
      </c>
      <c r="Q15" s="139">
        <v>133850</v>
      </c>
      <c r="R15" s="139">
        <v>58890</v>
      </c>
      <c r="S15" s="139">
        <v>74960</v>
      </c>
      <c r="T15" s="139">
        <v>185993</v>
      </c>
      <c r="U15" s="139">
        <v>84856</v>
      </c>
      <c r="V15" s="139">
        <v>101137</v>
      </c>
      <c r="W15" s="139">
        <v>183179</v>
      </c>
      <c r="X15" s="139">
        <v>94007</v>
      </c>
      <c r="Y15" s="139">
        <v>89172</v>
      </c>
      <c r="Z15" s="139">
        <v>152441</v>
      </c>
      <c r="AA15" s="139">
        <v>66685</v>
      </c>
      <c r="AB15" s="139">
        <v>85756</v>
      </c>
      <c r="AC15" s="139">
        <v>175137</v>
      </c>
      <c r="AD15" s="139">
        <v>96342</v>
      </c>
      <c r="AE15" s="139">
        <v>78795</v>
      </c>
      <c r="AF15" s="139">
        <v>188048</v>
      </c>
      <c r="AG15" s="139">
        <v>107736</v>
      </c>
      <c r="AH15" s="139">
        <v>80312</v>
      </c>
      <c r="AI15" s="139">
        <v>237796</v>
      </c>
      <c r="AJ15" s="139">
        <v>119935</v>
      </c>
      <c r="AK15" s="139">
        <v>117861</v>
      </c>
      <c r="AL15" s="139">
        <v>153203</v>
      </c>
      <c r="AM15" s="139">
        <v>74888</v>
      </c>
      <c r="AN15" s="139">
        <v>78315</v>
      </c>
      <c r="AO15" s="139">
        <v>184649</v>
      </c>
      <c r="AP15" s="139">
        <v>102795</v>
      </c>
      <c r="AQ15" s="139">
        <v>81854</v>
      </c>
      <c r="AR15" s="139">
        <v>200639</v>
      </c>
      <c r="AS15" s="139">
        <v>108327</v>
      </c>
      <c r="AT15" s="139">
        <v>92312</v>
      </c>
      <c r="AU15" s="139">
        <v>145036</v>
      </c>
      <c r="AV15" s="139">
        <v>88111</v>
      </c>
      <c r="AW15" s="139">
        <v>56925</v>
      </c>
      <c r="AX15" s="139">
        <v>178657</v>
      </c>
      <c r="AY15" s="139">
        <v>99129</v>
      </c>
      <c r="AZ15" s="139">
        <v>79528</v>
      </c>
      <c r="BA15" s="139">
        <v>193325</v>
      </c>
      <c r="BB15" s="139">
        <v>96324</v>
      </c>
      <c r="BC15" s="139">
        <v>97001</v>
      </c>
      <c r="BD15" s="139">
        <v>222255</v>
      </c>
      <c r="BE15" s="139">
        <v>106537</v>
      </c>
      <c r="BF15" s="139">
        <v>115718</v>
      </c>
      <c r="BG15" s="139">
        <v>176277</v>
      </c>
      <c r="BH15" s="139">
        <v>91413</v>
      </c>
      <c r="BI15" s="139">
        <v>84864</v>
      </c>
      <c r="BJ15" s="135" t="s">
        <v>56</v>
      </c>
    </row>
    <row r="16" spans="1:62" s="135" customFormat="1" ht="21.75" x14ac:dyDescent="0.5">
      <c r="A16" s="140" t="s">
        <v>55</v>
      </c>
      <c r="B16" s="139">
        <v>574826</v>
      </c>
      <c r="C16" s="139">
        <v>319558</v>
      </c>
      <c r="D16" s="139">
        <v>255268</v>
      </c>
      <c r="E16" s="139">
        <v>601685</v>
      </c>
      <c r="F16" s="139">
        <v>349712</v>
      </c>
      <c r="G16" s="139">
        <v>251973</v>
      </c>
      <c r="H16" s="139">
        <v>584498</v>
      </c>
      <c r="I16" s="139">
        <v>333178</v>
      </c>
      <c r="J16" s="139">
        <v>251320</v>
      </c>
      <c r="K16" s="139">
        <v>629982</v>
      </c>
      <c r="L16" s="139">
        <v>358195</v>
      </c>
      <c r="M16" s="139">
        <v>271787</v>
      </c>
      <c r="N16" s="139">
        <v>579512</v>
      </c>
      <c r="O16" s="139">
        <v>333094</v>
      </c>
      <c r="P16" s="139">
        <v>246418</v>
      </c>
      <c r="Q16" s="139">
        <v>555670</v>
      </c>
      <c r="R16" s="139">
        <v>324299</v>
      </c>
      <c r="S16" s="139">
        <v>231371</v>
      </c>
      <c r="T16" s="139">
        <v>542246</v>
      </c>
      <c r="U16" s="139">
        <v>316706</v>
      </c>
      <c r="V16" s="139">
        <v>225540</v>
      </c>
      <c r="W16" s="139">
        <v>551226</v>
      </c>
      <c r="X16" s="139">
        <v>315601</v>
      </c>
      <c r="Y16" s="139">
        <v>235625</v>
      </c>
      <c r="Z16" s="139">
        <v>526749</v>
      </c>
      <c r="AA16" s="139">
        <v>304667</v>
      </c>
      <c r="AB16" s="139">
        <v>222082</v>
      </c>
      <c r="AC16" s="139">
        <v>425387</v>
      </c>
      <c r="AD16" s="139">
        <v>250546</v>
      </c>
      <c r="AE16" s="139">
        <v>174841</v>
      </c>
      <c r="AF16" s="139">
        <v>505718</v>
      </c>
      <c r="AG16" s="139">
        <v>303932</v>
      </c>
      <c r="AH16" s="139">
        <v>201786</v>
      </c>
      <c r="AI16" s="139">
        <v>612099</v>
      </c>
      <c r="AJ16" s="139">
        <v>347725</v>
      </c>
      <c r="AK16" s="139">
        <v>264374</v>
      </c>
      <c r="AL16" s="139">
        <v>494454</v>
      </c>
      <c r="AM16" s="139">
        <v>289273</v>
      </c>
      <c r="AN16" s="139">
        <v>205181</v>
      </c>
      <c r="AO16" s="139">
        <v>538269</v>
      </c>
      <c r="AP16" s="139">
        <v>309601</v>
      </c>
      <c r="AQ16" s="139">
        <v>228668</v>
      </c>
      <c r="AR16" s="139">
        <v>495598</v>
      </c>
      <c r="AS16" s="139">
        <v>281295</v>
      </c>
      <c r="AT16" s="139">
        <v>214303</v>
      </c>
      <c r="AU16" s="139">
        <v>586900</v>
      </c>
      <c r="AV16" s="139">
        <v>332009</v>
      </c>
      <c r="AW16" s="139">
        <v>254891</v>
      </c>
      <c r="AX16" s="139">
        <v>567546</v>
      </c>
      <c r="AY16" s="139">
        <v>324760</v>
      </c>
      <c r="AZ16" s="139">
        <v>242786</v>
      </c>
      <c r="BA16" s="139">
        <v>571604</v>
      </c>
      <c r="BB16" s="139">
        <v>327359</v>
      </c>
      <c r="BC16" s="139">
        <v>244245</v>
      </c>
      <c r="BD16" s="139">
        <v>502845</v>
      </c>
      <c r="BE16" s="139">
        <v>306180</v>
      </c>
      <c r="BF16" s="139">
        <v>196665</v>
      </c>
      <c r="BG16" s="139">
        <v>556496</v>
      </c>
      <c r="BH16" s="139">
        <v>311432</v>
      </c>
      <c r="BI16" s="139">
        <v>245064</v>
      </c>
      <c r="BJ16" s="135" t="s">
        <v>54</v>
      </c>
    </row>
    <row r="17" spans="1:62" s="135" customFormat="1" ht="22.5" thickBot="1" x14ac:dyDescent="0.55000000000000004">
      <c r="A17" s="138" t="s">
        <v>53</v>
      </c>
      <c r="B17" s="137">
        <v>216800</v>
      </c>
      <c r="C17" s="137">
        <v>106991</v>
      </c>
      <c r="D17" s="137">
        <v>109809</v>
      </c>
      <c r="E17" s="137">
        <v>172673</v>
      </c>
      <c r="F17" s="137">
        <v>76677</v>
      </c>
      <c r="G17" s="137">
        <v>95996</v>
      </c>
      <c r="H17" s="137">
        <v>217773</v>
      </c>
      <c r="I17" s="137">
        <v>101691</v>
      </c>
      <c r="J17" s="137">
        <v>116082</v>
      </c>
      <c r="K17" s="137">
        <v>177357</v>
      </c>
      <c r="L17" s="137">
        <v>82250</v>
      </c>
      <c r="M17" s="137">
        <v>95107</v>
      </c>
      <c r="N17" s="137">
        <v>186471</v>
      </c>
      <c r="O17" s="137">
        <v>92751</v>
      </c>
      <c r="P17" s="137">
        <v>93720</v>
      </c>
      <c r="Q17" s="137">
        <v>219844</v>
      </c>
      <c r="R17" s="137">
        <v>100154</v>
      </c>
      <c r="S17" s="137">
        <v>119690</v>
      </c>
      <c r="T17" s="137">
        <v>175012</v>
      </c>
      <c r="U17" s="137">
        <v>95173</v>
      </c>
      <c r="V17" s="137">
        <v>79839</v>
      </c>
      <c r="W17" s="137">
        <v>164681</v>
      </c>
      <c r="X17" s="137">
        <v>66833</v>
      </c>
      <c r="Y17" s="137">
        <v>97848</v>
      </c>
      <c r="Z17" s="137">
        <v>152221</v>
      </c>
      <c r="AA17" s="137">
        <v>69873</v>
      </c>
      <c r="AB17" s="137">
        <v>82348</v>
      </c>
      <c r="AC17" s="137">
        <v>199176</v>
      </c>
      <c r="AD17" s="137">
        <v>102831</v>
      </c>
      <c r="AE17" s="137">
        <v>96345</v>
      </c>
      <c r="AF17" s="137">
        <v>178507</v>
      </c>
      <c r="AG17" s="137">
        <v>88335</v>
      </c>
      <c r="AH17" s="137">
        <v>90172</v>
      </c>
      <c r="AI17" s="137">
        <v>178793</v>
      </c>
      <c r="AJ17" s="137">
        <v>82062</v>
      </c>
      <c r="AK17" s="137">
        <v>96731</v>
      </c>
      <c r="AL17" s="137">
        <v>207808</v>
      </c>
      <c r="AM17" s="137">
        <v>101788</v>
      </c>
      <c r="AN17" s="137">
        <v>106020</v>
      </c>
      <c r="AO17" s="137">
        <v>166072</v>
      </c>
      <c r="AP17" s="137">
        <v>73641</v>
      </c>
      <c r="AQ17" s="137">
        <v>92431</v>
      </c>
      <c r="AR17" s="137">
        <v>190886</v>
      </c>
      <c r="AS17" s="137">
        <v>91606</v>
      </c>
      <c r="AT17" s="137">
        <v>99280</v>
      </c>
      <c r="AU17" s="137">
        <v>147987</v>
      </c>
      <c r="AV17" s="137">
        <v>74030</v>
      </c>
      <c r="AW17" s="137">
        <v>73957</v>
      </c>
      <c r="AX17" s="137">
        <v>192428</v>
      </c>
      <c r="AY17" s="137">
        <v>99537</v>
      </c>
      <c r="AZ17" s="137">
        <v>92891</v>
      </c>
      <c r="BA17" s="137">
        <v>196369</v>
      </c>
      <c r="BB17" s="137">
        <v>98519</v>
      </c>
      <c r="BC17" s="137">
        <v>97850</v>
      </c>
      <c r="BD17" s="137">
        <v>250087</v>
      </c>
      <c r="BE17" s="137">
        <v>127597</v>
      </c>
      <c r="BF17" s="137">
        <v>122490</v>
      </c>
      <c r="BG17" s="137">
        <v>163812</v>
      </c>
      <c r="BH17" s="137">
        <v>82724</v>
      </c>
      <c r="BI17" s="137">
        <v>81088</v>
      </c>
      <c r="BJ17" s="136" t="s">
        <v>52</v>
      </c>
    </row>
    <row r="19" spans="1:62" s="133" customFormat="1" ht="15" x14ac:dyDescent="0.35">
      <c r="A19" s="134" t="s">
        <v>22</v>
      </c>
      <c r="B19" s="133" t="s">
        <v>51</v>
      </c>
    </row>
    <row r="20" spans="1:62" s="133" customFormat="1" ht="15" x14ac:dyDescent="0.35">
      <c r="A20" s="134" t="s">
        <v>20</v>
      </c>
      <c r="B20" s="133" t="s">
        <v>50</v>
      </c>
    </row>
  </sheetData>
  <mergeCells count="47">
    <mergeCell ref="AX4:BI4"/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1"/>
  <sheetViews>
    <sheetView workbookViewId="0">
      <pane xSplit="4" ySplit="3" topLeftCell="AY4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9" defaultRowHeight="21.75" x14ac:dyDescent="0.5"/>
  <cols>
    <col min="1" max="1" width="1.7109375" style="149" customWidth="1"/>
    <col min="2" max="2" width="6" style="149" customWidth="1"/>
    <col min="3" max="3" width="4.140625" style="149" customWidth="1"/>
    <col min="4" max="4" width="3.5703125" style="149" customWidth="1"/>
    <col min="5" max="5" width="7.7109375" style="149" customWidth="1"/>
    <col min="6" max="7" width="6.7109375" style="149" customWidth="1"/>
    <col min="8" max="8" width="7.5703125" style="149" customWidth="1"/>
    <col min="9" max="10" width="6.7109375" style="149" customWidth="1"/>
    <col min="11" max="11" width="7.140625" style="149" customWidth="1"/>
    <col min="12" max="13" width="6.7109375" style="149" customWidth="1"/>
    <col min="14" max="14" width="7.5703125" style="149" customWidth="1"/>
    <col min="15" max="16" width="6.7109375" style="149" customWidth="1"/>
    <col min="17" max="17" width="7.5703125" style="149" customWidth="1"/>
    <col min="18" max="19" width="6.7109375" style="149" customWidth="1"/>
    <col min="20" max="20" width="7.28515625" style="149" customWidth="1"/>
    <col min="21" max="22" width="6.7109375" style="149" customWidth="1"/>
    <col min="23" max="23" width="8.28515625" style="149" customWidth="1"/>
    <col min="24" max="25" width="6.7109375" style="149" customWidth="1"/>
    <col min="26" max="26" width="8.28515625" style="149" customWidth="1"/>
    <col min="27" max="28" width="6.7109375" style="149" customWidth="1"/>
    <col min="29" max="37" width="7.28515625" style="149" customWidth="1"/>
    <col min="38" max="38" width="7.42578125" style="149" customWidth="1"/>
    <col min="39" max="40" width="6.7109375" style="149" customWidth="1"/>
    <col min="41" max="41" width="7.5703125" style="149" customWidth="1"/>
    <col min="42" max="43" width="6.7109375" style="149" customWidth="1"/>
    <col min="44" max="44" width="7.28515625" style="149" customWidth="1"/>
    <col min="45" max="46" width="6.7109375" style="149" customWidth="1"/>
    <col min="47" max="47" width="8.28515625" style="149" customWidth="1"/>
    <col min="48" max="49" width="6.7109375" style="149" customWidth="1"/>
    <col min="50" max="50" width="8.28515625" style="149" customWidth="1"/>
    <col min="51" max="52" width="6.7109375" style="149" customWidth="1"/>
    <col min="53" max="53" width="7.140625" style="149" customWidth="1"/>
    <col min="54" max="55" width="6.7109375" style="149" customWidth="1"/>
    <col min="56" max="56" width="7.85546875" style="149" customWidth="1"/>
    <col min="57" max="58" width="6.7109375" style="149" customWidth="1"/>
    <col min="59" max="59" width="7.28515625" style="149" customWidth="1"/>
    <col min="60" max="61" width="6.7109375" style="149" customWidth="1"/>
    <col min="62" max="62" width="8.28515625" style="149" customWidth="1"/>
    <col min="63" max="64" width="6.7109375" style="149" customWidth="1"/>
    <col min="65" max="65" width="8.5703125" style="149" hidden="1" customWidth="1"/>
    <col min="66" max="67" width="7.5703125" style="149" hidden="1" customWidth="1"/>
    <col min="68" max="68" width="1.85546875" style="149" customWidth="1"/>
    <col min="69" max="69" width="18.5703125" style="149" customWidth="1"/>
    <col min="70" max="70" width="1.5703125" style="150" customWidth="1"/>
    <col min="71" max="16384" width="9" style="149"/>
  </cols>
  <sheetData>
    <row r="1" spans="1:70" s="187" customFormat="1" x14ac:dyDescent="0.5">
      <c r="B1" s="187" t="s">
        <v>123</v>
      </c>
      <c r="C1" s="186"/>
      <c r="D1" s="187" t="s">
        <v>122</v>
      </c>
      <c r="BR1" s="188"/>
    </row>
    <row r="2" spans="1:70" s="184" customFormat="1" x14ac:dyDescent="0.5">
      <c r="B2" s="187" t="s">
        <v>121</v>
      </c>
      <c r="C2" s="186"/>
      <c r="D2" s="187" t="s">
        <v>120</v>
      </c>
      <c r="BR2" s="185"/>
    </row>
    <row r="3" spans="1:70" s="184" customFormat="1" x14ac:dyDescent="0.5">
      <c r="C3" s="186"/>
      <c r="BR3" s="185"/>
    </row>
    <row r="4" spans="1:70" s="178" customFormat="1" ht="21" customHeight="1" x14ac:dyDescent="0.45">
      <c r="A4" s="310" t="s">
        <v>8</v>
      </c>
      <c r="B4" s="310"/>
      <c r="C4" s="310"/>
      <c r="D4" s="311"/>
      <c r="E4" s="317" t="s">
        <v>75</v>
      </c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9"/>
      <c r="Q4" s="317" t="s">
        <v>74</v>
      </c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20" t="s">
        <v>73</v>
      </c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2"/>
      <c r="AO4" s="317" t="s">
        <v>72</v>
      </c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7" t="s">
        <v>71</v>
      </c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9"/>
      <c r="BM4" s="183"/>
      <c r="BN4" s="183"/>
      <c r="BO4" s="182"/>
      <c r="BP4" s="181"/>
      <c r="BQ4" s="180"/>
      <c r="BR4" s="179"/>
    </row>
    <row r="5" spans="1:70" ht="3" customHeight="1" x14ac:dyDescent="0.5">
      <c r="A5" s="315"/>
      <c r="B5" s="315"/>
      <c r="C5" s="315"/>
      <c r="D5" s="316"/>
      <c r="E5" s="159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1"/>
      <c r="Q5" s="159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159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1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323"/>
      <c r="BB5" s="324"/>
      <c r="BC5" s="324"/>
      <c r="BD5" s="324"/>
      <c r="BE5" s="324"/>
      <c r="BF5" s="324"/>
      <c r="BG5" s="324"/>
      <c r="BH5" s="324"/>
      <c r="BI5" s="324"/>
      <c r="BJ5" s="324"/>
      <c r="BK5" s="324"/>
      <c r="BL5" s="325"/>
      <c r="BM5" s="158"/>
      <c r="BN5" s="158"/>
      <c r="BO5" s="177"/>
      <c r="BP5" s="161"/>
      <c r="BQ5" s="152"/>
    </row>
    <row r="6" spans="1:70" s="151" customFormat="1" ht="20.25" customHeight="1" x14ac:dyDescent="0.45">
      <c r="A6" s="315"/>
      <c r="B6" s="315"/>
      <c r="C6" s="315"/>
      <c r="D6" s="316"/>
      <c r="E6" s="309" t="s">
        <v>119</v>
      </c>
      <c r="F6" s="310"/>
      <c r="G6" s="311"/>
      <c r="H6" s="309" t="s">
        <v>118</v>
      </c>
      <c r="I6" s="310"/>
      <c r="J6" s="311"/>
      <c r="K6" s="309" t="s">
        <v>117</v>
      </c>
      <c r="L6" s="310"/>
      <c r="M6" s="311"/>
      <c r="N6" s="309" t="s">
        <v>116</v>
      </c>
      <c r="O6" s="310"/>
      <c r="P6" s="311"/>
      <c r="Q6" s="309" t="s">
        <v>119</v>
      </c>
      <c r="R6" s="310"/>
      <c r="S6" s="311"/>
      <c r="T6" s="309" t="s">
        <v>118</v>
      </c>
      <c r="U6" s="310"/>
      <c r="V6" s="311"/>
      <c r="W6" s="309" t="s">
        <v>117</v>
      </c>
      <c r="X6" s="310"/>
      <c r="Y6" s="311"/>
      <c r="Z6" s="309" t="s">
        <v>116</v>
      </c>
      <c r="AA6" s="310"/>
      <c r="AB6" s="311"/>
      <c r="AC6" s="309" t="s">
        <v>119</v>
      </c>
      <c r="AD6" s="310"/>
      <c r="AE6" s="311"/>
      <c r="AF6" s="309" t="s">
        <v>118</v>
      </c>
      <c r="AG6" s="310"/>
      <c r="AH6" s="311"/>
      <c r="AI6" s="309" t="s">
        <v>117</v>
      </c>
      <c r="AJ6" s="310"/>
      <c r="AK6" s="311"/>
      <c r="AL6" s="309" t="s">
        <v>116</v>
      </c>
      <c r="AM6" s="310"/>
      <c r="AN6" s="311"/>
      <c r="AO6" s="309" t="s">
        <v>119</v>
      </c>
      <c r="AP6" s="310"/>
      <c r="AQ6" s="311"/>
      <c r="AR6" s="309" t="s">
        <v>118</v>
      </c>
      <c r="AS6" s="310"/>
      <c r="AT6" s="311"/>
      <c r="AU6" s="309" t="s">
        <v>117</v>
      </c>
      <c r="AV6" s="310"/>
      <c r="AW6" s="311"/>
      <c r="AX6" s="309" t="s">
        <v>116</v>
      </c>
      <c r="AY6" s="310"/>
      <c r="AZ6" s="311"/>
      <c r="BA6" s="309" t="s">
        <v>119</v>
      </c>
      <c r="BB6" s="310"/>
      <c r="BC6" s="311"/>
      <c r="BD6" s="309" t="s">
        <v>118</v>
      </c>
      <c r="BE6" s="310"/>
      <c r="BF6" s="311"/>
      <c r="BG6" s="309" t="s">
        <v>117</v>
      </c>
      <c r="BH6" s="310"/>
      <c r="BI6" s="311"/>
      <c r="BJ6" s="309" t="s">
        <v>116</v>
      </c>
      <c r="BK6" s="310"/>
      <c r="BL6" s="311"/>
      <c r="BM6" s="309" t="s">
        <v>116</v>
      </c>
      <c r="BN6" s="310"/>
      <c r="BO6" s="311"/>
      <c r="BP6" s="161"/>
      <c r="BQ6" s="152"/>
      <c r="BR6" s="152"/>
    </row>
    <row r="7" spans="1:70" s="151" customFormat="1" ht="16.5" customHeight="1" x14ac:dyDescent="0.45">
      <c r="A7" s="315"/>
      <c r="B7" s="315"/>
      <c r="C7" s="315"/>
      <c r="D7" s="316"/>
      <c r="E7" s="312" t="s">
        <v>115</v>
      </c>
      <c r="F7" s="313"/>
      <c r="G7" s="314"/>
      <c r="H7" s="312" t="s">
        <v>114</v>
      </c>
      <c r="I7" s="313"/>
      <c r="J7" s="314"/>
      <c r="K7" s="312" t="s">
        <v>113</v>
      </c>
      <c r="L7" s="313"/>
      <c r="M7" s="314"/>
      <c r="N7" s="312" t="s">
        <v>112</v>
      </c>
      <c r="O7" s="313"/>
      <c r="P7" s="314"/>
      <c r="Q7" s="312" t="s">
        <v>115</v>
      </c>
      <c r="R7" s="313"/>
      <c r="S7" s="314"/>
      <c r="T7" s="312" t="s">
        <v>114</v>
      </c>
      <c r="U7" s="313"/>
      <c r="V7" s="314"/>
      <c r="W7" s="312" t="s">
        <v>113</v>
      </c>
      <c r="X7" s="313"/>
      <c r="Y7" s="314"/>
      <c r="Z7" s="312" t="s">
        <v>112</v>
      </c>
      <c r="AA7" s="313"/>
      <c r="AB7" s="314"/>
      <c r="AC7" s="312" t="s">
        <v>115</v>
      </c>
      <c r="AD7" s="313"/>
      <c r="AE7" s="314"/>
      <c r="AF7" s="312" t="s">
        <v>114</v>
      </c>
      <c r="AG7" s="313"/>
      <c r="AH7" s="314"/>
      <c r="AI7" s="312" t="s">
        <v>113</v>
      </c>
      <c r="AJ7" s="313"/>
      <c r="AK7" s="314"/>
      <c r="AL7" s="312" t="s">
        <v>112</v>
      </c>
      <c r="AM7" s="313"/>
      <c r="AN7" s="314"/>
      <c r="AO7" s="312" t="s">
        <v>115</v>
      </c>
      <c r="AP7" s="313"/>
      <c r="AQ7" s="314"/>
      <c r="AR7" s="312" t="s">
        <v>114</v>
      </c>
      <c r="AS7" s="313"/>
      <c r="AT7" s="314"/>
      <c r="AU7" s="312" t="s">
        <v>113</v>
      </c>
      <c r="AV7" s="313"/>
      <c r="AW7" s="314"/>
      <c r="AX7" s="312" t="s">
        <v>112</v>
      </c>
      <c r="AY7" s="313"/>
      <c r="AZ7" s="314"/>
      <c r="BA7" s="312" t="s">
        <v>115</v>
      </c>
      <c r="BB7" s="313"/>
      <c r="BC7" s="314"/>
      <c r="BD7" s="312" t="s">
        <v>114</v>
      </c>
      <c r="BE7" s="313"/>
      <c r="BF7" s="314"/>
      <c r="BG7" s="312" t="s">
        <v>113</v>
      </c>
      <c r="BH7" s="313"/>
      <c r="BI7" s="314"/>
      <c r="BJ7" s="312" t="s">
        <v>112</v>
      </c>
      <c r="BK7" s="313"/>
      <c r="BL7" s="314"/>
      <c r="BM7" s="312" t="s">
        <v>112</v>
      </c>
      <c r="BN7" s="313"/>
      <c r="BO7" s="314"/>
      <c r="BP7" s="326" t="s">
        <v>111</v>
      </c>
      <c r="BQ7" s="327"/>
      <c r="BR7" s="152"/>
    </row>
    <row r="8" spans="1:70" s="151" customFormat="1" ht="18" customHeight="1" x14ac:dyDescent="0.45">
      <c r="A8" s="315"/>
      <c r="B8" s="315"/>
      <c r="C8" s="315"/>
      <c r="D8" s="316"/>
      <c r="E8" s="175" t="s">
        <v>7</v>
      </c>
      <c r="F8" s="174" t="s">
        <v>6</v>
      </c>
      <c r="G8" s="173" t="s">
        <v>5</v>
      </c>
      <c r="H8" s="176" t="s">
        <v>7</v>
      </c>
      <c r="I8" s="174" t="s">
        <v>6</v>
      </c>
      <c r="J8" s="173" t="s">
        <v>5</v>
      </c>
      <c r="K8" s="175" t="s">
        <v>7</v>
      </c>
      <c r="L8" s="174" t="s">
        <v>6</v>
      </c>
      <c r="M8" s="173" t="s">
        <v>5</v>
      </c>
      <c r="N8" s="175" t="s">
        <v>7</v>
      </c>
      <c r="O8" s="174" t="s">
        <v>6</v>
      </c>
      <c r="P8" s="173" t="s">
        <v>5</v>
      </c>
      <c r="Q8" s="175" t="s">
        <v>7</v>
      </c>
      <c r="R8" s="174" t="s">
        <v>6</v>
      </c>
      <c r="S8" s="173" t="s">
        <v>5</v>
      </c>
      <c r="T8" s="176" t="s">
        <v>7</v>
      </c>
      <c r="U8" s="174" t="s">
        <v>6</v>
      </c>
      <c r="V8" s="173" t="s">
        <v>5</v>
      </c>
      <c r="W8" s="175" t="s">
        <v>7</v>
      </c>
      <c r="X8" s="174" t="s">
        <v>6</v>
      </c>
      <c r="Y8" s="173" t="s">
        <v>5</v>
      </c>
      <c r="Z8" s="175" t="s">
        <v>7</v>
      </c>
      <c r="AA8" s="174" t="s">
        <v>6</v>
      </c>
      <c r="AB8" s="173" t="s">
        <v>5</v>
      </c>
      <c r="AC8" s="175" t="s">
        <v>7</v>
      </c>
      <c r="AD8" s="174" t="s">
        <v>6</v>
      </c>
      <c r="AE8" s="173" t="s">
        <v>5</v>
      </c>
      <c r="AF8" s="176" t="s">
        <v>7</v>
      </c>
      <c r="AG8" s="174" t="s">
        <v>6</v>
      </c>
      <c r="AH8" s="173" t="s">
        <v>5</v>
      </c>
      <c r="AI8" s="175" t="s">
        <v>7</v>
      </c>
      <c r="AJ8" s="174" t="s">
        <v>6</v>
      </c>
      <c r="AK8" s="173" t="s">
        <v>5</v>
      </c>
      <c r="AL8" s="175" t="s">
        <v>7</v>
      </c>
      <c r="AM8" s="174" t="s">
        <v>6</v>
      </c>
      <c r="AN8" s="173" t="s">
        <v>5</v>
      </c>
      <c r="AO8" s="175" t="s">
        <v>7</v>
      </c>
      <c r="AP8" s="174" t="s">
        <v>6</v>
      </c>
      <c r="AQ8" s="173" t="s">
        <v>5</v>
      </c>
      <c r="AR8" s="176" t="s">
        <v>7</v>
      </c>
      <c r="AS8" s="174" t="s">
        <v>6</v>
      </c>
      <c r="AT8" s="173" t="s">
        <v>5</v>
      </c>
      <c r="AU8" s="175" t="s">
        <v>7</v>
      </c>
      <c r="AV8" s="174" t="s">
        <v>6</v>
      </c>
      <c r="AW8" s="173" t="s">
        <v>5</v>
      </c>
      <c r="AX8" s="175" t="s">
        <v>7</v>
      </c>
      <c r="AY8" s="174" t="s">
        <v>6</v>
      </c>
      <c r="AZ8" s="173" t="s">
        <v>5</v>
      </c>
      <c r="BA8" s="175" t="s">
        <v>7</v>
      </c>
      <c r="BB8" s="174" t="s">
        <v>6</v>
      </c>
      <c r="BC8" s="173" t="s">
        <v>5</v>
      </c>
      <c r="BD8" s="175" t="s">
        <v>7</v>
      </c>
      <c r="BE8" s="174" t="s">
        <v>6</v>
      </c>
      <c r="BF8" s="173" t="s">
        <v>5</v>
      </c>
      <c r="BG8" s="175" t="s">
        <v>7</v>
      </c>
      <c r="BH8" s="174" t="s">
        <v>6</v>
      </c>
      <c r="BI8" s="173" t="s">
        <v>5</v>
      </c>
      <c r="BJ8" s="175" t="s">
        <v>7</v>
      </c>
      <c r="BK8" s="174" t="s">
        <v>6</v>
      </c>
      <c r="BL8" s="173" t="s">
        <v>5</v>
      </c>
      <c r="BM8" s="175" t="s">
        <v>7</v>
      </c>
      <c r="BN8" s="174" t="s">
        <v>6</v>
      </c>
      <c r="BO8" s="173" t="s">
        <v>5</v>
      </c>
      <c r="BP8" s="326" t="s">
        <v>110</v>
      </c>
      <c r="BQ8" s="327"/>
      <c r="BR8" s="152"/>
    </row>
    <row r="9" spans="1:70" s="151" customFormat="1" ht="16.5" customHeight="1" x14ac:dyDescent="0.45">
      <c r="A9" s="313"/>
      <c r="B9" s="313"/>
      <c r="C9" s="313"/>
      <c r="D9" s="314"/>
      <c r="E9" s="171" t="s">
        <v>41</v>
      </c>
      <c r="F9" s="170" t="s">
        <v>40</v>
      </c>
      <c r="G9" s="169" t="s">
        <v>39</v>
      </c>
      <c r="H9" s="172" t="s">
        <v>41</v>
      </c>
      <c r="I9" s="170" t="s">
        <v>40</v>
      </c>
      <c r="J9" s="169" t="s">
        <v>39</v>
      </c>
      <c r="K9" s="171" t="s">
        <v>41</v>
      </c>
      <c r="L9" s="170" t="s">
        <v>40</v>
      </c>
      <c r="M9" s="169" t="s">
        <v>39</v>
      </c>
      <c r="N9" s="171" t="s">
        <v>41</v>
      </c>
      <c r="O9" s="170" t="s">
        <v>40</v>
      </c>
      <c r="P9" s="169" t="s">
        <v>39</v>
      </c>
      <c r="Q9" s="171" t="s">
        <v>41</v>
      </c>
      <c r="R9" s="170" t="s">
        <v>40</v>
      </c>
      <c r="S9" s="169" t="s">
        <v>39</v>
      </c>
      <c r="T9" s="172" t="s">
        <v>41</v>
      </c>
      <c r="U9" s="170" t="s">
        <v>40</v>
      </c>
      <c r="V9" s="169" t="s">
        <v>39</v>
      </c>
      <c r="W9" s="171" t="s">
        <v>41</v>
      </c>
      <c r="X9" s="170" t="s">
        <v>40</v>
      </c>
      <c r="Y9" s="169" t="s">
        <v>39</v>
      </c>
      <c r="Z9" s="171" t="s">
        <v>41</v>
      </c>
      <c r="AA9" s="170" t="s">
        <v>40</v>
      </c>
      <c r="AB9" s="169" t="s">
        <v>39</v>
      </c>
      <c r="AC9" s="171" t="s">
        <v>41</v>
      </c>
      <c r="AD9" s="170" t="s">
        <v>40</v>
      </c>
      <c r="AE9" s="169" t="s">
        <v>39</v>
      </c>
      <c r="AF9" s="172" t="s">
        <v>41</v>
      </c>
      <c r="AG9" s="170" t="s">
        <v>40</v>
      </c>
      <c r="AH9" s="169" t="s">
        <v>39</v>
      </c>
      <c r="AI9" s="171" t="s">
        <v>41</v>
      </c>
      <c r="AJ9" s="170" t="s">
        <v>40</v>
      </c>
      <c r="AK9" s="169" t="s">
        <v>39</v>
      </c>
      <c r="AL9" s="171" t="s">
        <v>41</v>
      </c>
      <c r="AM9" s="170" t="s">
        <v>40</v>
      </c>
      <c r="AN9" s="169" t="s">
        <v>39</v>
      </c>
      <c r="AO9" s="171" t="s">
        <v>41</v>
      </c>
      <c r="AP9" s="170" t="s">
        <v>40</v>
      </c>
      <c r="AQ9" s="169" t="s">
        <v>39</v>
      </c>
      <c r="AR9" s="172" t="s">
        <v>41</v>
      </c>
      <c r="AS9" s="170" t="s">
        <v>40</v>
      </c>
      <c r="AT9" s="169" t="s">
        <v>39</v>
      </c>
      <c r="AU9" s="171" t="s">
        <v>41</v>
      </c>
      <c r="AV9" s="170" t="s">
        <v>40</v>
      </c>
      <c r="AW9" s="169" t="s">
        <v>39</v>
      </c>
      <c r="AX9" s="171" t="s">
        <v>41</v>
      </c>
      <c r="AY9" s="170" t="s">
        <v>40</v>
      </c>
      <c r="AZ9" s="169" t="s">
        <v>39</v>
      </c>
      <c r="BA9" s="171" t="s">
        <v>41</v>
      </c>
      <c r="BB9" s="170" t="s">
        <v>40</v>
      </c>
      <c r="BC9" s="169" t="s">
        <v>39</v>
      </c>
      <c r="BD9" s="171" t="s">
        <v>41</v>
      </c>
      <c r="BE9" s="170" t="s">
        <v>40</v>
      </c>
      <c r="BF9" s="169" t="s">
        <v>39</v>
      </c>
      <c r="BG9" s="171" t="s">
        <v>41</v>
      </c>
      <c r="BH9" s="170" t="s">
        <v>40</v>
      </c>
      <c r="BI9" s="169" t="s">
        <v>39</v>
      </c>
      <c r="BJ9" s="171" t="s">
        <v>41</v>
      </c>
      <c r="BK9" s="170" t="s">
        <v>40</v>
      </c>
      <c r="BL9" s="169" t="s">
        <v>39</v>
      </c>
      <c r="BM9" s="171" t="s">
        <v>41</v>
      </c>
      <c r="BN9" s="170" t="s">
        <v>40</v>
      </c>
      <c r="BO9" s="169" t="s">
        <v>39</v>
      </c>
      <c r="BP9" s="159"/>
      <c r="BQ9" s="158"/>
      <c r="BR9" s="152"/>
    </row>
    <row r="10" spans="1:70" s="164" customFormat="1" ht="21.75" customHeight="1" x14ac:dyDescent="0.45">
      <c r="A10" s="328" t="s">
        <v>69</v>
      </c>
      <c r="B10" s="328"/>
      <c r="C10" s="328"/>
      <c r="D10" s="329"/>
      <c r="E10" s="168">
        <v>1236358</v>
      </c>
      <c r="F10" s="167">
        <v>680638</v>
      </c>
      <c r="G10" s="167">
        <v>555720</v>
      </c>
      <c r="H10" s="168">
        <v>1252549</v>
      </c>
      <c r="I10" s="167">
        <v>695555</v>
      </c>
      <c r="J10" s="167">
        <v>556994</v>
      </c>
      <c r="K10" s="168">
        <v>1299811</v>
      </c>
      <c r="L10" s="167">
        <v>717188</v>
      </c>
      <c r="M10" s="167">
        <v>582623</v>
      </c>
      <c r="N10" s="168">
        <v>1263081</v>
      </c>
      <c r="O10" s="167">
        <v>697938</v>
      </c>
      <c r="P10" s="167">
        <v>565143</v>
      </c>
      <c r="Q10" s="168">
        <v>1184151</v>
      </c>
      <c r="R10" s="167">
        <v>650780</v>
      </c>
      <c r="S10" s="167">
        <v>533371</v>
      </c>
      <c r="T10" s="168">
        <v>1171095</v>
      </c>
      <c r="U10" s="167">
        <v>644778</v>
      </c>
      <c r="V10" s="167">
        <v>526317</v>
      </c>
      <c r="W10" s="168">
        <v>1164344</v>
      </c>
      <c r="X10" s="167">
        <v>655575</v>
      </c>
      <c r="Y10" s="167">
        <v>508769</v>
      </c>
      <c r="Z10" s="168">
        <v>1198717</v>
      </c>
      <c r="AA10" s="167">
        <v>654869</v>
      </c>
      <c r="AB10" s="167">
        <v>543848</v>
      </c>
      <c r="AC10" s="167">
        <v>1123034</v>
      </c>
      <c r="AD10" s="167">
        <v>615785</v>
      </c>
      <c r="AE10" s="167">
        <v>507249</v>
      </c>
      <c r="AF10" s="167">
        <v>1235110.23</v>
      </c>
      <c r="AG10" s="167">
        <v>689797.97</v>
      </c>
      <c r="AH10" s="167">
        <v>545312.27</v>
      </c>
      <c r="AI10" s="167">
        <v>1289307</v>
      </c>
      <c r="AJ10" s="167">
        <v>725790</v>
      </c>
      <c r="AK10" s="167">
        <v>563517</v>
      </c>
      <c r="AL10" s="167">
        <v>1347607</v>
      </c>
      <c r="AM10" s="167">
        <v>741216</v>
      </c>
      <c r="AN10" s="167">
        <v>606391</v>
      </c>
      <c r="AO10" s="167">
        <v>1098034</v>
      </c>
      <c r="AP10" s="167">
        <v>607261</v>
      </c>
      <c r="AQ10" s="167">
        <v>490773</v>
      </c>
      <c r="AR10" s="167">
        <v>1173778</v>
      </c>
      <c r="AS10" s="167">
        <v>656499</v>
      </c>
      <c r="AT10" s="167">
        <v>517279</v>
      </c>
      <c r="AU10" s="167">
        <v>1259323</v>
      </c>
      <c r="AV10" s="167">
        <v>700621</v>
      </c>
      <c r="AW10" s="167">
        <v>558702</v>
      </c>
      <c r="AX10" s="167">
        <v>1153205</v>
      </c>
      <c r="AY10" s="167">
        <v>659932</v>
      </c>
      <c r="AZ10" s="167">
        <v>493273</v>
      </c>
      <c r="BA10" s="167">
        <v>1226447</v>
      </c>
      <c r="BB10" s="167">
        <v>682194</v>
      </c>
      <c r="BC10" s="167">
        <v>544253</v>
      </c>
      <c r="BD10" s="167">
        <v>1208730</v>
      </c>
      <c r="BE10" s="167">
        <v>672535</v>
      </c>
      <c r="BF10" s="167">
        <v>536195</v>
      </c>
      <c r="BG10" s="167">
        <v>1269837</v>
      </c>
      <c r="BH10" s="167">
        <v>704952</v>
      </c>
      <c r="BI10" s="167">
        <v>564885</v>
      </c>
      <c r="BJ10" s="167">
        <v>1166199</v>
      </c>
      <c r="BK10" s="167">
        <v>657856</v>
      </c>
      <c r="BL10" s="167">
        <v>508343</v>
      </c>
      <c r="BM10" s="166"/>
      <c r="BN10" s="165"/>
      <c r="BO10" s="165"/>
      <c r="BP10" s="330" t="s">
        <v>41</v>
      </c>
      <c r="BQ10" s="331"/>
      <c r="BR10" s="152"/>
    </row>
    <row r="11" spans="1:70" s="151" customFormat="1" ht="22.5" customHeight="1" x14ac:dyDescent="0.45">
      <c r="A11" s="151" t="s">
        <v>109</v>
      </c>
      <c r="E11" s="163">
        <v>11120</v>
      </c>
      <c r="F11" s="163">
        <v>4344</v>
      </c>
      <c r="G11" s="163">
        <v>6776</v>
      </c>
      <c r="H11" s="163">
        <v>12897</v>
      </c>
      <c r="I11" s="163">
        <v>3277</v>
      </c>
      <c r="J11" s="163">
        <v>9620</v>
      </c>
      <c r="K11" s="163">
        <v>16720</v>
      </c>
      <c r="L11" s="163">
        <v>6076</v>
      </c>
      <c r="M11" s="163">
        <v>10644</v>
      </c>
      <c r="N11" s="163">
        <v>8922</v>
      </c>
      <c r="O11" s="163">
        <v>1191</v>
      </c>
      <c r="P11" s="163">
        <v>7731</v>
      </c>
      <c r="Q11" s="163">
        <v>11735</v>
      </c>
      <c r="R11" s="163">
        <v>5816</v>
      </c>
      <c r="S11" s="163">
        <v>5919</v>
      </c>
      <c r="T11" s="163">
        <v>11739</v>
      </c>
      <c r="U11" s="163">
        <v>4000</v>
      </c>
      <c r="V11" s="163">
        <v>7739</v>
      </c>
      <c r="W11" s="163">
        <v>10350</v>
      </c>
      <c r="X11" s="163">
        <v>6437</v>
      </c>
      <c r="Y11" s="163">
        <v>3913</v>
      </c>
      <c r="Z11" s="163">
        <v>7961</v>
      </c>
      <c r="AA11" s="163">
        <v>3644</v>
      </c>
      <c r="AB11" s="163">
        <v>4317</v>
      </c>
      <c r="AC11" s="163">
        <v>7462</v>
      </c>
      <c r="AD11" s="163">
        <v>435</v>
      </c>
      <c r="AE11" s="163">
        <v>7027</v>
      </c>
      <c r="AF11" s="163">
        <v>9185</v>
      </c>
      <c r="AG11" s="163">
        <v>1972</v>
      </c>
      <c r="AH11" s="163">
        <v>7213</v>
      </c>
      <c r="AI11" s="163">
        <v>14006</v>
      </c>
      <c r="AJ11" s="163">
        <v>4508</v>
      </c>
      <c r="AK11" s="163">
        <v>9498</v>
      </c>
      <c r="AL11" s="163">
        <v>9863</v>
      </c>
      <c r="AM11" s="163">
        <v>943</v>
      </c>
      <c r="AN11" s="163">
        <v>8920</v>
      </c>
      <c r="AO11" s="163">
        <v>9489</v>
      </c>
      <c r="AP11" s="163">
        <v>2125</v>
      </c>
      <c r="AQ11" s="163">
        <v>7364</v>
      </c>
      <c r="AR11" s="163">
        <v>12066</v>
      </c>
      <c r="AS11" s="163">
        <v>2438</v>
      </c>
      <c r="AT11" s="163">
        <v>9628</v>
      </c>
      <c r="AU11" s="163">
        <v>12999</v>
      </c>
      <c r="AV11" s="163">
        <v>3838</v>
      </c>
      <c r="AW11" s="163">
        <v>9161</v>
      </c>
      <c r="AX11" s="163">
        <v>8265</v>
      </c>
      <c r="AY11" s="163">
        <v>2934</v>
      </c>
      <c r="AZ11" s="163">
        <v>5331</v>
      </c>
      <c r="BA11" s="163">
        <v>12603</v>
      </c>
      <c r="BB11" s="163">
        <v>4981</v>
      </c>
      <c r="BC11" s="163">
        <v>7622</v>
      </c>
      <c r="BD11" s="163">
        <v>9229</v>
      </c>
      <c r="BE11" s="163">
        <v>2491</v>
      </c>
      <c r="BF11" s="163">
        <v>6738</v>
      </c>
      <c r="BG11" s="163">
        <v>5285</v>
      </c>
      <c r="BH11" s="163">
        <v>1621</v>
      </c>
      <c r="BI11" s="163">
        <v>3664</v>
      </c>
      <c r="BJ11" s="163">
        <v>6427</v>
      </c>
      <c r="BK11" s="163">
        <v>2102</v>
      </c>
      <c r="BL11" s="163">
        <v>4325</v>
      </c>
      <c r="BM11" s="162"/>
      <c r="BN11" s="162"/>
      <c r="BO11" s="162"/>
      <c r="BP11" s="161" t="s">
        <v>108</v>
      </c>
      <c r="BR11" s="152"/>
    </row>
    <row r="12" spans="1:70" s="151" customFormat="1" ht="22.5" customHeight="1" x14ac:dyDescent="0.45">
      <c r="A12" s="151" t="s">
        <v>107</v>
      </c>
      <c r="E12" s="163">
        <v>305680</v>
      </c>
      <c r="F12" s="163">
        <v>163848</v>
      </c>
      <c r="G12" s="163">
        <v>141832</v>
      </c>
      <c r="H12" s="163">
        <v>319736</v>
      </c>
      <c r="I12" s="163">
        <v>191035</v>
      </c>
      <c r="J12" s="163">
        <v>128701</v>
      </c>
      <c r="K12" s="163">
        <v>344400</v>
      </c>
      <c r="L12" s="163">
        <v>188781</v>
      </c>
      <c r="M12" s="163">
        <v>155619</v>
      </c>
      <c r="N12" s="163">
        <v>351279</v>
      </c>
      <c r="O12" s="163">
        <v>189236</v>
      </c>
      <c r="P12" s="163">
        <v>162043</v>
      </c>
      <c r="Q12" s="163">
        <v>243023</v>
      </c>
      <c r="R12" s="163">
        <v>137894</v>
      </c>
      <c r="S12" s="163">
        <v>105129</v>
      </c>
      <c r="T12" s="163">
        <v>260043</v>
      </c>
      <c r="U12" s="163">
        <v>142469</v>
      </c>
      <c r="V12" s="163">
        <v>117574</v>
      </c>
      <c r="W12" s="163">
        <v>248051</v>
      </c>
      <c r="X12" s="163">
        <v>149847</v>
      </c>
      <c r="Y12" s="163">
        <v>98204</v>
      </c>
      <c r="Z12" s="163">
        <v>273701</v>
      </c>
      <c r="AA12" s="163">
        <v>146514</v>
      </c>
      <c r="AB12" s="163">
        <v>127187</v>
      </c>
      <c r="AC12" s="163">
        <v>215597</v>
      </c>
      <c r="AD12" s="163">
        <v>112916</v>
      </c>
      <c r="AE12" s="163">
        <v>102681</v>
      </c>
      <c r="AF12" s="163">
        <v>301576</v>
      </c>
      <c r="AG12" s="163">
        <v>166090</v>
      </c>
      <c r="AH12" s="163">
        <v>135486</v>
      </c>
      <c r="AI12" s="163">
        <v>317207</v>
      </c>
      <c r="AJ12" s="163">
        <v>178280</v>
      </c>
      <c r="AK12" s="163">
        <v>138927</v>
      </c>
      <c r="AL12" s="163">
        <v>316074</v>
      </c>
      <c r="AM12" s="163">
        <v>168477</v>
      </c>
      <c r="AN12" s="163">
        <v>147597</v>
      </c>
      <c r="AO12" s="163">
        <v>226980</v>
      </c>
      <c r="AP12" s="163">
        <v>121123</v>
      </c>
      <c r="AQ12" s="163">
        <v>105857</v>
      </c>
      <c r="AR12" s="163">
        <v>257085</v>
      </c>
      <c r="AS12" s="163">
        <v>138869</v>
      </c>
      <c r="AT12" s="163">
        <v>118216</v>
      </c>
      <c r="AU12" s="163">
        <v>292210</v>
      </c>
      <c r="AV12" s="163">
        <v>162141</v>
      </c>
      <c r="AW12" s="163">
        <v>130069</v>
      </c>
      <c r="AX12" s="163">
        <v>254936</v>
      </c>
      <c r="AY12" s="163">
        <v>151888</v>
      </c>
      <c r="AZ12" s="163">
        <v>103048</v>
      </c>
      <c r="BA12" s="163">
        <v>214265</v>
      </c>
      <c r="BB12" s="163">
        <v>116365</v>
      </c>
      <c r="BC12" s="163">
        <v>97900</v>
      </c>
      <c r="BD12" s="163">
        <v>231953</v>
      </c>
      <c r="BE12" s="163">
        <v>129193</v>
      </c>
      <c r="BF12" s="163">
        <v>102760</v>
      </c>
      <c r="BG12" s="163">
        <v>235579</v>
      </c>
      <c r="BH12" s="163">
        <v>134158</v>
      </c>
      <c r="BI12" s="163">
        <v>101421</v>
      </c>
      <c r="BJ12" s="163">
        <v>208026</v>
      </c>
      <c r="BK12" s="163">
        <v>114601</v>
      </c>
      <c r="BL12" s="163">
        <v>93425</v>
      </c>
      <c r="BM12" s="162"/>
      <c r="BN12" s="162"/>
      <c r="BO12" s="162"/>
      <c r="BP12" s="161" t="s">
        <v>106</v>
      </c>
      <c r="BR12" s="152"/>
    </row>
    <row r="13" spans="1:70" s="151" customFormat="1" ht="22.5" customHeight="1" x14ac:dyDescent="0.45">
      <c r="A13" s="151" t="s">
        <v>105</v>
      </c>
      <c r="E13" s="163">
        <v>294491</v>
      </c>
      <c r="F13" s="163">
        <v>188257</v>
      </c>
      <c r="G13" s="163">
        <v>106234</v>
      </c>
      <c r="H13" s="163">
        <v>303736</v>
      </c>
      <c r="I13" s="163">
        <v>193695</v>
      </c>
      <c r="J13" s="163">
        <v>110041</v>
      </c>
      <c r="K13" s="163">
        <v>304835</v>
      </c>
      <c r="L13" s="163">
        <v>183998</v>
      </c>
      <c r="M13" s="163">
        <v>120837</v>
      </c>
      <c r="N13" s="163">
        <v>259513</v>
      </c>
      <c r="O13" s="163">
        <v>153811</v>
      </c>
      <c r="P13" s="163">
        <v>105702</v>
      </c>
      <c r="Q13" s="163">
        <v>266160</v>
      </c>
      <c r="R13" s="163">
        <v>163276</v>
      </c>
      <c r="S13" s="163">
        <v>102884</v>
      </c>
      <c r="T13" s="163">
        <v>258295</v>
      </c>
      <c r="U13" s="163">
        <v>161102</v>
      </c>
      <c r="V13" s="163">
        <v>97193</v>
      </c>
      <c r="W13" s="163">
        <v>245963</v>
      </c>
      <c r="X13" s="163">
        <v>149463</v>
      </c>
      <c r="Y13" s="163">
        <v>96500</v>
      </c>
      <c r="Z13" s="163">
        <v>291203</v>
      </c>
      <c r="AA13" s="163">
        <v>159440</v>
      </c>
      <c r="AB13" s="163">
        <v>131763</v>
      </c>
      <c r="AC13" s="163">
        <v>263776</v>
      </c>
      <c r="AD13" s="163">
        <v>161779</v>
      </c>
      <c r="AE13" s="163">
        <v>101997</v>
      </c>
      <c r="AF13" s="163">
        <v>262949.71000000002</v>
      </c>
      <c r="AG13" s="163">
        <v>160057.64000000001</v>
      </c>
      <c r="AH13" s="163">
        <v>102892.08</v>
      </c>
      <c r="AI13" s="163">
        <v>294414</v>
      </c>
      <c r="AJ13" s="163">
        <v>186180</v>
      </c>
      <c r="AK13" s="163">
        <v>108234</v>
      </c>
      <c r="AL13" s="163">
        <v>312398</v>
      </c>
      <c r="AM13" s="163">
        <v>185544</v>
      </c>
      <c r="AN13" s="163">
        <v>126854</v>
      </c>
      <c r="AO13" s="163">
        <v>229964</v>
      </c>
      <c r="AP13" s="163">
        <v>138311</v>
      </c>
      <c r="AQ13" s="163">
        <v>91653</v>
      </c>
      <c r="AR13" s="163">
        <v>240013</v>
      </c>
      <c r="AS13" s="163">
        <v>152410</v>
      </c>
      <c r="AT13" s="163">
        <v>87603</v>
      </c>
      <c r="AU13" s="163">
        <v>250592</v>
      </c>
      <c r="AV13" s="163">
        <v>149978</v>
      </c>
      <c r="AW13" s="163">
        <v>100614</v>
      </c>
      <c r="AX13" s="163">
        <v>266680</v>
      </c>
      <c r="AY13" s="163">
        <v>164233</v>
      </c>
      <c r="AZ13" s="163">
        <v>102447</v>
      </c>
      <c r="BA13" s="163">
        <v>309614</v>
      </c>
      <c r="BB13" s="163">
        <v>181396</v>
      </c>
      <c r="BC13" s="163">
        <v>128218</v>
      </c>
      <c r="BD13" s="163">
        <v>265615</v>
      </c>
      <c r="BE13" s="163">
        <v>163356</v>
      </c>
      <c r="BF13" s="163">
        <v>102259</v>
      </c>
      <c r="BG13" s="163">
        <v>293190</v>
      </c>
      <c r="BH13" s="163">
        <v>180164</v>
      </c>
      <c r="BI13" s="163">
        <v>113026</v>
      </c>
      <c r="BJ13" s="163">
        <v>278992</v>
      </c>
      <c r="BK13" s="163">
        <v>167677</v>
      </c>
      <c r="BL13" s="163">
        <v>111315</v>
      </c>
      <c r="BM13" s="162"/>
      <c r="BN13" s="162"/>
      <c r="BO13" s="162"/>
      <c r="BP13" s="161" t="s">
        <v>104</v>
      </c>
      <c r="BR13" s="152"/>
    </row>
    <row r="14" spans="1:70" s="151" customFormat="1" ht="22.5" customHeight="1" x14ac:dyDescent="0.45">
      <c r="A14" s="151" t="s">
        <v>103</v>
      </c>
      <c r="E14" s="163">
        <v>217480</v>
      </c>
      <c r="F14" s="163">
        <v>122877</v>
      </c>
      <c r="G14" s="163">
        <v>94603</v>
      </c>
      <c r="H14" s="163">
        <v>182053</v>
      </c>
      <c r="I14" s="163">
        <v>110076</v>
      </c>
      <c r="J14" s="163">
        <v>71977</v>
      </c>
      <c r="K14" s="163">
        <v>213650</v>
      </c>
      <c r="L14" s="163">
        <v>141097</v>
      </c>
      <c r="M14" s="163">
        <v>72553</v>
      </c>
      <c r="N14" s="163">
        <v>218730</v>
      </c>
      <c r="O14" s="163">
        <v>141892</v>
      </c>
      <c r="P14" s="163">
        <v>76838</v>
      </c>
      <c r="Q14" s="163">
        <v>211010</v>
      </c>
      <c r="R14" s="163">
        <v>123645</v>
      </c>
      <c r="S14" s="163">
        <v>87365</v>
      </c>
      <c r="T14" s="163">
        <v>207521</v>
      </c>
      <c r="U14" s="163">
        <v>134193</v>
      </c>
      <c r="V14" s="163">
        <v>73328</v>
      </c>
      <c r="W14" s="163">
        <v>227964</v>
      </c>
      <c r="X14" s="163">
        <v>131740</v>
      </c>
      <c r="Y14" s="163">
        <v>96224</v>
      </c>
      <c r="Z14" s="163">
        <v>198107</v>
      </c>
      <c r="AA14" s="163">
        <v>111770</v>
      </c>
      <c r="AB14" s="163">
        <v>86337</v>
      </c>
      <c r="AC14" s="163">
        <v>174376</v>
      </c>
      <c r="AD14" s="163">
        <v>111754</v>
      </c>
      <c r="AE14" s="163">
        <v>62622</v>
      </c>
      <c r="AF14" s="163">
        <v>206624</v>
      </c>
      <c r="AG14" s="163">
        <v>131046</v>
      </c>
      <c r="AH14" s="163">
        <v>75578</v>
      </c>
      <c r="AI14" s="163">
        <v>229342</v>
      </c>
      <c r="AJ14" s="163">
        <v>139764</v>
      </c>
      <c r="AK14" s="163">
        <v>89578</v>
      </c>
      <c r="AL14" s="163">
        <v>259745</v>
      </c>
      <c r="AM14" s="163">
        <v>151739</v>
      </c>
      <c r="AN14" s="163">
        <v>108006</v>
      </c>
      <c r="AO14" s="163">
        <v>192423</v>
      </c>
      <c r="AP14" s="163">
        <v>126965</v>
      </c>
      <c r="AQ14" s="163">
        <v>65458</v>
      </c>
      <c r="AR14" s="163">
        <v>231050</v>
      </c>
      <c r="AS14" s="163">
        <v>144698</v>
      </c>
      <c r="AT14" s="163">
        <v>86352</v>
      </c>
      <c r="AU14" s="163">
        <v>233536</v>
      </c>
      <c r="AV14" s="163">
        <v>145949</v>
      </c>
      <c r="AW14" s="163">
        <v>87587</v>
      </c>
      <c r="AX14" s="163">
        <v>221487</v>
      </c>
      <c r="AY14" s="163">
        <v>128198</v>
      </c>
      <c r="AZ14" s="163">
        <v>93289</v>
      </c>
      <c r="BA14" s="163">
        <v>231089</v>
      </c>
      <c r="BB14" s="163">
        <v>147250</v>
      </c>
      <c r="BC14" s="163">
        <v>83839</v>
      </c>
      <c r="BD14" s="163">
        <v>217772</v>
      </c>
      <c r="BE14" s="163">
        <v>132559</v>
      </c>
      <c r="BF14" s="163">
        <v>85213</v>
      </c>
      <c r="BG14" s="163">
        <v>261562</v>
      </c>
      <c r="BH14" s="163">
        <v>156190</v>
      </c>
      <c r="BI14" s="163">
        <v>105372</v>
      </c>
      <c r="BJ14" s="163">
        <v>240641</v>
      </c>
      <c r="BK14" s="163">
        <v>167846</v>
      </c>
      <c r="BL14" s="163">
        <v>72795</v>
      </c>
      <c r="BM14" s="162"/>
      <c r="BN14" s="162"/>
      <c r="BO14" s="162"/>
      <c r="BP14" s="161" t="s">
        <v>102</v>
      </c>
      <c r="BR14" s="152"/>
    </row>
    <row r="15" spans="1:70" s="151" customFormat="1" ht="22.5" customHeight="1" x14ac:dyDescent="0.45">
      <c r="A15" s="151" t="s">
        <v>101</v>
      </c>
      <c r="E15" s="163">
        <v>228554</v>
      </c>
      <c r="F15" s="163">
        <v>121794</v>
      </c>
      <c r="G15" s="163">
        <v>106760</v>
      </c>
      <c r="H15" s="163">
        <v>253329</v>
      </c>
      <c r="I15" s="163">
        <v>119085</v>
      </c>
      <c r="J15" s="163">
        <v>134244</v>
      </c>
      <c r="K15" s="163">
        <v>222959</v>
      </c>
      <c r="L15" s="163">
        <v>109487</v>
      </c>
      <c r="M15" s="163">
        <v>113472</v>
      </c>
      <c r="N15" s="163">
        <v>234961</v>
      </c>
      <c r="O15" s="163">
        <v>118834</v>
      </c>
      <c r="P15" s="163">
        <v>116127</v>
      </c>
      <c r="Q15" s="163">
        <v>240819</v>
      </c>
      <c r="R15" s="163">
        <v>129772</v>
      </c>
      <c r="S15" s="163">
        <v>111047</v>
      </c>
      <c r="T15" s="163">
        <v>242008</v>
      </c>
      <c r="U15" s="163">
        <v>120456</v>
      </c>
      <c r="V15" s="163">
        <v>121552</v>
      </c>
      <c r="W15" s="163">
        <v>230896</v>
      </c>
      <c r="X15" s="163">
        <v>132700</v>
      </c>
      <c r="Y15" s="163">
        <v>98196</v>
      </c>
      <c r="Z15" s="163">
        <v>241262</v>
      </c>
      <c r="AA15" s="163">
        <v>144918</v>
      </c>
      <c r="AB15" s="163">
        <v>96344</v>
      </c>
      <c r="AC15" s="163">
        <v>253252</v>
      </c>
      <c r="AD15" s="163">
        <v>131283</v>
      </c>
      <c r="AE15" s="163">
        <v>121969</v>
      </c>
      <c r="AF15" s="163">
        <v>252638.52</v>
      </c>
      <c r="AG15" s="163">
        <v>134433.33000000002</v>
      </c>
      <c r="AH15" s="163">
        <v>118205.19</v>
      </c>
      <c r="AI15" s="163">
        <v>248601</v>
      </c>
      <c r="AJ15" s="163">
        <v>133705</v>
      </c>
      <c r="AK15" s="163">
        <v>114896</v>
      </c>
      <c r="AL15" s="163">
        <v>259169</v>
      </c>
      <c r="AM15" s="163">
        <v>142785</v>
      </c>
      <c r="AN15" s="163">
        <v>116384</v>
      </c>
      <c r="AO15" s="163">
        <v>231810</v>
      </c>
      <c r="AP15" s="163">
        <v>126450</v>
      </c>
      <c r="AQ15" s="163">
        <v>105360</v>
      </c>
      <c r="AR15" s="163">
        <v>248367</v>
      </c>
      <c r="AS15" s="163">
        <v>130546</v>
      </c>
      <c r="AT15" s="163">
        <v>117821</v>
      </c>
      <c r="AU15" s="163">
        <v>259870</v>
      </c>
      <c r="AV15" s="163">
        <v>132451</v>
      </c>
      <c r="AW15" s="163">
        <v>127419</v>
      </c>
      <c r="AX15" s="163">
        <v>221527</v>
      </c>
      <c r="AY15" s="163">
        <v>128886</v>
      </c>
      <c r="AZ15" s="163">
        <v>92641</v>
      </c>
      <c r="BA15" s="163">
        <v>239423</v>
      </c>
      <c r="BB15" s="163">
        <v>133764</v>
      </c>
      <c r="BC15" s="163">
        <v>105659</v>
      </c>
      <c r="BD15" s="163">
        <v>244321</v>
      </c>
      <c r="BE15" s="163">
        <v>135489</v>
      </c>
      <c r="BF15" s="163">
        <v>108832</v>
      </c>
      <c r="BG15" s="163">
        <v>243120</v>
      </c>
      <c r="BH15" s="163">
        <v>138778</v>
      </c>
      <c r="BI15" s="163">
        <v>104342</v>
      </c>
      <c r="BJ15" s="163">
        <f>SUM(BJ16:BJ18)</f>
        <v>204680</v>
      </c>
      <c r="BK15" s="163">
        <f>SUM(BK16:BK18)</f>
        <v>110107</v>
      </c>
      <c r="BL15" s="163">
        <f>SUM(BL16:BL18)</f>
        <v>94573</v>
      </c>
      <c r="BM15" s="162"/>
      <c r="BN15" s="162"/>
      <c r="BO15" s="162"/>
      <c r="BP15" s="161" t="s">
        <v>100</v>
      </c>
      <c r="BR15" s="152"/>
    </row>
    <row r="16" spans="1:70" s="151" customFormat="1" ht="21" customHeight="1" x14ac:dyDescent="0.45">
      <c r="B16" s="151" t="s">
        <v>99</v>
      </c>
      <c r="E16" s="163">
        <v>191501</v>
      </c>
      <c r="F16" s="163">
        <v>91515</v>
      </c>
      <c r="G16" s="163">
        <v>99986</v>
      </c>
      <c r="H16" s="163">
        <v>206670</v>
      </c>
      <c r="I16" s="163">
        <v>89813</v>
      </c>
      <c r="J16" s="163">
        <v>116857</v>
      </c>
      <c r="K16" s="163">
        <v>173647</v>
      </c>
      <c r="L16" s="163">
        <v>77924</v>
      </c>
      <c r="M16" s="163">
        <v>95723</v>
      </c>
      <c r="N16" s="163">
        <v>206166</v>
      </c>
      <c r="O16" s="163">
        <v>104210</v>
      </c>
      <c r="P16" s="163">
        <v>101956</v>
      </c>
      <c r="Q16" s="163">
        <v>193584</v>
      </c>
      <c r="R16" s="163">
        <v>99029</v>
      </c>
      <c r="S16" s="163">
        <v>94555</v>
      </c>
      <c r="T16" s="163">
        <v>170334</v>
      </c>
      <c r="U16" s="163">
        <v>72383</v>
      </c>
      <c r="V16" s="163">
        <v>97951</v>
      </c>
      <c r="W16" s="163">
        <v>186238</v>
      </c>
      <c r="X16" s="163">
        <v>103573</v>
      </c>
      <c r="Y16" s="163">
        <v>82665</v>
      </c>
      <c r="Z16" s="163">
        <v>208608</v>
      </c>
      <c r="AA16" s="163">
        <v>127051</v>
      </c>
      <c r="AB16" s="163">
        <v>81557</v>
      </c>
      <c r="AC16" s="163">
        <v>211811</v>
      </c>
      <c r="AD16" s="163">
        <v>105511</v>
      </c>
      <c r="AE16" s="163">
        <v>106300</v>
      </c>
      <c r="AF16" s="163">
        <v>215319</v>
      </c>
      <c r="AG16" s="163">
        <v>107823</v>
      </c>
      <c r="AH16" s="163">
        <v>107496</v>
      </c>
      <c r="AI16" s="163">
        <v>205190</v>
      </c>
      <c r="AJ16" s="163">
        <v>106340</v>
      </c>
      <c r="AK16" s="163">
        <v>98850</v>
      </c>
      <c r="AL16" s="163">
        <v>228525</v>
      </c>
      <c r="AM16" s="163">
        <v>125993</v>
      </c>
      <c r="AN16" s="163">
        <v>102532</v>
      </c>
      <c r="AO16" s="163">
        <v>180508</v>
      </c>
      <c r="AP16" s="163">
        <v>97541</v>
      </c>
      <c r="AQ16" s="163">
        <v>82967</v>
      </c>
      <c r="AR16" s="163">
        <v>199389</v>
      </c>
      <c r="AS16" s="163">
        <v>102833</v>
      </c>
      <c r="AT16" s="163">
        <v>96556</v>
      </c>
      <c r="AU16" s="163">
        <v>217834</v>
      </c>
      <c r="AV16" s="163">
        <v>112085</v>
      </c>
      <c r="AW16" s="163">
        <v>105749</v>
      </c>
      <c r="AX16" s="163">
        <v>186127</v>
      </c>
      <c r="AY16" s="163">
        <v>100820</v>
      </c>
      <c r="AZ16" s="163">
        <v>85307</v>
      </c>
      <c r="BA16" s="163">
        <v>193094</v>
      </c>
      <c r="BB16" s="163">
        <v>103883</v>
      </c>
      <c r="BC16" s="163">
        <v>89211</v>
      </c>
      <c r="BD16" s="163">
        <v>200623</v>
      </c>
      <c r="BE16" s="163">
        <v>111086</v>
      </c>
      <c r="BF16" s="163">
        <v>89537</v>
      </c>
      <c r="BG16" s="163">
        <v>212503</v>
      </c>
      <c r="BH16" s="163">
        <v>119274</v>
      </c>
      <c r="BI16" s="163">
        <v>93229</v>
      </c>
      <c r="BJ16" s="163">
        <v>169760</v>
      </c>
      <c r="BK16" s="163">
        <v>86660</v>
      </c>
      <c r="BL16" s="163">
        <v>83100</v>
      </c>
      <c r="BM16" s="162"/>
      <c r="BN16" s="162"/>
      <c r="BO16" s="162"/>
      <c r="BP16" s="161"/>
      <c r="BQ16" s="152" t="s">
        <v>98</v>
      </c>
      <c r="BR16" s="152"/>
    </row>
    <row r="17" spans="1:70" s="151" customFormat="1" ht="21" customHeight="1" x14ac:dyDescent="0.45">
      <c r="B17" s="151" t="s">
        <v>97</v>
      </c>
      <c r="E17" s="163">
        <v>36840</v>
      </c>
      <c r="F17" s="163">
        <v>30066</v>
      </c>
      <c r="G17" s="163">
        <v>6774</v>
      </c>
      <c r="H17" s="163">
        <v>46659</v>
      </c>
      <c r="I17" s="163">
        <v>29272</v>
      </c>
      <c r="J17" s="163">
        <v>17387</v>
      </c>
      <c r="K17" s="163">
        <v>49312</v>
      </c>
      <c r="L17" s="163">
        <v>31563</v>
      </c>
      <c r="M17" s="163">
        <v>17749</v>
      </c>
      <c r="N17" s="163">
        <v>28795</v>
      </c>
      <c r="O17" s="163">
        <v>14624</v>
      </c>
      <c r="P17" s="163">
        <v>14171</v>
      </c>
      <c r="Q17" s="163">
        <v>46793</v>
      </c>
      <c r="R17" s="163">
        <v>30301</v>
      </c>
      <c r="S17" s="163">
        <v>16492</v>
      </c>
      <c r="T17" s="163">
        <v>71674</v>
      </c>
      <c r="U17" s="163">
        <v>48073</v>
      </c>
      <c r="V17" s="163">
        <v>23601</v>
      </c>
      <c r="W17" s="163">
        <v>44658</v>
      </c>
      <c r="X17" s="163">
        <v>29127</v>
      </c>
      <c r="Y17" s="163">
        <v>15531</v>
      </c>
      <c r="Z17" s="163">
        <v>32654</v>
      </c>
      <c r="AA17" s="163">
        <v>17867</v>
      </c>
      <c r="AB17" s="163">
        <v>14787</v>
      </c>
      <c r="AC17" s="163">
        <v>41441</v>
      </c>
      <c r="AD17" s="163">
        <v>25772</v>
      </c>
      <c r="AE17" s="163">
        <v>15669</v>
      </c>
      <c r="AF17" s="163">
        <v>37319.519999999997</v>
      </c>
      <c r="AG17" s="163">
        <v>26610.33</v>
      </c>
      <c r="AH17" s="163">
        <v>10709.19</v>
      </c>
      <c r="AI17" s="163">
        <v>43411</v>
      </c>
      <c r="AJ17" s="163">
        <v>27365</v>
      </c>
      <c r="AK17" s="163">
        <v>16046</v>
      </c>
      <c r="AL17" s="163">
        <v>30644</v>
      </c>
      <c r="AM17" s="163">
        <v>16792</v>
      </c>
      <c r="AN17" s="163">
        <v>13852</v>
      </c>
      <c r="AO17" s="163">
        <v>50845</v>
      </c>
      <c r="AP17" s="163">
        <v>28909</v>
      </c>
      <c r="AQ17" s="163">
        <v>21936</v>
      </c>
      <c r="AR17" s="163">
        <v>48978</v>
      </c>
      <c r="AS17" s="163">
        <v>27713</v>
      </c>
      <c r="AT17" s="163">
        <v>21265</v>
      </c>
      <c r="AU17" s="163">
        <v>42036</v>
      </c>
      <c r="AV17" s="163">
        <v>20366</v>
      </c>
      <c r="AW17" s="163">
        <v>21670</v>
      </c>
      <c r="AX17" s="163">
        <v>35400</v>
      </c>
      <c r="AY17" s="163">
        <v>28066</v>
      </c>
      <c r="AZ17" s="163">
        <v>7334</v>
      </c>
      <c r="BA17" s="163">
        <v>46329</v>
      </c>
      <c r="BB17" s="163">
        <v>29881</v>
      </c>
      <c r="BC17" s="163">
        <v>16448</v>
      </c>
      <c r="BD17" s="163">
        <v>43698</v>
      </c>
      <c r="BE17" s="163">
        <v>24403</v>
      </c>
      <c r="BF17" s="163">
        <v>19295</v>
      </c>
      <c r="BG17" s="163">
        <v>30617</v>
      </c>
      <c r="BH17" s="163">
        <v>19504</v>
      </c>
      <c r="BI17" s="163">
        <v>11113</v>
      </c>
      <c r="BJ17" s="163">
        <v>34920</v>
      </c>
      <c r="BK17" s="163">
        <v>23447</v>
      </c>
      <c r="BL17" s="163">
        <v>11473</v>
      </c>
      <c r="BM17" s="162"/>
      <c r="BN17" s="162"/>
      <c r="BO17" s="162"/>
      <c r="BP17" s="161"/>
      <c r="BQ17" s="152" t="s">
        <v>96</v>
      </c>
      <c r="BR17" s="152"/>
    </row>
    <row r="18" spans="1:70" s="151" customFormat="1" ht="21" customHeight="1" x14ac:dyDescent="0.45">
      <c r="B18" s="151" t="s">
        <v>89</v>
      </c>
      <c r="E18" s="163">
        <v>213</v>
      </c>
      <c r="F18" s="163">
        <v>213</v>
      </c>
      <c r="G18" s="163" t="s">
        <v>65</v>
      </c>
      <c r="H18" s="163" t="s">
        <v>65</v>
      </c>
      <c r="I18" s="163" t="s">
        <v>65</v>
      </c>
      <c r="J18" s="163" t="s">
        <v>65</v>
      </c>
      <c r="K18" s="163" t="s">
        <v>65</v>
      </c>
      <c r="L18" s="163" t="s">
        <v>65</v>
      </c>
      <c r="M18" s="163" t="s">
        <v>65</v>
      </c>
      <c r="N18" s="163" t="s">
        <v>84</v>
      </c>
      <c r="O18" s="163" t="s">
        <v>84</v>
      </c>
      <c r="P18" s="163" t="s">
        <v>84</v>
      </c>
      <c r="Q18" s="163">
        <v>442</v>
      </c>
      <c r="R18" s="163">
        <v>442</v>
      </c>
      <c r="S18" s="163">
        <v>0</v>
      </c>
      <c r="T18" s="163">
        <v>0</v>
      </c>
      <c r="U18" s="163">
        <v>0</v>
      </c>
      <c r="V18" s="163">
        <v>0</v>
      </c>
      <c r="W18" s="163">
        <v>0</v>
      </c>
      <c r="X18" s="163">
        <v>0</v>
      </c>
      <c r="Y18" s="163">
        <v>0</v>
      </c>
      <c r="Z18" s="163" t="s">
        <v>65</v>
      </c>
      <c r="AA18" s="163" t="s">
        <v>65</v>
      </c>
      <c r="AB18" s="163" t="s">
        <v>65</v>
      </c>
      <c r="AC18" s="163">
        <v>0</v>
      </c>
      <c r="AD18" s="163">
        <v>0</v>
      </c>
      <c r="AE18" s="163">
        <v>0</v>
      </c>
      <c r="AF18" s="163">
        <v>0</v>
      </c>
      <c r="AG18" s="163">
        <v>0</v>
      </c>
      <c r="AH18" s="163">
        <v>0</v>
      </c>
      <c r="AI18" s="163">
        <v>0</v>
      </c>
      <c r="AJ18" s="163">
        <v>0</v>
      </c>
      <c r="AK18" s="163">
        <v>0</v>
      </c>
      <c r="AL18" s="163" t="s">
        <v>65</v>
      </c>
      <c r="AM18" s="163" t="s">
        <v>65</v>
      </c>
      <c r="AN18" s="163" t="s">
        <v>65</v>
      </c>
      <c r="AO18" s="163">
        <v>457</v>
      </c>
      <c r="AP18" s="163" t="s">
        <v>65</v>
      </c>
      <c r="AQ18" s="163">
        <v>457</v>
      </c>
      <c r="AR18" s="163">
        <v>0</v>
      </c>
      <c r="AS18" s="163">
        <v>0</v>
      </c>
      <c r="AT18" s="163">
        <v>0</v>
      </c>
      <c r="AU18" s="163" t="s">
        <v>65</v>
      </c>
      <c r="AV18" s="163" t="s">
        <v>65</v>
      </c>
      <c r="AW18" s="163" t="s">
        <v>65</v>
      </c>
      <c r="AX18" s="163" t="s">
        <v>84</v>
      </c>
      <c r="AY18" s="163" t="s">
        <v>84</v>
      </c>
      <c r="AZ18" s="163" t="s">
        <v>84</v>
      </c>
      <c r="BA18" s="163" t="s">
        <v>65</v>
      </c>
      <c r="BB18" s="163" t="s">
        <v>65</v>
      </c>
      <c r="BC18" s="163" t="s">
        <v>65</v>
      </c>
      <c r="BD18" s="163">
        <v>0</v>
      </c>
      <c r="BE18" s="163" t="s">
        <v>65</v>
      </c>
      <c r="BF18" s="163" t="s">
        <v>65</v>
      </c>
      <c r="BG18" s="163" t="s">
        <v>65</v>
      </c>
      <c r="BH18" s="163" t="s">
        <v>65</v>
      </c>
      <c r="BI18" s="163" t="s">
        <v>65</v>
      </c>
      <c r="BJ18" s="163"/>
      <c r="BK18" s="163"/>
      <c r="BL18" s="163"/>
      <c r="BM18" s="162"/>
      <c r="BN18" s="162"/>
      <c r="BO18" s="162"/>
      <c r="BP18" s="161"/>
      <c r="BQ18" s="152" t="s">
        <v>88</v>
      </c>
      <c r="BR18" s="152"/>
    </row>
    <row r="19" spans="1:70" s="151" customFormat="1" ht="22.5" customHeight="1" x14ac:dyDescent="0.45">
      <c r="A19" s="151" t="s">
        <v>95</v>
      </c>
      <c r="E19" s="163">
        <v>179033</v>
      </c>
      <c r="F19" s="163">
        <v>79518</v>
      </c>
      <c r="G19" s="163">
        <v>99515</v>
      </c>
      <c r="H19" s="163">
        <v>180798</v>
      </c>
      <c r="I19" s="163">
        <v>78387</v>
      </c>
      <c r="J19" s="163">
        <v>102411</v>
      </c>
      <c r="K19" s="163">
        <v>195756</v>
      </c>
      <c r="L19" s="163">
        <v>87555</v>
      </c>
      <c r="M19" s="163">
        <v>108201</v>
      </c>
      <c r="N19" s="163">
        <v>188842</v>
      </c>
      <c r="O19" s="163">
        <v>92140</v>
      </c>
      <c r="P19" s="163">
        <v>96702</v>
      </c>
      <c r="Q19" s="163">
        <v>210217</v>
      </c>
      <c r="R19" s="163">
        <v>89190</v>
      </c>
      <c r="S19" s="163">
        <v>121027</v>
      </c>
      <c r="T19" s="163">
        <v>188750</v>
      </c>
      <c r="U19" s="163">
        <v>81598</v>
      </c>
      <c r="V19" s="163">
        <v>107152</v>
      </c>
      <c r="W19" s="163">
        <v>200619</v>
      </c>
      <c r="X19" s="163">
        <v>85130</v>
      </c>
      <c r="Y19" s="163">
        <v>115489</v>
      </c>
      <c r="Z19" s="163">
        <v>185117</v>
      </c>
      <c r="AA19" s="163">
        <v>87217</v>
      </c>
      <c r="AB19" s="163">
        <v>97900</v>
      </c>
      <c r="AC19" s="163">
        <v>206461</v>
      </c>
      <c r="AD19" s="163">
        <v>96744</v>
      </c>
      <c r="AE19" s="163">
        <v>109717</v>
      </c>
      <c r="AF19" s="163">
        <v>202137</v>
      </c>
      <c r="AG19" s="163">
        <v>96199</v>
      </c>
      <c r="AH19" s="163">
        <v>105938</v>
      </c>
      <c r="AI19" s="163">
        <v>185737</v>
      </c>
      <c r="AJ19" s="163">
        <v>83353</v>
      </c>
      <c r="AK19" s="163">
        <v>102384</v>
      </c>
      <c r="AL19" s="163">
        <v>189119</v>
      </c>
      <c r="AM19" s="163">
        <v>91259</v>
      </c>
      <c r="AN19" s="163">
        <v>97860</v>
      </c>
      <c r="AO19" s="163">
        <v>205802</v>
      </c>
      <c r="AP19" s="163">
        <v>91454</v>
      </c>
      <c r="AQ19" s="163">
        <v>114348</v>
      </c>
      <c r="AR19" s="163">
        <v>185197</v>
      </c>
      <c r="AS19" s="163">
        <v>87538</v>
      </c>
      <c r="AT19" s="163">
        <v>97659</v>
      </c>
      <c r="AU19" s="163">
        <v>209279</v>
      </c>
      <c r="AV19" s="163">
        <v>106264</v>
      </c>
      <c r="AW19" s="163">
        <v>103015</v>
      </c>
      <c r="AX19" s="163">
        <v>180310</v>
      </c>
      <c r="AY19" s="163">
        <v>83793</v>
      </c>
      <c r="AZ19" s="163">
        <v>96517</v>
      </c>
      <c r="BA19" s="163">
        <v>218432</v>
      </c>
      <c r="BB19" s="163">
        <v>97417</v>
      </c>
      <c r="BC19" s="163">
        <v>121015</v>
      </c>
      <c r="BD19" s="163">
        <v>239840</v>
      </c>
      <c r="BE19" s="163">
        <v>109447</v>
      </c>
      <c r="BF19" s="163">
        <v>130393</v>
      </c>
      <c r="BG19" s="163">
        <v>231101</v>
      </c>
      <c r="BH19" s="163">
        <v>94041</v>
      </c>
      <c r="BI19" s="163">
        <v>137060</v>
      </c>
      <c r="BJ19" s="163">
        <f>SUM(BJ20:BJ22)</f>
        <v>227433</v>
      </c>
      <c r="BK19" s="163">
        <f>SUM(BK20:BK22)</f>
        <v>95523</v>
      </c>
      <c r="BL19" s="163">
        <f>SUM(BL20:BL22)</f>
        <v>131910</v>
      </c>
      <c r="BM19" s="162"/>
      <c r="BN19" s="162"/>
      <c r="BO19" s="162"/>
      <c r="BP19" s="161" t="s">
        <v>94</v>
      </c>
      <c r="BR19" s="152"/>
    </row>
    <row r="20" spans="1:70" s="151" customFormat="1" ht="21" customHeight="1" x14ac:dyDescent="0.45">
      <c r="B20" s="151" t="s">
        <v>93</v>
      </c>
      <c r="E20" s="163">
        <v>98872</v>
      </c>
      <c r="F20" s="163">
        <v>35599</v>
      </c>
      <c r="G20" s="163">
        <v>63273</v>
      </c>
      <c r="H20" s="163">
        <v>101535</v>
      </c>
      <c r="I20" s="163">
        <v>36382</v>
      </c>
      <c r="J20" s="163">
        <v>65153</v>
      </c>
      <c r="K20" s="163">
        <v>120023</v>
      </c>
      <c r="L20" s="163">
        <v>44472</v>
      </c>
      <c r="M20" s="163">
        <v>75551</v>
      </c>
      <c r="N20" s="163">
        <v>111223</v>
      </c>
      <c r="O20" s="163">
        <v>44537</v>
      </c>
      <c r="P20" s="163">
        <v>66686</v>
      </c>
      <c r="Q20" s="163">
        <v>105060</v>
      </c>
      <c r="R20" s="163">
        <v>35281</v>
      </c>
      <c r="S20" s="163">
        <v>69779</v>
      </c>
      <c r="T20" s="163">
        <v>108589</v>
      </c>
      <c r="U20" s="163">
        <v>38525</v>
      </c>
      <c r="V20" s="163">
        <v>70064</v>
      </c>
      <c r="W20" s="163">
        <v>104029</v>
      </c>
      <c r="X20" s="163">
        <v>38180</v>
      </c>
      <c r="Y20" s="163">
        <v>65849</v>
      </c>
      <c r="Z20" s="163">
        <v>104506</v>
      </c>
      <c r="AA20" s="163">
        <v>44080</v>
      </c>
      <c r="AB20" s="163">
        <v>60426</v>
      </c>
      <c r="AC20" s="163">
        <v>94955</v>
      </c>
      <c r="AD20" s="163">
        <v>35256</v>
      </c>
      <c r="AE20" s="163">
        <v>59699</v>
      </c>
      <c r="AF20" s="163">
        <v>100830</v>
      </c>
      <c r="AG20" s="163">
        <v>41584</v>
      </c>
      <c r="AH20" s="163">
        <v>59246</v>
      </c>
      <c r="AI20" s="163">
        <v>92332</v>
      </c>
      <c r="AJ20" s="163">
        <v>36272</v>
      </c>
      <c r="AK20" s="163">
        <v>56060</v>
      </c>
      <c r="AL20" s="163">
        <v>89055</v>
      </c>
      <c r="AM20" s="163">
        <v>40337</v>
      </c>
      <c r="AN20" s="163">
        <v>48718</v>
      </c>
      <c r="AO20" s="163">
        <v>110997</v>
      </c>
      <c r="AP20" s="163">
        <v>45110</v>
      </c>
      <c r="AQ20" s="163">
        <v>65887</v>
      </c>
      <c r="AR20" s="163">
        <v>112803</v>
      </c>
      <c r="AS20" s="163">
        <v>49221</v>
      </c>
      <c r="AT20" s="163">
        <v>63582</v>
      </c>
      <c r="AU20" s="163">
        <v>131654</v>
      </c>
      <c r="AV20" s="163">
        <v>57412</v>
      </c>
      <c r="AW20" s="163">
        <v>74242</v>
      </c>
      <c r="AX20" s="163">
        <v>103394</v>
      </c>
      <c r="AY20" s="163">
        <v>42657</v>
      </c>
      <c r="AZ20" s="163">
        <v>60737</v>
      </c>
      <c r="BA20" s="163">
        <v>148528</v>
      </c>
      <c r="BB20" s="163">
        <v>60397</v>
      </c>
      <c r="BC20" s="163">
        <v>88131</v>
      </c>
      <c r="BD20" s="163">
        <v>151191</v>
      </c>
      <c r="BE20" s="163">
        <v>58203</v>
      </c>
      <c r="BF20" s="163">
        <v>92988</v>
      </c>
      <c r="BG20" s="163">
        <v>148679</v>
      </c>
      <c r="BH20" s="163">
        <v>50555</v>
      </c>
      <c r="BI20" s="163">
        <v>98124</v>
      </c>
      <c r="BJ20" s="163">
        <v>154693</v>
      </c>
      <c r="BK20" s="163">
        <v>56157</v>
      </c>
      <c r="BL20" s="163">
        <v>98536</v>
      </c>
      <c r="BM20" s="162"/>
      <c r="BN20" s="162"/>
      <c r="BO20" s="162"/>
      <c r="BP20" s="161"/>
      <c r="BQ20" s="151" t="s">
        <v>92</v>
      </c>
      <c r="BR20" s="152"/>
    </row>
    <row r="21" spans="1:70" s="151" customFormat="1" ht="21" customHeight="1" x14ac:dyDescent="0.45">
      <c r="B21" s="151" t="s">
        <v>91</v>
      </c>
      <c r="E21" s="163">
        <v>59629</v>
      </c>
      <c r="F21" s="163">
        <v>37578</v>
      </c>
      <c r="G21" s="163">
        <v>22051</v>
      </c>
      <c r="H21" s="163">
        <v>62108</v>
      </c>
      <c r="I21" s="163">
        <v>36463</v>
      </c>
      <c r="J21" s="163">
        <v>25645</v>
      </c>
      <c r="K21" s="163">
        <v>58740</v>
      </c>
      <c r="L21" s="163">
        <v>39703</v>
      </c>
      <c r="M21" s="163">
        <v>19037</v>
      </c>
      <c r="N21" s="163">
        <v>59010</v>
      </c>
      <c r="O21" s="163">
        <v>40749</v>
      </c>
      <c r="P21" s="163">
        <v>18261</v>
      </c>
      <c r="Q21" s="163">
        <v>68918</v>
      </c>
      <c r="R21" s="163">
        <v>39847</v>
      </c>
      <c r="S21" s="163">
        <v>29071</v>
      </c>
      <c r="T21" s="163">
        <v>60495</v>
      </c>
      <c r="U21" s="163">
        <v>38226</v>
      </c>
      <c r="V21" s="163">
        <v>22269</v>
      </c>
      <c r="W21" s="163">
        <v>71732</v>
      </c>
      <c r="X21" s="163">
        <v>41402</v>
      </c>
      <c r="Y21" s="163">
        <v>30330</v>
      </c>
      <c r="Z21" s="163">
        <v>55974</v>
      </c>
      <c r="AA21" s="163">
        <v>37802</v>
      </c>
      <c r="AB21" s="163">
        <v>18172</v>
      </c>
      <c r="AC21" s="163">
        <v>80533</v>
      </c>
      <c r="AD21" s="163">
        <v>49547</v>
      </c>
      <c r="AE21" s="163">
        <v>30986</v>
      </c>
      <c r="AF21" s="163">
        <v>68717</v>
      </c>
      <c r="AG21" s="163">
        <v>43912</v>
      </c>
      <c r="AH21" s="163">
        <v>24805</v>
      </c>
      <c r="AI21" s="163">
        <v>61523</v>
      </c>
      <c r="AJ21" s="163">
        <v>39533</v>
      </c>
      <c r="AK21" s="163">
        <v>21990</v>
      </c>
      <c r="AL21" s="163">
        <v>66352</v>
      </c>
      <c r="AM21" s="163">
        <v>43589</v>
      </c>
      <c r="AN21" s="163">
        <v>22763</v>
      </c>
      <c r="AO21" s="163">
        <v>63981</v>
      </c>
      <c r="AP21" s="163">
        <v>41228</v>
      </c>
      <c r="AQ21" s="163">
        <v>22753</v>
      </c>
      <c r="AR21" s="163">
        <v>54539</v>
      </c>
      <c r="AS21" s="163">
        <v>35503</v>
      </c>
      <c r="AT21" s="163">
        <v>19036</v>
      </c>
      <c r="AU21" s="163">
        <v>59252</v>
      </c>
      <c r="AV21" s="163">
        <v>41150</v>
      </c>
      <c r="AW21" s="163">
        <v>18102</v>
      </c>
      <c r="AX21" s="163">
        <v>60920</v>
      </c>
      <c r="AY21" s="163">
        <v>35393</v>
      </c>
      <c r="AZ21" s="163">
        <v>25527</v>
      </c>
      <c r="BA21" s="163">
        <v>50931</v>
      </c>
      <c r="BB21" s="163">
        <v>30685</v>
      </c>
      <c r="BC21" s="163">
        <v>20246</v>
      </c>
      <c r="BD21" s="163">
        <v>55687</v>
      </c>
      <c r="BE21" s="163">
        <v>39901</v>
      </c>
      <c r="BF21" s="163">
        <v>15786</v>
      </c>
      <c r="BG21" s="163">
        <v>49893</v>
      </c>
      <c r="BH21" s="163">
        <v>33879</v>
      </c>
      <c r="BI21" s="163">
        <v>16014</v>
      </c>
      <c r="BJ21" s="163">
        <v>53812</v>
      </c>
      <c r="BK21" s="163">
        <v>31562</v>
      </c>
      <c r="BL21" s="163">
        <v>22250</v>
      </c>
      <c r="BM21" s="162"/>
      <c r="BN21" s="162"/>
      <c r="BO21" s="162"/>
      <c r="BP21" s="161"/>
      <c r="BQ21" s="151" t="s">
        <v>90</v>
      </c>
      <c r="BR21" s="152"/>
    </row>
    <row r="22" spans="1:70" s="151" customFormat="1" ht="21" customHeight="1" x14ac:dyDescent="0.45">
      <c r="B22" s="151" t="s">
        <v>89</v>
      </c>
      <c r="E22" s="163">
        <v>20532</v>
      </c>
      <c r="F22" s="163">
        <v>6341</v>
      </c>
      <c r="G22" s="163">
        <v>14191</v>
      </c>
      <c r="H22" s="163">
        <v>17155</v>
      </c>
      <c r="I22" s="163">
        <v>5542</v>
      </c>
      <c r="J22" s="163">
        <v>11613</v>
      </c>
      <c r="K22" s="163">
        <v>16993</v>
      </c>
      <c r="L22" s="163">
        <v>3380</v>
      </c>
      <c r="M22" s="163">
        <v>13613</v>
      </c>
      <c r="N22" s="163">
        <v>18609</v>
      </c>
      <c r="O22" s="163">
        <v>6854</v>
      </c>
      <c r="P22" s="163">
        <v>11755</v>
      </c>
      <c r="Q22" s="163">
        <v>36239</v>
      </c>
      <c r="R22" s="163">
        <v>14062</v>
      </c>
      <c r="S22" s="163">
        <v>22177</v>
      </c>
      <c r="T22" s="163">
        <v>19666</v>
      </c>
      <c r="U22" s="163">
        <v>4847</v>
      </c>
      <c r="V22" s="163">
        <v>14819</v>
      </c>
      <c r="W22" s="163">
        <v>24858</v>
      </c>
      <c r="X22" s="163">
        <v>5548</v>
      </c>
      <c r="Y22" s="163">
        <v>19310</v>
      </c>
      <c r="Z22" s="163">
        <v>24637</v>
      </c>
      <c r="AA22" s="163">
        <v>5335</v>
      </c>
      <c r="AB22" s="163">
        <v>19302</v>
      </c>
      <c r="AC22" s="163">
        <v>30973</v>
      </c>
      <c r="AD22" s="163">
        <v>11941</v>
      </c>
      <c r="AE22" s="163">
        <v>19032</v>
      </c>
      <c r="AF22" s="163">
        <v>32590</v>
      </c>
      <c r="AG22" s="163">
        <v>10703</v>
      </c>
      <c r="AH22" s="163">
        <v>21887</v>
      </c>
      <c r="AI22" s="163">
        <v>31882</v>
      </c>
      <c r="AJ22" s="163">
        <v>7548</v>
      </c>
      <c r="AK22" s="163">
        <v>24334</v>
      </c>
      <c r="AL22" s="163">
        <v>33712</v>
      </c>
      <c r="AM22" s="163">
        <v>7333</v>
      </c>
      <c r="AN22" s="163">
        <v>26379</v>
      </c>
      <c r="AO22" s="163">
        <v>30824</v>
      </c>
      <c r="AP22" s="163">
        <v>5116</v>
      </c>
      <c r="AQ22" s="163">
        <v>25708</v>
      </c>
      <c r="AR22" s="163">
        <v>17855</v>
      </c>
      <c r="AS22" s="163">
        <v>2814</v>
      </c>
      <c r="AT22" s="163">
        <v>15041</v>
      </c>
      <c r="AU22" s="163">
        <v>18373</v>
      </c>
      <c r="AV22" s="163">
        <v>7702</v>
      </c>
      <c r="AW22" s="163">
        <v>10671</v>
      </c>
      <c r="AX22" s="163">
        <v>15996</v>
      </c>
      <c r="AY22" s="163">
        <v>5743</v>
      </c>
      <c r="AZ22" s="163">
        <v>10253</v>
      </c>
      <c r="BA22" s="163">
        <v>18973</v>
      </c>
      <c r="BB22" s="163">
        <v>6335</v>
      </c>
      <c r="BC22" s="163">
        <v>12638</v>
      </c>
      <c r="BD22" s="163">
        <v>32962</v>
      </c>
      <c r="BE22" s="163">
        <v>11343</v>
      </c>
      <c r="BF22" s="163">
        <v>21619</v>
      </c>
      <c r="BG22" s="163">
        <v>32529</v>
      </c>
      <c r="BH22" s="163">
        <v>9607</v>
      </c>
      <c r="BI22" s="163">
        <v>22922</v>
      </c>
      <c r="BJ22" s="163">
        <v>18928</v>
      </c>
      <c r="BK22" s="163">
        <v>7804</v>
      </c>
      <c r="BL22" s="163">
        <v>11124</v>
      </c>
      <c r="BM22" s="162"/>
      <c r="BN22" s="162"/>
      <c r="BO22" s="162"/>
      <c r="BP22" s="161"/>
      <c r="BQ22" s="151" t="s">
        <v>88</v>
      </c>
      <c r="BR22" s="152"/>
    </row>
    <row r="23" spans="1:70" s="151" customFormat="1" ht="22.5" customHeight="1" x14ac:dyDescent="0.45">
      <c r="A23" s="151" t="s">
        <v>87</v>
      </c>
      <c r="E23" s="163" t="s">
        <v>65</v>
      </c>
      <c r="F23" s="163" t="s">
        <v>65</v>
      </c>
      <c r="G23" s="163" t="s">
        <v>65</v>
      </c>
      <c r="H23" s="163" t="s">
        <v>65</v>
      </c>
      <c r="I23" s="163" t="s">
        <v>65</v>
      </c>
      <c r="J23" s="163" t="s">
        <v>65</v>
      </c>
      <c r="K23" s="163" t="s">
        <v>65</v>
      </c>
      <c r="L23" s="163" t="s">
        <v>65</v>
      </c>
      <c r="M23" s="163" t="s">
        <v>65</v>
      </c>
      <c r="N23" s="163" t="s">
        <v>84</v>
      </c>
      <c r="O23" s="163" t="s">
        <v>84</v>
      </c>
      <c r="P23" s="163" t="s">
        <v>84</v>
      </c>
      <c r="Q23" s="163">
        <v>0</v>
      </c>
      <c r="R23" s="163">
        <v>0</v>
      </c>
      <c r="S23" s="163">
        <v>0</v>
      </c>
      <c r="T23" s="163">
        <v>0</v>
      </c>
      <c r="U23" s="163">
        <v>0</v>
      </c>
      <c r="V23" s="163">
        <v>0</v>
      </c>
      <c r="W23" s="163">
        <v>0</v>
      </c>
      <c r="X23" s="163">
        <v>0</v>
      </c>
      <c r="Y23" s="163">
        <v>0</v>
      </c>
      <c r="Z23" s="163">
        <v>0</v>
      </c>
      <c r="AA23" s="163">
        <v>0</v>
      </c>
      <c r="AB23" s="163">
        <v>0</v>
      </c>
      <c r="AC23" s="163">
        <v>0</v>
      </c>
      <c r="AD23" s="163">
        <v>0</v>
      </c>
      <c r="AE23" s="163">
        <v>0</v>
      </c>
      <c r="AF23" s="163">
        <v>0</v>
      </c>
      <c r="AG23" s="163">
        <v>0</v>
      </c>
      <c r="AH23" s="163">
        <v>0</v>
      </c>
      <c r="AI23" s="163">
        <v>0</v>
      </c>
      <c r="AJ23" s="163">
        <v>0</v>
      </c>
      <c r="AK23" s="163">
        <v>0</v>
      </c>
      <c r="AL23" s="163" t="s">
        <v>65</v>
      </c>
      <c r="AM23" s="163" t="s">
        <v>65</v>
      </c>
      <c r="AN23" s="163" t="s">
        <v>65</v>
      </c>
      <c r="AO23" s="163" t="s">
        <v>65</v>
      </c>
      <c r="AP23" s="163" t="s">
        <v>65</v>
      </c>
      <c r="AQ23" s="163" t="s">
        <v>65</v>
      </c>
      <c r="AR23" s="163">
        <v>0</v>
      </c>
      <c r="AS23" s="163">
        <v>0</v>
      </c>
      <c r="AT23" s="163">
        <v>0</v>
      </c>
      <c r="AU23" s="163" t="s">
        <v>65</v>
      </c>
      <c r="AV23" s="163" t="s">
        <v>65</v>
      </c>
      <c r="AW23" s="163" t="s">
        <v>65</v>
      </c>
      <c r="AX23" s="163" t="s">
        <v>84</v>
      </c>
      <c r="AY23" s="163" t="s">
        <v>84</v>
      </c>
      <c r="AZ23" s="163" t="s">
        <v>84</v>
      </c>
      <c r="BA23" s="163" t="s">
        <v>65</v>
      </c>
      <c r="BB23" s="163" t="s">
        <v>65</v>
      </c>
      <c r="BC23" s="163" t="s">
        <v>65</v>
      </c>
      <c r="BD23" s="163" t="s">
        <v>65</v>
      </c>
      <c r="BE23" s="163" t="s">
        <v>65</v>
      </c>
      <c r="BF23" s="163" t="s">
        <v>65</v>
      </c>
      <c r="BG23" s="163" t="s">
        <v>65</v>
      </c>
      <c r="BH23" s="163" t="s">
        <v>65</v>
      </c>
      <c r="BI23" s="163" t="s">
        <v>65</v>
      </c>
      <c r="BJ23" s="163" t="s">
        <v>65</v>
      </c>
      <c r="BK23" s="163" t="s">
        <v>65</v>
      </c>
      <c r="BL23" s="163" t="s">
        <v>65</v>
      </c>
      <c r="BM23" s="162"/>
      <c r="BN23" s="162"/>
      <c r="BO23" s="162"/>
      <c r="BP23" s="161" t="s">
        <v>86</v>
      </c>
      <c r="BR23" s="152"/>
    </row>
    <row r="24" spans="1:70" s="151" customFormat="1" ht="22.5" customHeight="1" x14ac:dyDescent="0.45">
      <c r="A24" s="151" t="s">
        <v>85</v>
      </c>
      <c r="E24" s="163" t="s">
        <v>65</v>
      </c>
      <c r="F24" s="163" t="s">
        <v>65</v>
      </c>
      <c r="G24" s="163" t="s">
        <v>65</v>
      </c>
      <c r="H24" s="163" t="s">
        <v>65</v>
      </c>
      <c r="I24" s="163" t="s">
        <v>65</v>
      </c>
      <c r="J24" s="163" t="s">
        <v>65</v>
      </c>
      <c r="K24" s="163">
        <v>1491</v>
      </c>
      <c r="L24" s="163">
        <v>194</v>
      </c>
      <c r="M24" s="163">
        <v>1297</v>
      </c>
      <c r="N24" s="163">
        <v>834</v>
      </c>
      <c r="O24" s="163">
        <v>834</v>
      </c>
      <c r="P24" s="163" t="s">
        <v>84</v>
      </c>
      <c r="Q24" s="163">
        <v>1187</v>
      </c>
      <c r="R24" s="163">
        <v>1187</v>
      </c>
      <c r="S24" s="163">
        <v>0</v>
      </c>
      <c r="T24" s="163">
        <v>2739</v>
      </c>
      <c r="U24" s="163">
        <v>960</v>
      </c>
      <c r="V24" s="163">
        <v>1779</v>
      </c>
      <c r="W24" s="163">
        <v>501</v>
      </c>
      <c r="X24" s="163">
        <v>258</v>
      </c>
      <c r="Y24" s="163">
        <v>243</v>
      </c>
      <c r="Z24" s="163">
        <v>1366</v>
      </c>
      <c r="AA24" s="163">
        <v>1366</v>
      </c>
      <c r="AB24" s="163">
        <v>0</v>
      </c>
      <c r="AC24" s="163">
        <v>2110</v>
      </c>
      <c r="AD24" s="163">
        <v>874</v>
      </c>
      <c r="AE24" s="163">
        <v>1236</v>
      </c>
      <c r="AF24" s="163">
        <v>0</v>
      </c>
      <c r="AG24" s="163">
        <v>0</v>
      </c>
      <c r="AH24" s="163">
        <v>0</v>
      </c>
      <c r="AI24" s="163">
        <v>0</v>
      </c>
      <c r="AJ24" s="163">
        <v>0</v>
      </c>
      <c r="AK24" s="163">
        <v>0</v>
      </c>
      <c r="AL24" s="163">
        <v>1239</v>
      </c>
      <c r="AM24" s="163">
        <v>469</v>
      </c>
      <c r="AN24" s="163">
        <v>770</v>
      </c>
      <c r="AO24" s="163">
        <v>1566</v>
      </c>
      <c r="AP24" s="163">
        <v>833</v>
      </c>
      <c r="AQ24" s="163">
        <v>733</v>
      </c>
      <c r="AR24" s="163">
        <v>0</v>
      </c>
      <c r="AS24" s="163">
        <v>0</v>
      </c>
      <c r="AT24" s="163">
        <v>0</v>
      </c>
      <c r="AU24" s="163">
        <v>837</v>
      </c>
      <c r="AV24" s="163">
        <v>0</v>
      </c>
      <c r="AW24" s="163">
        <v>837</v>
      </c>
      <c r="AX24" s="163" t="s">
        <v>84</v>
      </c>
      <c r="AY24" s="163" t="s">
        <v>84</v>
      </c>
      <c r="AZ24" s="163" t="s">
        <v>84</v>
      </c>
      <c r="BA24" s="163">
        <v>1021</v>
      </c>
      <c r="BB24" s="163">
        <v>1021</v>
      </c>
      <c r="BC24" s="163" t="s">
        <v>65</v>
      </c>
      <c r="BD24" s="163" t="s">
        <v>65</v>
      </c>
      <c r="BE24" s="163" t="s">
        <v>65</v>
      </c>
      <c r="BF24" s="163" t="s">
        <v>65</v>
      </c>
      <c r="BG24" s="163" t="s">
        <v>65</v>
      </c>
      <c r="BH24" s="163" t="s">
        <v>65</v>
      </c>
      <c r="BI24" s="163" t="s">
        <v>65</v>
      </c>
      <c r="BJ24" s="163" t="s">
        <v>65</v>
      </c>
      <c r="BK24" s="163" t="s">
        <v>65</v>
      </c>
      <c r="BL24" s="163" t="s">
        <v>65</v>
      </c>
      <c r="BM24" s="162"/>
      <c r="BN24" s="162"/>
      <c r="BO24" s="162"/>
      <c r="BP24" s="161" t="s">
        <v>83</v>
      </c>
      <c r="BR24" s="152"/>
    </row>
    <row r="25" spans="1:70" s="151" customFormat="1" ht="3" customHeight="1" x14ac:dyDescent="0.45">
      <c r="A25" s="158"/>
      <c r="B25" s="158"/>
      <c r="C25" s="158"/>
      <c r="D25" s="158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0"/>
      <c r="BN25" s="160"/>
      <c r="BO25" s="160"/>
      <c r="BP25" s="159"/>
      <c r="BQ25" s="158"/>
      <c r="BR25" s="152"/>
    </row>
    <row r="26" spans="1:70" s="151" customFormat="1" ht="3" customHeight="1" x14ac:dyDescent="0.45">
      <c r="BP26" s="152"/>
      <c r="BR26" s="152"/>
    </row>
    <row r="27" spans="1:70" s="153" customFormat="1" ht="21.75" customHeight="1" x14ac:dyDescent="0.45">
      <c r="A27" s="154"/>
      <c r="B27" s="154"/>
      <c r="C27" s="156" t="s">
        <v>82</v>
      </c>
      <c r="D27" s="157" t="s">
        <v>81</v>
      </c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4"/>
      <c r="BN27" s="154"/>
      <c r="BO27" s="154"/>
      <c r="BR27" s="152"/>
    </row>
    <row r="28" spans="1:70" s="153" customFormat="1" ht="21.75" customHeight="1" x14ac:dyDescent="0.45">
      <c r="A28" s="154"/>
      <c r="B28" s="154"/>
      <c r="C28" s="156" t="s">
        <v>80</v>
      </c>
      <c r="D28" s="155" t="s">
        <v>79</v>
      </c>
      <c r="H28" s="154"/>
      <c r="I28" s="154"/>
      <c r="J28" s="154"/>
      <c r="K28" s="154"/>
      <c r="L28" s="154"/>
      <c r="M28" s="154"/>
      <c r="BR28" s="152"/>
    </row>
    <row r="29" spans="1:70" s="151" customFormat="1" x14ac:dyDescent="0.5">
      <c r="E29" s="149"/>
      <c r="N29" s="149"/>
      <c r="O29" s="149"/>
      <c r="P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BR29" s="152"/>
    </row>
    <row r="30" spans="1:70" s="151" customFormat="1" x14ac:dyDescent="0.5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BR30" s="152"/>
    </row>
    <row r="31" spans="1:70" s="151" customFormat="1" x14ac:dyDescent="0.5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BR31" s="150"/>
    </row>
  </sheetData>
  <mergeCells count="52">
    <mergeCell ref="E7:G7"/>
    <mergeCell ref="H7:J7"/>
    <mergeCell ref="K7:M7"/>
    <mergeCell ref="BP8:BQ8"/>
    <mergeCell ref="A10:D10"/>
    <mergeCell ref="BP10:BQ10"/>
    <mergeCell ref="AX7:AZ7"/>
    <mergeCell ref="BM7:BO7"/>
    <mergeCell ref="BP7:BQ7"/>
    <mergeCell ref="W7:Y7"/>
    <mergeCell ref="Z7:AB7"/>
    <mergeCell ref="AC7:AE7"/>
    <mergeCell ref="BM6:BO6"/>
    <mergeCell ref="AO4:AZ4"/>
    <mergeCell ref="AO7:AQ7"/>
    <mergeCell ref="AR7:AT7"/>
    <mergeCell ref="AU7:AW7"/>
    <mergeCell ref="BJ7:BL7"/>
    <mergeCell ref="AR6:AT6"/>
    <mergeCell ref="AU6:AW6"/>
    <mergeCell ref="BJ6:BL6"/>
    <mergeCell ref="BA6:BC6"/>
    <mergeCell ref="BA7:BC7"/>
    <mergeCell ref="AX6:AZ6"/>
    <mergeCell ref="BD6:BF6"/>
    <mergeCell ref="BG6:BI6"/>
    <mergeCell ref="BD7:BF7"/>
    <mergeCell ref="BG7:BI7"/>
    <mergeCell ref="BA4:BL5"/>
    <mergeCell ref="AO6:AQ6"/>
    <mergeCell ref="A4:D9"/>
    <mergeCell ref="E4:P4"/>
    <mergeCell ref="Q4:AB4"/>
    <mergeCell ref="AC4:AN4"/>
    <mergeCell ref="E6:G6"/>
    <mergeCell ref="H6:J6"/>
    <mergeCell ref="K6:M6"/>
    <mergeCell ref="N6:P6"/>
    <mergeCell ref="T6:V6"/>
    <mergeCell ref="W6:Y6"/>
    <mergeCell ref="Z6:AB6"/>
    <mergeCell ref="AC6:AE6"/>
    <mergeCell ref="AF6:AH6"/>
    <mergeCell ref="AI6:AK6"/>
    <mergeCell ref="AF7:AH7"/>
    <mergeCell ref="Q6:S6"/>
    <mergeCell ref="N7:P7"/>
    <mergeCell ref="Q7:S7"/>
    <mergeCell ref="T7:V7"/>
    <mergeCell ref="AL6:AN6"/>
    <mergeCell ref="AI7:AK7"/>
    <mergeCell ref="AL7:AN7"/>
  </mergeCells>
  <pageMargins left="0.31496062992125984" right="0.19685039370078741" top="0.55118110236220474" bottom="0.59055118110236227" header="0.51181102362204722" footer="0.51181102362204722"/>
  <pageSetup paperSize="9" scale="85" orientation="landscape" horizontalDpi="4294967292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"/>
  <sheetViews>
    <sheetView zoomScale="70" zoomScaleNormal="70" workbookViewId="0">
      <pane xSplit="1" ySplit="3" topLeftCell="AR4" activePane="bottomRight" state="frozen"/>
      <selection activeCell="E34" sqref="E34"/>
      <selection pane="topRight" activeCell="E34" sqref="E34"/>
      <selection pane="bottomLeft" activeCell="E34" sqref="E34"/>
      <selection pane="bottomRight"/>
    </sheetView>
  </sheetViews>
  <sheetFormatPr defaultRowHeight="21.75" x14ac:dyDescent="0.5"/>
  <cols>
    <col min="1" max="1" width="16.140625" style="135" customWidth="1"/>
    <col min="2" max="2" width="9.7109375" style="135" customWidth="1"/>
    <col min="3" max="7" width="8.42578125" style="135" customWidth="1"/>
    <col min="8" max="41" width="9.28515625" style="135" customWidth="1"/>
    <col min="42" max="52" width="8.42578125" style="135" customWidth="1"/>
    <col min="53" max="53" width="9.7109375" style="135" customWidth="1"/>
    <col min="54" max="55" width="8.42578125" style="135" customWidth="1"/>
    <col min="56" max="56" width="8.85546875" style="135" customWidth="1"/>
    <col min="57" max="61" width="8.42578125" style="135" customWidth="1"/>
    <col min="62" max="62" width="27" style="135" bestFit="1" customWidth="1"/>
    <col min="63" max="16384" width="9.140625" style="135"/>
  </cols>
  <sheetData>
    <row r="1" spans="1:62" x14ac:dyDescent="0.5">
      <c r="A1" s="135" t="s">
        <v>140</v>
      </c>
    </row>
    <row r="2" spans="1:62" x14ac:dyDescent="0.5">
      <c r="A2" s="135" t="s">
        <v>139</v>
      </c>
    </row>
    <row r="3" spans="1:62" ht="22.5" thickBot="1" x14ac:dyDescent="0.55000000000000004"/>
    <row r="4" spans="1:62" ht="24.75" thickBot="1" x14ac:dyDescent="0.6">
      <c r="A4" s="339" t="s">
        <v>138</v>
      </c>
      <c r="B4" s="342" t="s">
        <v>75</v>
      </c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 t="s">
        <v>74</v>
      </c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3" t="s">
        <v>73</v>
      </c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06" t="s">
        <v>72</v>
      </c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8"/>
      <c r="AX4" s="303" t="s">
        <v>71</v>
      </c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5"/>
      <c r="BJ4" s="334" t="s">
        <v>137</v>
      </c>
    </row>
    <row r="5" spans="1:62" ht="21.75" customHeight="1" x14ac:dyDescent="0.55000000000000004">
      <c r="A5" s="340"/>
      <c r="B5" s="337" t="s">
        <v>14</v>
      </c>
      <c r="C5" s="337"/>
      <c r="D5" s="337"/>
      <c r="E5" s="337" t="s">
        <v>13</v>
      </c>
      <c r="F5" s="337"/>
      <c r="G5" s="337"/>
      <c r="H5" s="337" t="s">
        <v>12</v>
      </c>
      <c r="I5" s="337"/>
      <c r="J5" s="337"/>
      <c r="K5" s="337" t="s">
        <v>11</v>
      </c>
      <c r="L5" s="337"/>
      <c r="M5" s="337"/>
      <c r="N5" s="337" t="s">
        <v>14</v>
      </c>
      <c r="O5" s="337"/>
      <c r="P5" s="337"/>
      <c r="Q5" s="337" t="s">
        <v>13</v>
      </c>
      <c r="R5" s="337"/>
      <c r="S5" s="337"/>
      <c r="T5" s="337" t="s">
        <v>12</v>
      </c>
      <c r="U5" s="337"/>
      <c r="V5" s="337"/>
      <c r="W5" s="337" t="s">
        <v>11</v>
      </c>
      <c r="X5" s="337"/>
      <c r="Y5" s="337"/>
      <c r="Z5" s="338" t="s">
        <v>14</v>
      </c>
      <c r="AA5" s="337"/>
      <c r="AB5" s="337"/>
      <c r="AC5" s="337" t="s">
        <v>13</v>
      </c>
      <c r="AD5" s="337"/>
      <c r="AE5" s="337"/>
      <c r="AF5" s="337" t="s">
        <v>12</v>
      </c>
      <c r="AG5" s="337"/>
      <c r="AH5" s="337"/>
      <c r="AI5" s="337" t="s">
        <v>11</v>
      </c>
      <c r="AJ5" s="337"/>
      <c r="AK5" s="337"/>
      <c r="AL5" s="289" t="s">
        <v>14</v>
      </c>
      <c r="AM5" s="289"/>
      <c r="AN5" s="289"/>
      <c r="AO5" s="289" t="s">
        <v>13</v>
      </c>
      <c r="AP5" s="289"/>
      <c r="AQ5" s="289"/>
      <c r="AR5" s="289" t="s">
        <v>12</v>
      </c>
      <c r="AS5" s="289"/>
      <c r="AT5" s="289"/>
      <c r="AU5" s="289" t="s">
        <v>11</v>
      </c>
      <c r="AV5" s="289"/>
      <c r="AW5" s="289"/>
      <c r="AX5" s="289" t="s">
        <v>14</v>
      </c>
      <c r="AY5" s="289"/>
      <c r="AZ5" s="289"/>
      <c r="BA5" s="289" t="s">
        <v>13</v>
      </c>
      <c r="BB5" s="289"/>
      <c r="BC5" s="289"/>
      <c r="BD5" s="289" t="s">
        <v>12</v>
      </c>
      <c r="BE5" s="289"/>
      <c r="BF5" s="289"/>
      <c r="BG5" s="289" t="s">
        <v>11</v>
      </c>
      <c r="BH5" s="289"/>
      <c r="BI5" s="289"/>
      <c r="BJ5" s="335"/>
    </row>
    <row r="6" spans="1:62" ht="24.75" thickBot="1" x14ac:dyDescent="0.6">
      <c r="A6" s="340"/>
      <c r="B6" s="332" t="s">
        <v>33</v>
      </c>
      <c r="C6" s="332"/>
      <c r="D6" s="332"/>
      <c r="E6" s="332" t="s">
        <v>31</v>
      </c>
      <c r="F6" s="332"/>
      <c r="G6" s="332"/>
      <c r="H6" s="332" t="s">
        <v>29</v>
      </c>
      <c r="I6" s="332"/>
      <c r="J6" s="332"/>
      <c r="K6" s="332" t="s">
        <v>27</v>
      </c>
      <c r="L6" s="332"/>
      <c r="M6" s="332"/>
      <c r="N6" s="332" t="s">
        <v>33</v>
      </c>
      <c r="O6" s="332"/>
      <c r="P6" s="332"/>
      <c r="Q6" s="332" t="s">
        <v>31</v>
      </c>
      <c r="R6" s="332"/>
      <c r="S6" s="332"/>
      <c r="T6" s="332" t="s">
        <v>29</v>
      </c>
      <c r="U6" s="332"/>
      <c r="V6" s="332"/>
      <c r="W6" s="332" t="s">
        <v>27</v>
      </c>
      <c r="X6" s="332"/>
      <c r="Y6" s="332"/>
      <c r="Z6" s="333" t="s">
        <v>33</v>
      </c>
      <c r="AA6" s="332"/>
      <c r="AB6" s="332"/>
      <c r="AC6" s="332" t="s">
        <v>31</v>
      </c>
      <c r="AD6" s="332"/>
      <c r="AE6" s="332"/>
      <c r="AF6" s="332" t="s">
        <v>29</v>
      </c>
      <c r="AG6" s="332"/>
      <c r="AH6" s="332"/>
      <c r="AI6" s="332" t="s">
        <v>27</v>
      </c>
      <c r="AJ6" s="332"/>
      <c r="AK6" s="332"/>
      <c r="AL6" s="297" t="s">
        <v>33</v>
      </c>
      <c r="AM6" s="297"/>
      <c r="AN6" s="297"/>
      <c r="AO6" s="297" t="s">
        <v>31</v>
      </c>
      <c r="AP6" s="297"/>
      <c r="AQ6" s="297"/>
      <c r="AR6" s="297" t="s">
        <v>29</v>
      </c>
      <c r="AS6" s="297"/>
      <c r="AT6" s="297"/>
      <c r="AU6" s="297" t="s">
        <v>27</v>
      </c>
      <c r="AV6" s="297"/>
      <c r="AW6" s="297"/>
      <c r="AX6" s="297" t="s">
        <v>33</v>
      </c>
      <c r="AY6" s="297"/>
      <c r="AZ6" s="297"/>
      <c r="BA6" s="297" t="s">
        <v>31</v>
      </c>
      <c r="BB6" s="297"/>
      <c r="BC6" s="297"/>
      <c r="BD6" s="297" t="s">
        <v>29</v>
      </c>
      <c r="BE6" s="297"/>
      <c r="BF6" s="297"/>
      <c r="BG6" s="297" t="s">
        <v>27</v>
      </c>
      <c r="BH6" s="297"/>
      <c r="BI6" s="297"/>
      <c r="BJ6" s="335"/>
    </row>
    <row r="7" spans="1:62" ht="24" x14ac:dyDescent="0.55000000000000004">
      <c r="A7" s="340"/>
      <c r="B7" s="203" t="s">
        <v>7</v>
      </c>
      <c r="C7" s="203" t="s">
        <v>6</v>
      </c>
      <c r="D7" s="203" t="s">
        <v>5</v>
      </c>
      <c r="E7" s="203" t="s">
        <v>7</v>
      </c>
      <c r="F7" s="203" t="s">
        <v>6</v>
      </c>
      <c r="G7" s="203" t="s">
        <v>5</v>
      </c>
      <c r="H7" s="203" t="s">
        <v>7</v>
      </c>
      <c r="I7" s="203" t="s">
        <v>6</v>
      </c>
      <c r="J7" s="203" t="s">
        <v>5</v>
      </c>
      <c r="K7" s="203" t="s">
        <v>7</v>
      </c>
      <c r="L7" s="203" t="s">
        <v>6</v>
      </c>
      <c r="M7" s="203" t="s">
        <v>5</v>
      </c>
      <c r="N7" s="203" t="s">
        <v>7</v>
      </c>
      <c r="O7" s="203" t="s">
        <v>6</v>
      </c>
      <c r="P7" s="203" t="s">
        <v>5</v>
      </c>
      <c r="Q7" s="203" t="s">
        <v>7</v>
      </c>
      <c r="R7" s="203" t="s">
        <v>6</v>
      </c>
      <c r="S7" s="203" t="s">
        <v>5</v>
      </c>
      <c r="T7" s="203" t="s">
        <v>7</v>
      </c>
      <c r="U7" s="203" t="s">
        <v>6</v>
      </c>
      <c r="V7" s="203" t="s">
        <v>5</v>
      </c>
      <c r="W7" s="203" t="s">
        <v>7</v>
      </c>
      <c r="X7" s="203" t="s">
        <v>6</v>
      </c>
      <c r="Y7" s="203" t="s">
        <v>5</v>
      </c>
      <c r="Z7" s="204" t="s">
        <v>7</v>
      </c>
      <c r="AA7" s="203" t="s">
        <v>6</v>
      </c>
      <c r="AB7" s="203" t="s">
        <v>5</v>
      </c>
      <c r="AC7" s="203" t="s">
        <v>7</v>
      </c>
      <c r="AD7" s="203" t="s">
        <v>6</v>
      </c>
      <c r="AE7" s="203" t="s">
        <v>5</v>
      </c>
      <c r="AF7" s="203" t="s">
        <v>7</v>
      </c>
      <c r="AG7" s="203" t="s">
        <v>6</v>
      </c>
      <c r="AH7" s="203" t="s">
        <v>5</v>
      </c>
      <c r="AI7" s="203" t="s">
        <v>7</v>
      </c>
      <c r="AJ7" s="203" t="s">
        <v>6</v>
      </c>
      <c r="AK7" s="203" t="s">
        <v>5</v>
      </c>
      <c r="AL7" s="202" t="s">
        <v>7</v>
      </c>
      <c r="AM7" s="202" t="s">
        <v>6</v>
      </c>
      <c r="AN7" s="202" t="s">
        <v>5</v>
      </c>
      <c r="AO7" s="202" t="s">
        <v>7</v>
      </c>
      <c r="AP7" s="202" t="s">
        <v>6</v>
      </c>
      <c r="AQ7" s="202" t="s">
        <v>5</v>
      </c>
      <c r="AR7" s="202" t="s">
        <v>7</v>
      </c>
      <c r="AS7" s="202" t="s">
        <v>6</v>
      </c>
      <c r="AT7" s="202" t="s">
        <v>5</v>
      </c>
      <c r="AU7" s="202" t="s">
        <v>7</v>
      </c>
      <c r="AV7" s="202" t="s">
        <v>6</v>
      </c>
      <c r="AW7" s="202" t="s">
        <v>5</v>
      </c>
      <c r="AX7" s="202" t="s">
        <v>7</v>
      </c>
      <c r="AY7" s="202" t="s">
        <v>6</v>
      </c>
      <c r="AZ7" s="202" t="s">
        <v>5</v>
      </c>
      <c r="BA7" s="202" t="s">
        <v>7</v>
      </c>
      <c r="BB7" s="202" t="s">
        <v>6</v>
      </c>
      <c r="BC7" s="202" t="s">
        <v>5</v>
      </c>
      <c r="BD7" s="202" t="s">
        <v>7</v>
      </c>
      <c r="BE7" s="202" t="s">
        <v>6</v>
      </c>
      <c r="BF7" s="202" t="s">
        <v>5</v>
      </c>
      <c r="BG7" s="202" t="s">
        <v>7</v>
      </c>
      <c r="BH7" s="202" t="s">
        <v>6</v>
      </c>
      <c r="BI7" s="202" t="s">
        <v>5</v>
      </c>
      <c r="BJ7" s="335"/>
    </row>
    <row r="8" spans="1:62" ht="24.75" thickBot="1" x14ac:dyDescent="0.6">
      <c r="A8" s="341"/>
      <c r="B8" s="200" t="s">
        <v>41</v>
      </c>
      <c r="C8" s="200" t="s">
        <v>40</v>
      </c>
      <c r="D8" s="200" t="s">
        <v>39</v>
      </c>
      <c r="E8" s="200" t="s">
        <v>41</v>
      </c>
      <c r="F8" s="200" t="s">
        <v>40</v>
      </c>
      <c r="G8" s="200" t="s">
        <v>39</v>
      </c>
      <c r="H8" s="200" t="s">
        <v>41</v>
      </c>
      <c r="I8" s="200" t="s">
        <v>40</v>
      </c>
      <c r="J8" s="200" t="s">
        <v>39</v>
      </c>
      <c r="K8" s="200" t="s">
        <v>41</v>
      </c>
      <c r="L8" s="200" t="s">
        <v>40</v>
      </c>
      <c r="M8" s="200" t="s">
        <v>39</v>
      </c>
      <c r="N8" s="200" t="s">
        <v>41</v>
      </c>
      <c r="O8" s="200" t="s">
        <v>40</v>
      </c>
      <c r="P8" s="200" t="s">
        <v>39</v>
      </c>
      <c r="Q8" s="200" t="s">
        <v>41</v>
      </c>
      <c r="R8" s="200" t="s">
        <v>40</v>
      </c>
      <c r="S8" s="200" t="s">
        <v>39</v>
      </c>
      <c r="T8" s="200" t="s">
        <v>41</v>
      </c>
      <c r="U8" s="200" t="s">
        <v>40</v>
      </c>
      <c r="V8" s="200" t="s">
        <v>39</v>
      </c>
      <c r="W8" s="200" t="s">
        <v>41</v>
      </c>
      <c r="X8" s="200" t="s">
        <v>40</v>
      </c>
      <c r="Y8" s="200" t="s">
        <v>39</v>
      </c>
      <c r="Z8" s="201" t="s">
        <v>41</v>
      </c>
      <c r="AA8" s="200" t="s">
        <v>40</v>
      </c>
      <c r="AB8" s="200" t="s">
        <v>39</v>
      </c>
      <c r="AC8" s="200" t="s">
        <v>41</v>
      </c>
      <c r="AD8" s="200" t="s">
        <v>40</v>
      </c>
      <c r="AE8" s="200" t="s">
        <v>39</v>
      </c>
      <c r="AF8" s="200" t="s">
        <v>41</v>
      </c>
      <c r="AG8" s="200" t="s">
        <v>40</v>
      </c>
      <c r="AH8" s="200" t="s">
        <v>39</v>
      </c>
      <c r="AI8" s="200" t="s">
        <v>41</v>
      </c>
      <c r="AJ8" s="200" t="s">
        <v>40</v>
      </c>
      <c r="AK8" s="200" t="s">
        <v>39</v>
      </c>
      <c r="AL8" s="199" t="s">
        <v>41</v>
      </c>
      <c r="AM8" s="199" t="s">
        <v>40</v>
      </c>
      <c r="AN8" s="199" t="s">
        <v>39</v>
      </c>
      <c r="AO8" s="199" t="s">
        <v>41</v>
      </c>
      <c r="AP8" s="199" t="s">
        <v>40</v>
      </c>
      <c r="AQ8" s="199" t="s">
        <v>39</v>
      </c>
      <c r="AR8" s="199" t="s">
        <v>41</v>
      </c>
      <c r="AS8" s="199" t="s">
        <v>40</v>
      </c>
      <c r="AT8" s="199" t="s">
        <v>39</v>
      </c>
      <c r="AU8" s="199" t="s">
        <v>41</v>
      </c>
      <c r="AV8" s="199" t="s">
        <v>40</v>
      </c>
      <c r="AW8" s="199" t="s">
        <v>39</v>
      </c>
      <c r="AX8" s="199" t="s">
        <v>41</v>
      </c>
      <c r="AY8" s="199" t="s">
        <v>40</v>
      </c>
      <c r="AZ8" s="199" t="s">
        <v>39</v>
      </c>
      <c r="BA8" s="199" t="s">
        <v>41</v>
      </c>
      <c r="BB8" s="199" t="s">
        <v>40</v>
      </c>
      <c r="BC8" s="199" t="s">
        <v>39</v>
      </c>
      <c r="BD8" s="199" t="s">
        <v>41</v>
      </c>
      <c r="BE8" s="199" t="s">
        <v>40</v>
      </c>
      <c r="BF8" s="199" t="s">
        <v>39</v>
      </c>
      <c r="BG8" s="199" t="s">
        <v>41</v>
      </c>
      <c r="BH8" s="199" t="s">
        <v>40</v>
      </c>
      <c r="BI8" s="199" t="s">
        <v>39</v>
      </c>
      <c r="BJ8" s="336"/>
    </row>
    <row r="9" spans="1:62" s="195" customFormat="1" x14ac:dyDescent="0.5">
      <c r="A9" s="198" t="s">
        <v>69</v>
      </c>
      <c r="B9" s="197">
        <v>1236358</v>
      </c>
      <c r="C9" s="197">
        <v>680638</v>
      </c>
      <c r="D9" s="197">
        <v>555720</v>
      </c>
      <c r="E9" s="197">
        <v>1252549</v>
      </c>
      <c r="F9" s="197">
        <v>695555</v>
      </c>
      <c r="G9" s="197">
        <v>556994</v>
      </c>
      <c r="H9" s="197">
        <v>1299811</v>
      </c>
      <c r="I9" s="197">
        <v>717188</v>
      </c>
      <c r="J9" s="197">
        <v>582623</v>
      </c>
      <c r="K9" s="197">
        <v>1263081</v>
      </c>
      <c r="L9" s="197">
        <v>697938</v>
      </c>
      <c r="M9" s="197">
        <v>565143</v>
      </c>
      <c r="N9" s="197">
        <v>1184151</v>
      </c>
      <c r="O9" s="197">
        <v>650780</v>
      </c>
      <c r="P9" s="197">
        <v>533371</v>
      </c>
      <c r="Q9" s="197">
        <v>1171095</v>
      </c>
      <c r="R9" s="197">
        <v>644778</v>
      </c>
      <c r="S9" s="197">
        <v>526317</v>
      </c>
      <c r="T9" s="197">
        <v>1164344</v>
      </c>
      <c r="U9" s="197">
        <v>655575</v>
      </c>
      <c r="V9" s="197">
        <v>508769</v>
      </c>
      <c r="W9" s="197">
        <v>1198717</v>
      </c>
      <c r="X9" s="197">
        <v>654869</v>
      </c>
      <c r="Y9" s="197">
        <v>543848</v>
      </c>
      <c r="Z9" s="142">
        <v>1123034</v>
      </c>
      <c r="AA9" s="142">
        <v>615785</v>
      </c>
      <c r="AB9" s="142">
        <v>507249</v>
      </c>
      <c r="AC9" s="142">
        <v>1235110</v>
      </c>
      <c r="AD9" s="142">
        <v>689798</v>
      </c>
      <c r="AE9" s="142">
        <v>545312</v>
      </c>
      <c r="AF9" s="142">
        <v>1289307</v>
      </c>
      <c r="AG9" s="142">
        <v>725790</v>
      </c>
      <c r="AH9" s="142">
        <v>563517</v>
      </c>
      <c r="AI9" s="142">
        <v>1347607</v>
      </c>
      <c r="AJ9" s="142">
        <v>741216</v>
      </c>
      <c r="AK9" s="142">
        <v>606391</v>
      </c>
      <c r="AL9" s="142">
        <v>1098034</v>
      </c>
      <c r="AM9" s="142">
        <v>607261</v>
      </c>
      <c r="AN9" s="142">
        <v>490773</v>
      </c>
      <c r="AO9" s="142">
        <v>1173778</v>
      </c>
      <c r="AP9" s="142">
        <v>656499</v>
      </c>
      <c r="AQ9" s="142">
        <v>517279</v>
      </c>
      <c r="AR9" s="142">
        <v>1259323</v>
      </c>
      <c r="AS9" s="142">
        <v>700621</v>
      </c>
      <c r="AT9" s="142">
        <v>558702</v>
      </c>
      <c r="AU9" s="142">
        <v>1153205</v>
      </c>
      <c r="AV9" s="142">
        <v>659932</v>
      </c>
      <c r="AW9" s="142">
        <v>493273</v>
      </c>
      <c r="AX9" s="142">
        <v>1226447</v>
      </c>
      <c r="AY9" s="142">
        <v>682194</v>
      </c>
      <c r="AZ9" s="142">
        <v>544253</v>
      </c>
      <c r="BA9" s="142">
        <v>1208730</v>
      </c>
      <c r="BB9" s="142">
        <v>672535</v>
      </c>
      <c r="BC9" s="142">
        <v>536195</v>
      </c>
      <c r="BD9" s="142">
        <v>1269837</v>
      </c>
      <c r="BE9" s="142">
        <v>704952</v>
      </c>
      <c r="BF9" s="142">
        <v>564885</v>
      </c>
      <c r="BG9" s="142">
        <v>1166199</v>
      </c>
      <c r="BH9" s="142">
        <v>657856</v>
      </c>
      <c r="BI9" s="142">
        <v>508343</v>
      </c>
      <c r="BJ9" s="196" t="s">
        <v>41</v>
      </c>
    </row>
    <row r="10" spans="1:62" x14ac:dyDescent="0.5">
      <c r="A10" s="140" t="s">
        <v>136</v>
      </c>
      <c r="B10" s="194">
        <v>23779</v>
      </c>
      <c r="C10" s="194">
        <v>17731</v>
      </c>
      <c r="D10" s="194">
        <v>6048</v>
      </c>
      <c r="E10" s="194">
        <v>31443</v>
      </c>
      <c r="F10" s="194">
        <v>27323</v>
      </c>
      <c r="G10" s="194">
        <v>4120</v>
      </c>
      <c r="H10" s="194">
        <v>25072</v>
      </c>
      <c r="I10" s="194">
        <v>21159</v>
      </c>
      <c r="J10" s="194">
        <v>3913</v>
      </c>
      <c r="K10" s="194">
        <v>25064</v>
      </c>
      <c r="L10" s="194">
        <v>22781</v>
      </c>
      <c r="M10" s="194">
        <v>2283</v>
      </c>
      <c r="N10" s="194">
        <v>20864</v>
      </c>
      <c r="O10" s="194">
        <v>18653</v>
      </c>
      <c r="P10" s="194">
        <v>2211</v>
      </c>
      <c r="Q10" s="194">
        <v>11358</v>
      </c>
      <c r="R10" s="194">
        <v>8107</v>
      </c>
      <c r="S10" s="194">
        <v>3251</v>
      </c>
      <c r="T10" s="194">
        <v>16620</v>
      </c>
      <c r="U10" s="194">
        <v>11143</v>
      </c>
      <c r="V10" s="194">
        <v>5477</v>
      </c>
      <c r="W10" s="194">
        <v>13405</v>
      </c>
      <c r="X10" s="194">
        <v>9696</v>
      </c>
      <c r="Y10" s="194">
        <v>3709</v>
      </c>
      <c r="Z10" s="193">
        <v>19984</v>
      </c>
      <c r="AA10" s="193">
        <v>14217</v>
      </c>
      <c r="AB10" s="193">
        <v>5767</v>
      </c>
      <c r="AC10" s="193">
        <v>18232</v>
      </c>
      <c r="AD10" s="193">
        <v>14882</v>
      </c>
      <c r="AE10" s="193">
        <v>3350</v>
      </c>
      <c r="AF10" s="193">
        <v>23091</v>
      </c>
      <c r="AG10" s="193">
        <v>14836</v>
      </c>
      <c r="AH10" s="193">
        <v>8255</v>
      </c>
      <c r="AI10" s="193">
        <v>15642</v>
      </c>
      <c r="AJ10" s="193">
        <v>11848</v>
      </c>
      <c r="AK10" s="193">
        <v>3794</v>
      </c>
      <c r="AL10" s="193">
        <v>18465</v>
      </c>
      <c r="AM10" s="193">
        <v>16117</v>
      </c>
      <c r="AN10" s="193">
        <v>2348</v>
      </c>
      <c r="AO10" s="193">
        <v>15365</v>
      </c>
      <c r="AP10" s="193">
        <v>12318</v>
      </c>
      <c r="AQ10" s="193">
        <v>3047</v>
      </c>
      <c r="AR10" s="193">
        <v>14138</v>
      </c>
      <c r="AS10" s="193">
        <v>12274</v>
      </c>
      <c r="AT10" s="193">
        <v>1864</v>
      </c>
      <c r="AU10" s="193">
        <v>17461</v>
      </c>
      <c r="AV10" s="193">
        <v>16021</v>
      </c>
      <c r="AW10" s="193">
        <v>1440</v>
      </c>
      <c r="AX10" s="193">
        <v>34759</v>
      </c>
      <c r="AY10" s="193">
        <v>26384</v>
      </c>
      <c r="AZ10" s="193">
        <v>8375</v>
      </c>
      <c r="BA10" s="193">
        <v>28569</v>
      </c>
      <c r="BB10" s="193">
        <v>22222</v>
      </c>
      <c r="BC10" s="193">
        <v>6347</v>
      </c>
      <c r="BD10" s="193">
        <v>16584</v>
      </c>
      <c r="BE10" s="193">
        <v>9334</v>
      </c>
      <c r="BF10" s="193">
        <v>7250</v>
      </c>
      <c r="BG10" s="193">
        <v>17103</v>
      </c>
      <c r="BH10" s="193">
        <v>14101</v>
      </c>
      <c r="BI10" s="193">
        <v>3002</v>
      </c>
      <c r="BJ10" s="192" t="s">
        <v>135</v>
      </c>
    </row>
    <row r="11" spans="1:62" x14ac:dyDescent="0.5">
      <c r="A11" s="140" t="s">
        <v>134</v>
      </c>
      <c r="B11" s="194">
        <v>99110</v>
      </c>
      <c r="C11" s="194">
        <v>44987</v>
      </c>
      <c r="D11" s="194">
        <v>54123</v>
      </c>
      <c r="E11" s="194">
        <v>107195</v>
      </c>
      <c r="F11" s="194">
        <v>45747</v>
      </c>
      <c r="G11" s="194">
        <v>61448</v>
      </c>
      <c r="H11" s="194">
        <v>108346</v>
      </c>
      <c r="I11" s="194">
        <v>47639</v>
      </c>
      <c r="J11" s="194">
        <v>60707</v>
      </c>
      <c r="K11" s="194">
        <v>100315</v>
      </c>
      <c r="L11" s="194">
        <v>50041</v>
      </c>
      <c r="M11" s="194">
        <v>50274</v>
      </c>
      <c r="N11" s="194">
        <v>103336</v>
      </c>
      <c r="O11" s="194">
        <v>47326</v>
      </c>
      <c r="P11" s="194">
        <v>56010</v>
      </c>
      <c r="Q11" s="194">
        <v>113629</v>
      </c>
      <c r="R11" s="194">
        <v>53985</v>
      </c>
      <c r="S11" s="194">
        <v>59644</v>
      </c>
      <c r="T11" s="194">
        <v>122330</v>
      </c>
      <c r="U11" s="194">
        <v>56270</v>
      </c>
      <c r="V11" s="194">
        <v>66060</v>
      </c>
      <c r="W11" s="194">
        <v>99806</v>
      </c>
      <c r="X11" s="194">
        <v>46787</v>
      </c>
      <c r="Y11" s="194">
        <v>53019</v>
      </c>
      <c r="Z11" s="193">
        <v>98978</v>
      </c>
      <c r="AA11" s="193">
        <v>44494</v>
      </c>
      <c r="AB11" s="193">
        <v>54484</v>
      </c>
      <c r="AC11" s="193">
        <v>96313</v>
      </c>
      <c r="AD11" s="193">
        <v>55240</v>
      </c>
      <c r="AE11" s="193">
        <v>41073</v>
      </c>
      <c r="AF11" s="193">
        <v>112185</v>
      </c>
      <c r="AG11" s="193">
        <v>55744</v>
      </c>
      <c r="AH11" s="193">
        <v>56441</v>
      </c>
      <c r="AI11" s="193">
        <v>108429</v>
      </c>
      <c r="AJ11" s="193">
        <v>46241</v>
      </c>
      <c r="AK11" s="193">
        <v>62188</v>
      </c>
      <c r="AL11" s="193">
        <v>113034</v>
      </c>
      <c r="AM11" s="193">
        <v>54920</v>
      </c>
      <c r="AN11" s="193">
        <v>58114</v>
      </c>
      <c r="AO11" s="193">
        <v>123544</v>
      </c>
      <c r="AP11" s="193">
        <v>70109</v>
      </c>
      <c r="AQ11" s="193">
        <v>53435</v>
      </c>
      <c r="AR11" s="193">
        <v>125356</v>
      </c>
      <c r="AS11" s="193">
        <v>66272</v>
      </c>
      <c r="AT11" s="193">
        <v>59084</v>
      </c>
      <c r="AU11" s="193">
        <v>82540</v>
      </c>
      <c r="AV11" s="193">
        <v>36244</v>
      </c>
      <c r="AW11" s="193">
        <v>46296</v>
      </c>
      <c r="AX11" s="193">
        <v>130835</v>
      </c>
      <c r="AY11" s="193">
        <v>65321</v>
      </c>
      <c r="AZ11" s="193">
        <v>65514</v>
      </c>
      <c r="BA11" s="193">
        <v>135367</v>
      </c>
      <c r="BB11" s="193">
        <v>62709</v>
      </c>
      <c r="BC11" s="193">
        <v>72658</v>
      </c>
      <c r="BD11" s="193">
        <v>131343</v>
      </c>
      <c r="BE11" s="193">
        <v>49599</v>
      </c>
      <c r="BF11" s="193">
        <v>81744</v>
      </c>
      <c r="BG11" s="193">
        <v>129127</v>
      </c>
      <c r="BH11" s="193">
        <v>56306</v>
      </c>
      <c r="BI11" s="193">
        <v>72821</v>
      </c>
      <c r="BJ11" s="192" t="s">
        <v>133</v>
      </c>
    </row>
    <row r="12" spans="1:62" x14ac:dyDescent="0.5">
      <c r="A12" s="140" t="s">
        <v>132</v>
      </c>
      <c r="B12" s="194">
        <v>502748</v>
      </c>
      <c r="C12" s="194">
        <v>273143</v>
      </c>
      <c r="D12" s="194">
        <v>229605</v>
      </c>
      <c r="E12" s="194">
        <v>500329</v>
      </c>
      <c r="F12" s="194">
        <v>266410</v>
      </c>
      <c r="G12" s="194">
        <v>233919</v>
      </c>
      <c r="H12" s="194">
        <v>476056</v>
      </c>
      <c r="I12" s="194">
        <v>253813</v>
      </c>
      <c r="J12" s="194">
        <v>222243</v>
      </c>
      <c r="K12" s="194">
        <v>494557</v>
      </c>
      <c r="L12" s="194">
        <v>276999</v>
      </c>
      <c r="M12" s="194">
        <v>218558</v>
      </c>
      <c r="N12" s="194">
        <v>515650</v>
      </c>
      <c r="O12" s="194">
        <v>285273</v>
      </c>
      <c r="P12" s="194">
        <v>230377</v>
      </c>
      <c r="Q12" s="194">
        <v>478691</v>
      </c>
      <c r="R12" s="194">
        <v>272358</v>
      </c>
      <c r="S12" s="194">
        <v>206333</v>
      </c>
      <c r="T12" s="194">
        <v>423293</v>
      </c>
      <c r="U12" s="194">
        <v>240678</v>
      </c>
      <c r="V12" s="194">
        <v>182615</v>
      </c>
      <c r="W12" s="194">
        <v>461352</v>
      </c>
      <c r="X12" s="194">
        <v>258767</v>
      </c>
      <c r="Y12" s="194">
        <v>202585</v>
      </c>
      <c r="Z12" s="193">
        <v>487112</v>
      </c>
      <c r="AA12" s="193">
        <v>293627</v>
      </c>
      <c r="AB12" s="193">
        <v>193485</v>
      </c>
      <c r="AC12" s="193">
        <v>441750</v>
      </c>
      <c r="AD12" s="193">
        <v>257775</v>
      </c>
      <c r="AE12" s="193">
        <v>183975</v>
      </c>
      <c r="AF12" s="193">
        <v>449281</v>
      </c>
      <c r="AG12" s="193">
        <v>272421</v>
      </c>
      <c r="AH12" s="193">
        <v>176860</v>
      </c>
      <c r="AI12" s="193">
        <v>456418</v>
      </c>
      <c r="AJ12" s="193">
        <v>258861</v>
      </c>
      <c r="AK12" s="193">
        <v>197557</v>
      </c>
      <c r="AL12" s="193">
        <v>478347</v>
      </c>
      <c r="AM12" s="193">
        <v>283867</v>
      </c>
      <c r="AN12" s="193">
        <v>194480</v>
      </c>
      <c r="AO12" s="193">
        <v>474908</v>
      </c>
      <c r="AP12" s="193">
        <v>272887</v>
      </c>
      <c r="AQ12" s="193">
        <v>202021</v>
      </c>
      <c r="AR12" s="193">
        <v>434410</v>
      </c>
      <c r="AS12" s="193">
        <v>237191</v>
      </c>
      <c r="AT12" s="193">
        <v>197219</v>
      </c>
      <c r="AU12" s="193">
        <v>434553</v>
      </c>
      <c r="AV12" s="193">
        <v>253171</v>
      </c>
      <c r="AW12" s="193">
        <v>181382</v>
      </c>
      <c r="AX12" s="193">
        <v>509128</v>
      </c>
      <c r="AY12" s="193">
        <v>296000</v>
      </c>
      <c r="AZ12" s="193">
        <v>213128</v>
      </c>
      <c r="BA12" s="193">
        <v>452980</v>
      </c>
      <c r="BB12" s="193">
        <v>248810</v>
      </c>
      <c r="BC12" s="193">
        <v>204170</v>
      </c>
      <c r="BD12" s="193">
        <v>408345</v>
      </c>
      <c r="BE12" s="193">
        <v>239083</v>
      </c>
      <c r="BF12" s="193">
        <v>169262</v>
      </c>
      <c r="BG12" s="193">
        <v>418089</v>
      </c>
      <c r="BH12" s="193">
        <v>235131</v>
      </c>
      <c r="BI12" s="193">
        <v>182958</v>
      </c>
      <c r="BJ12" s="192" t="s">
        <v>131</v>
      </c>
    </row>
    <row r="13" spans="1:62" x14ac:dyDescent="0.5">
      <c r="A13" s="140" t="s">
        <v>130</v>
      </c>
      <c r="B13" s="194">
        <v>427385</v>
      </c>
      <c r="C13" s="194">
        <v>268559</v>
      </c>
      <c r="D13" s="194">
        <v>158826</v>
      </c>
      <c r="E13" s="194">
        <v>416890</v>
      </c>
      <c r="F13" s="194">
        <v>267867</v>
      </c>
      <c r="G13" s="194">
        <v>149023</v>
      </c>
      <c r="H13" s="194">
        <v>461630</v>
      </c>
      <c r="I13" s="194">
        <v>294640</v>
      </c>
      <c r="J13" s="194">
        <v>166990</v>
      </c>
      <c r="K13" s="194">
        <v>431592</v>
      </c>
      <c r="L13" s="194">
        <v>259939</v>
      </c>
      <c r="M13" s="194">
        <v>171653</v>
      </c>
      <c r="N13" s="194">
        <v>383114</v>
      </c>
      <c r="O13" s="194">
        <v>221987</v>
      </c>
      <c r="P13" s="194">
        <v>161127</v>
      </c>
      <c r="Q13" s="194">
        <v>379025</v>
      </c>
      <c r="R13" s="194">
        <v>217190</v>
      </c>
      <c r="S13" s="194">
        <v>161835</v>
      </c>
      <c r="T13" s="194">
        <v>416002</v>
      </c>
      <c r="U13" s="194">
        <v>261796</v>
      </c>
      <c r="V13" s="194">
        <v>154206</v>
      </c>
      <c r="W13" s="194">
        <v>408909</v>
      </c>
      <c r="X13" s="194">
        <v>241248</v>
      </c>
      <c r="Y13" s="194">
        <v>167662</v>
      </c>
      <c r="Z13" s="193">
        <v>344728</v>
      </c>
      <c r="AA13" s="193">
        <v>205382</v>
      </c>
      <c r="AB13" s="193">
        <v>139346</v>
      </c>
      <c r="AC13" s="193">
        <v>447025</v>
      </c>
      <c r="AD13" s="193">
        <v>251340</v>
      </c>
      <c r="AE13" s="193">
        <v>195685</v>
      </c>
      <c r="AF13" s="193">
        <v>468455</v>
      </c>
      <c r="AG13" s="193">
        <v>284612</v>
      </c>
      <c r="AH13" s="193">
        <v>183843</v>
      </c>
      <c r="AI13" s="193">
        <v>498045</v>
      </c>
      <c r="AJ13" s="193">
        <v>293736</v>
      </c>
      <c r="AK13" s="193">
        <v>204309</v>
      </c>
      <c r="AL13" s="193">
        <v>333638</v>
      </c>
      <c r="AM13" s="193">
        <v>186436</v>
      </c>
      <c r="AN13" s="193">
        <v>147202</v>
      </c>
      <c r="AO13" s="193">
        <v>378320</v>
      </c>
      <c r="AP13" s="193">
        <v>235173</v>
      </c>
      <c r="AQ13" s="193">
        <v>143147</v>
      </c>
      <c r="AR13" s="193">
        <v>441288</v>
      </c>
      <c r="AS13" s="193">
        <v>272078</v>
      </c>
      <c r="AT13" s="193">
        <v>169210</v>
      </c>
      <c r="AU13" s="193">
        <v>420441</v>
      </c>
      <c r="AV13" s="193">
        <v>271482</v>
      </c>
      <c r="AW13" s="193">
        <v>148959</v>
      </c>
      <c r="AX13" s="193">
        <v>386462</v>
      </c>
      <c r="AY13" s="193">
        <v>215216</v>
      </c>
      <c r="AZ13" s="193">
        <v>171246</v>
      </c>
      <c r="BA13" s="193">
        <v>385253</v>
      </c>
      <c r="BB13" s="193">
        <v>245065</v>
      </c>
      <c r="BC13" s="193">
        <v>140188</v>
      </c>
      <c r="BD13" s="193">
        <v>466407</v>
      </c>
      <c r="BE13" s="193">
        <v>291591</v>
      </c>
      <c r="BF13" s="193">
        <v>174816</v>
      </c>
      <c r="BG13" s="193">
        <v>419112</v>
      </c>
      <c r="BH13" s="193">
        <v>263937</v>
      </c>
      <c r="BI13" s="193">
        <v>155175</v>
      </c>
      <c r="BJ13" s="192" t="s">
        <v>129</v>
      </c>
    </row>
    <row r="14" spans="1:62" x14ac:dyDescent="0.5">
      <c r="A14" s="140" t="s">
        <v>128</v>
      </c>
      <c r="B14" s="194">
        <v>183336</v>
      </c>
      <c r="C14" s="194">
        <v>76218</v>
      </c>
      <c r="D14" s="194">
        <v>107118</v>
      </c>
      <c r="E14" s="194">
        <v>195636</v>
      </c>
      <c r="F14" s="194">
        <v>88208</v>
      </c>
      <c r="G14" s="194">
        <v>107428</v>
      </c>
      <c r="H14" s="194">
        <v>227955</v>
      </c>
      <c r="I14" s="194">
        <v>99485</v>
      </c>
      <c r="J14" s="194">
        <v>128470</v>
      </c>
      <c r="K14" s="194">
        <v>211363</v>
      </c>
      <c r="L14" s="194">
        <v>88988</v>
      </c>
      <c r="M14" s="194">
        <v>122375</v>
      </c>
      <c r="N14" s="194">
        <v>161187</v>
      </c>
      <c r="O14" s="194">
        <v>77541</v>
      </c>
      <c r="P14" s="194">
        <v>83646</v>
      </c>
      <c r="Q14" s="194">
        <v>186565</v>
      </c>
      <c r="R14" s="194">
        <v>92211</v>
      </c>
      <c r="S14" s="194">
        <v>94354</v>
      </c>
      <c r="T14" s="194">
        <v>181568</v>
      </c>
      <c r="U14" s="194">
        <v>85688</v>
      </c>
      <c r="V14" s="194">
        <v>95880</v>
      </c>
      <c r="W14" s="194">
        <v>212344</v>
      </c>
      <c r="X14" s="194">
        <v>95470</v>
      </c>
      <c r="Y14" s="194">
        <v>116873</v>
      </c>
      <c r="Z14" s="193">
        <v>172232</v>
      </c>
      <c r="AA14" s="193">
        <v>58065</v>
      </c>
      <c r="AB14" s="193">
        <v>114167</v>
      </c>
      <c r="AC14" s="193">
        <v>223503</v>
      </c>
      <c r="AD14" s="193">
        <v>106051</v>
      </c>
      <c r="AE14" s="193">
        <v>117452</v>
      </c>
      <c r="AF14" s="193">
        <v>235971</v>
      </c>
      <c r="AG14" s="193">
        <v>97853</v>
      </c>
      <c r="AH14" s="193">
        <v>138118</v>
      </c>
      <c r="AI14" s="193">
        <v>268698</v>
      </c>
      <c r="AJ14" s="193">
        <v>130530</v>
      </c>
      <c r="AK14" s="193">
        <v>138168</v>
      </c>
      <c r="AL14" s="193">
        <v>153092</v>
      </c>
      <c r="AM14" s="193">
        <v>64463</v>
      </c>
      <c r="AN14" s="193">
        <v>88629</v>
      </c>
      <c r="AO14" s="193">
        <v>180587</v>
      </c>
      <c r="AP14" s="193">
        <v>66012</v>
      </c>
      <c r="AQ14" s="193">
        <v>114575</v>
      </c>
      <c r="AR14" s="193">
        <v>244131</v>
      </c>
      <c r="AS14" s="193">
        <v>112806</v>
      </c>
      <c r="AT14" s="193">
        <v>131325</v>
      </c>
      <c r="AU14" s="193">
        <v>198210</v>
      </c>
      <c r="AV14" s="193">
        <v>83014</v>
      </c>
      <c r="AW14" s="193">
        <v>115196</v>
      </c>
      <c r="AX14" s="193">
        <v>165263</v>
      </c>
      <c r="AY14" s="193">
        <v>79273</v>
      </c>
      <c r="AZ14" s="193">
        <v>85990</v>
      </c>
      <c r="BA14" s="193">
        <v>206561</v>
      </c>
      <c r="BB14" s="193">
        <v>93729</v>
      </c>
      <c r="BC14" s="193">
        <v>112832</v>
      </c>
      <c r="BD14" s="193">
        <v>247158</v>
      </c>
      <c r="BE14" s="193">
        <v>115345</v>
      </c>
      <c r="BF14" s="193">
        <v>131813</v>
      </c>
      <c r="BG14" s="193">
        <v>182768</v>
      </c>
      <c r="BH14" s="193">
        <v>88381</v>
      </c>
      <c r="BI14" s="193">
        <v>94387</v>
      </c>
      <c r="BJ14" s="192" t="s">
        <v>127</v>
      </c>
    </row>
    <row r="15" spans="1:62" ht="17.25" customHeight="1" thickBot="1" x14ac:dyDescent="0.55000000000000004">
      <c r="A15" s="138" t="s">
        <v>126</v>
      </c>
      <c r="B15" s="191" t="s">
        <v>65</v>
      </c>
      <c r="C15" s="191" t="s">
        <v>65</v>
      </c>
      <c r="D15" s="191" t="s">
        <v>65</v>
      </c>
      <c r="E15" s="191">
        <v>1056</v>
      </c>
      <c r="F15" s="191" t="s">
        <v>65</v>
      </c>
      <c r="G15" s="191">
        <v>1056</v>
      </c>
      <c r="H15" s="191">
        <v>752</v>
      </c>
      <c r="I15" s="191">
        <v>452</v>
      </c>
      <c r="J15" s="191">
        <v>300</v>
      </c>
      <c r="K15" s="191">
        <v>190</v>
      </c>
      <c r="L15" s="191">
        <v>190</v>
      </c>
      <c r="M15" s="191" t="s">
        <v>84</v>
      </c>
      <c r="N15" s="191" t="s">
        <v>65</v>
      </c>
      <c r="O15" s="191" t="s">
        <v>65</v>
      </c>
      <c r="P15" s="191" t="s">
        <v>65</v>
      </c>
      <c r="Q15" s="191">
        <v>1827</v>
      </c>
      <c r="R15" s="191">
        <v>927</v>
      </c>
      <c r="S15" s="191">
        <v>900</v>
      </c>
      <c r="T15" s="191">
        <v>4531</v>
      </c>
      <c r="U15" s="191">
        <v>0</v>
      </c>
      <c r="V15" s="191">
        <v>4531</v>
      </c>
      <c r="W15" s="191">
        <v>2901</v>
      </c>
      <c r="X15" s="191">
        <v>2901</v>
      </c>
      <c r="Y15" s="191">
        <v>0</v>
      </c>
      <c r="Z15" s="190" t="s">
        <v>65</v>
      </c>
      <c r="AA15" s="190" t="s">
        <v>65</v>
      </c>
      <c r="AB15" s="190" t="s">
        <v>65</v>
      </c>
      <c r="AC15" s="190">
        <v>8287</v>
      </c>
      <c r="AD15" s="190">
        <v>4510</v>
      </c>
      <c r="AE15" s="190">
        <v>3777</v>
      </c>
      <c r="AF15" s="190">
        <v>324</v>
      </c>
      <c r="AG15" s="190">
        <v>324</v>
      </c>
      <c r="AH15" s="190" t="s">
        <v>65</v>
      </c>
      <c r="AI15" s="190">
        <v>375</v>
      </c>
      <c r="AJ15" s="190" t="s">
        <v>65</v>
      </c>
      <c r="AK15" s="190">
        <v>375</v>
      </c>
      <c r="AL15" s="190">
        <v>1458</v>
      </c>
      <c r="AM15" s="190">
        <v>1458</v>
      </c>
      <c r="AN15" s="190" t="s">
        <v>65</v>
      </c>
      <c r="AO15" s="190">
        <v>1054</v>
      </c>
      <c r="AP15" s="190" t="s">
        <v>65</v>
      </c>
      <c r="AQ15" s="190">
        <v>1054</v>
      </c>
      <c r="AR15" s="190" t="s">
        <v>65</v>
      </c>
      <c r="AS15" s="190" t="s">
        <v>65</v>
      </c>
      <c r="AT15" s="190" t="s">
        <v>65</v>
      </c>
      <c r="AU15" s="190" t="s">
        <v>65</v>
      </c>
      <c r="AV15" s="190" t="s">
        <v>65</v>
      </c>
      <c r="AW15" s="190" t="s">
        <v>65</v>
      </c>
      <c r="AX15" s="190" t="s">
        <v>65</v>
      </c>
      <c r="AY15" s="190" t="s">
        <v>65</v>
      </c>
      <c r="AZ15" s="190" t="s">
        <v>65</v>
      </c>
      <c r="BA15" s="190" t="s">
        <v>65</v>
      </c>
      <c r="BB15" s="190" t="s">
        <v>65</v>
      </c>
      <c r="BC15" s="190" t="s">
        <v>65</v>
      </c>
      <c r="BD15" s="190" t="s">
        <v>65</v>
      </c>
      <c r="BE15" s="190" t="s">
        <v>65</v>
      </c>
      <c r="BF15" s="190" t="s">
        <v>65</v>
      </c>
      <c r="BG15" s="190"/>
      <c r="BH15" s="190"/>
      <c r="BI15" s="190"/>
      <c r="BJ15" s="136" t="s">
        <v>125</v>
      </c>
    </row>
    <row r="17" spans="1:2" x14ac:dyDescent="0.5">
      <c r="A17" s="189" t="s">
        <v>22</v>
      </c>
      <c r="B17" s="135" t="s">
        <v>124</v>
      </c>
    </row>
    <row r="18" spans="1:2" x14ac:dyDescent="0.5">
      <c r="A18" s="189" t="s">
        <v>20</v>
      </c>
      <c r="B18" s="135" t="s">
        <v>50</v>
      </c>
    </row>
  </sheetData>
  <mergeCells count="47"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AX4:BI4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zoomScale="60" zoomScaleNormal="60" workbookViewId="0">
      <pane xSplit="1" ySplit="3" topLeftCell="AV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ColWidth="24.42578125" defaultRowHeight="27.75" customHeight="1" x14ac:dyDescent="0.5"/>
  <cols>
    <col min="1" max="1" width="34.28515625" style="135" customWidth="1"/>
    <col min="2" max="25" width="10.28515625" style="135" customWidth="1"/>
    <col min="26" max="26" width="10.5703125" style="135" customWidth="1"/>
    <col min="27" max="28" width="9.5703125" style="135" customWidth="1"/>
    <col min="29" max="29" width="10" style="135" customWidth="1"/>
    <col min="30" max="31" width="9.5703125" style="135" customWidth="1"/>
    <col min="32" max="32" width="10.5703125" style="135" customWidth="1"/>
    <col min="33" max="34" width="9.5703125" style="135" customWidth="1"/>
    <col min="35" max="35" width="10.42578125" style="135" customWidth="1"/>
    <col min="36" max="37" width="9.5703125" style="135" customWidth="1"/>
    <col min="38" max="38" width="10.5703125" style="135" customWidth="1"/>
    <col min="39" max="40" width="9.5703125" style="135" customWidth="1"/>
    <col min="41" max="41" width="10.28515625" style="135" customWidth="1"/>
    <col min="42" max="43" width="9.5703125" style="135" customWidth="1"/>
    <col min="44" max="44" width="10.28515625" style="135" customWidth="1"/>
    <col min="45" max="46" width="9.5703125" style="135" customWidth="1"/>
    <col min="47" max="47" width="10.7109375" style="135" customWidth="1"/>
    <col min="48" max="49" width="9.5703125" style="135" customWidth="1"/>
    <col min="50" max="50" width="11.28515625" style="135" customWidth="1"/>
    <col min="51" max="52" width="9.5703125" style="135" customWidth="1"/>
    <col min="53" max="53" width="11.42578125" style="135" customWidth="1"/>
    <col min="54" max="55" width="9.5703125" style="135" customWidth="1"/>
    <col min="56" max="56" width="11" style="135" customWidth="1"/>
    <col min="57" max="58" width="9.5703125" style="135" customWidth="1"/>
    <col min="59" max="59" width="10.5703125" style="135" customWidth="1"/>
    <col min="60" max="61" width="9.5703125" style="135" customWidth="1"/>
    <col min="62" max="62" width="61.140625" style="135" customWidth="1"/>
    <col min="63" max="16384" width="24.42578125" style="135"/>
  </cols>
  <sheetData>
    <row r="1" spans="1:62" ht="27.75" customHeight="1" x14ac:dyDescent="0.5">
      <c r="A1" s="135" t="s">
        <v>192</v>
      </c>
    </row>
    <row r="2" spans="1:62" ht="27.75" customHeight="1" x14ac:dyDescent="0.5">
      <c r="A2" s="135" t="s">
        <v>191</v>
      </c>
    </row>
    <row r="3" spans="1:62" ht="27.75" customHeight="1" thickBot="1" x14ac:dyDescent="0.55000000000000004"/>
    <row r="4" spans="1:62" ht="27.75" customHeight="1" thickBot="1" x14ac:dyDescent="0.6">
      <c r="A4" s="344" t="s">
        <v>190</v>
      </c>
      <c r="B4" s="347" t="s">
        <v>75</v>
      </c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 t="s">
        <v>74</v>
      </c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 t="s">
        <v>73</v>
      </c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  <c r="AL4" s="306" t="s">
        <v>72</v>
      </c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8"/>
      <c r="AX4" s="303" t="s">
        <v>71</v>
      </c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5"/>
      <c r="BJ4" s="348" t="s">
        <v>189</v>
      </c>
    </row>
    <row r="5" spans="1:62" ht="27.75" customHeight="1" x14ac:dyDescent="0.55000000000000004">
      <c r="A5" s="345"/>
      <c r="B5" s="289" t="s">
        <v>14</v>
      </c>
      <c r="C5" s="289"/>
      <c r="D5" s="289"/>
      <c r="E5" s="289" t="s">
        <v>13</v>
      </c>
      <c r="F5" s="289"/>
      <c r="G5" s="289"/>
      <c r="H5" s="289" t="s">
        <v>12</v>
      </c>
      <c r="I5" s="289"/>
      <c r="J5" s="289"/>
      <c r="K5" s="289" t="s">
        <v>11</v>
      </c>
      <c r="L5" s="289"/>
      <c r="M5" s="289"/>
      <c r="N5" s="289" t="s">
        <v>14</v>
      </c>
      <c r="O5" s="289"/>
      <c r="P5" s="289"/>
      <c r="Q5" s="289" t="s">
        <v>13</v>
      </c>
      <c r="R5" s="289"/>
      <c r="S5" s="289"/>
      <c r="T5" s="289" t="s">
        <v>12</v>
      </c>
      <c r="U5" s="289"/>
      <c r="V5" s="289"/>
      <c r="W5" s="289" t="s">
        <v>11</v>
      </c>
      <c r="X5" s="289"/>
      <c r="Y5" s="289"/>
      <c r="Z5" s="289" t="s">
        <v>14</v>
      </c>
      <c r="AA5" s="289"/>
      <c r="AB5" s="289"/>
      <c r="AC5" s="289" t="s">
        <v>13</v>
      </c>
      <c r="AD5" s="289"/>
      <c r="AE5" s="289"/>
      <c r="AF5" s="289" t="s">
        <v>12</v>
      </c>
      <c r="AG5" s="289"/>
      <c r="AH5" s="289"/>
      <c r="AI5" s="289" t="s">
        <v>11</v>
      </c>
      <c r="AJ5" s="289"/>
      <c r="AK5" s="289"/>
      <c r="AL5" s="289" t="s">
        <v>14</v>
      </c>
      <c r="AM5" s="289"/>
      <c r="AN5" s="289"/>
      <c r="AO5" s="289" t="s">
        <v>13</v>
      </c>
      <c r="AP5" s="289"/>
      <c r="AQ5" s="289"/>
      <c r="AR5" s="289" t="s">
        <v>12</v>
      </c>
      <c r="AS5" s="289"/>
      <c r="AT5" s="289"/>
      <c r="AU5" s="289" t="s">
        <v>11</v>
      </c>
      <c r="AV5" s="289"/>
      <c r="AW5" s="289"/>
      <c r="AX5" s="289" t="s">
        <v>14</v>
      </c>
      <c r="AY5" s="289"/>
      <c r="AZ5" s="289"/>
      <c r="BA5" s="289" t="s">
        <v>13</v>
      </c>
      <c r="BB5" s="289"/>
      <c r="BC5" s="289"/>
      <c r="BD5" s="289" t="s">
        <v>12</v>
      </c>
      <c r="BE5" s="289"/>
      <c r="BF5" s="289"/>
      <c r="BG5" s="289" t="s">
        <v>11</v>
      </c>
      <c r="BH5" s="289"/>
      <c r="BI5" s="289"/>
      <c r="BJ5" s="349"/>
    </row>
    <row r="6" spans="1:62" ht="27.75" customHeight="1" thickBot="1" x14ac:dyDescent="0.6">
      <c r="A6" s="345"/>
      <c r="B6" s="297" t="s">
        <v>33</v>
      </c>
      <c r="C6" s="297"/>
      <c r="D6" s="297"/>
      <c r="E6" s="297" t="s">
        <v>31</v>
      </c>
      <c r="F6" s="297"/>
      <c r="G6" s="297"/>
      <c r="H6" s="297" t="s">
        <v>29</v>
      </c>
      <c r="I6" s="297"/>
      <c r="J6" s="297"/>
      <c r="K6" s="297" t="s">
        <v>27</v>
      </c>
      <c r="L6" s="297"/>
      <c r="M6" s="297"/>
      <c r="N6" s="297" t="s">
        <v>33</v>
      </c>
      <c r="O6" s="297"/>
      <c r="P6" s="297"/>
      <c r="Q6" s="297" t="s">
        <v>31</v>
      </c>
      <c r="R6" s="297"/>
      <c r="S6" s="297"/>
      <c r="T6" s="297" t="s">
        <v>29</v>
      </c>
      <c r="U6" s="297"/>
      <c r="V6" s="297"/>
      <c r="W6" s="297" t="s">
        <v>27</v>
      </c>
      <c r="X6" s="297"/>
      <c r="Y6" s="297"/>
      <c r="Z6" s="297" t="s">
        <v>33</v>
      </c>
      <c r="AA6" s="297"/>
      <c r="AB6" s="297"/>
      <c r="AC6" s="297" t="s">
        <v>31</v>
      </c>
      <c r="AD6" s="297"/>
      <c r="AE6" s="297"/>
      <c r="AF6" s="297" t="s">
        <v>29</v>
      </c>
      <c r="AG6" s="297"/>
      <c r="AH6" s="297"/>
      <c r="AI6" s="297" t="s">
        <v>27</v>
      </c>
      <c r="AJ6" s="297"/>
      <c r="AK6" s="297"/>
      <c r="AL6" s="297" t="s">
        <v>33</v>
      </c>
      <c r="AM6" s="297"/>
      <c r="AN6" s="297"/>
      <c r="AO6" s="297" t="s">
        <v>31</v>
      </c>
      <c r="AP6" s="297"/>
      <c r="AQ6" s="297"/>
      <c r="AR6" s="297" t="s">
        <v>29</v>
      </c>
      <c r="AS6" s="297"/>
      <c r="AT6" s="297"/>
      <c r="AU6" s="297" t="s">
        <v>27</v>
      </c>
      <c r="AV6" s="297"/>
      <c r="AW6" s="297"/>
      <c r="AX6" s="297" t="s">
        <v>33</v>
      </c>
      <c r="AY6" s="297"/>
      <c r="AZ6" s="297"/>
      <c r="BA6" s="297" t="s">
        <v>31</v>
      </c>
      <c r="BB6" s="297"/>
      <c r="BC6" s="297"/>
      <c r="BD6" s="297" t="s">
        <v>29</v>
      </c>
      <c r="BE6" s="297"/>
      <c r="BF6" s="297"/>
      <c r="BG6" s="297" t="s">
        <v>27</v>
      </c>
      <c r="BH6" s="297"/>
      <c r="BI6" s="297"/>
      <c r="BJ6" s="349"/>
    </row>
    <row r="7" spans="1:62" ht="27.75" customHeight="1" x14ac:dyDescent="0.55000000000000004">
      <c r="A7" s="345"/>
      <c r="B7" s="202" t="s">
        <v>7</v>
      </c>
      <c r="C7" s="202" t="s">
        <v>6</v>
      </c>
      <c r="D7" s="202" t="s">
        <v>5</v>
      </c>
      <c r="E7" s="202" t="s">
        <v>7</v>
      </c>
      <c r="F7" s="202" t="s">
        <v>6</v>
      </c>
      <c r="G7" s="202" t="s">
        <v>5</v>
      </c>
      <c r="H7" s="202" t="s">
        <v>7</v>
      </c>
      <c r="I7" s="202" t="s">
        <v>6</v>
      </c>
      <c r="J7" s="202" t="s">
        <v>5</v>
      </c>
      <c r="K7" s="202" t="s">
        <v>7</v>
      </c>
      <c r="L7" s="202" t="s">
        <v>6</v>
      </c>
      <c r="M7" s="202" t="s">
        <v>5</v>
      </c>
      <c r="N7" s="202" t="s">
        <v>7</v>
      </c>
      <c r="O7" s="202" t="s">
        <v>6</v>
      </c>
      <c r="P7" s="202" t="s">
        <v>5</v>
      </c>
      <c r="Q7" s="202" t="s">
        <v>7</v>
      </c>
      <c r="R7" s="202" t="s">
        <v>6</v>
      </c>
      <c r="S7" s="202" t="s">
        <v>5</v>
      </c>
      <c r="T7" s="202" t="s">
        <v>7</v>
      </c>
      <c r="U7" s="202" t="s">
        <v>6</v>
      </c>
      <c r="V7" s="202" t="s">
        <v>5</v>
      </c>
      <c r="W7" s="202" t="s">
        <v>7</v>
      </c>
      <c r="X7" s="202" t="s">
        <v>6</v>
      </c>
      <c r="Y7" s="202" t="s">
        <v>5</v>
      </c>
      <c r="Z7" s="202" t="s">
        <v>7</v>
      </c>
      <c r="AA7" s="202" t="s">
        <v>6</v>
      </c>
      <c r="AB7" s="202" t="s">
        <v>5</v>
      </c>
      <c r="AC7" s="202" t="s">
        <v>7</v>
      </c>
      <c r="AD7" s="202" t="s">
        <v>6</v>
      </c>
      <c r="AE7" s="202" t="s">
        <v>5</v>
      </c>
      <c r="AF7" s="202" t="s">
        <v>7</v>
      </c>
      <c r="AG7" s="202" t="s">
        <v>6</v>
      </c>
      <c r="AH7" s="202" t="s">
        <v>5</v>
      </c>
      <c r="AI7" s="202" t="s">
        <v>7</v>
      </c>
      <c r="AJ7" s="202" t="s">
        <v>6</v>
      </c>
      <c r="AK7" s="202" t="s">
        <v>5</v>
      </c>
      <c r="AL7" s="202" t="s">
        <v>7</v>
      </c>
      <c r="AM7" s="202" t="s">
        <v>6</v>
      </c>
      <c r="AN7" s="202" t="s">
        <v>5</v>
      </c>
      <c r="AO7" s="202" t="s">
        <v>7</v>
      </c>
      <c r="AP7" s="202" t="s">
        <v>6</v>
      </c>
      <c r="AQ7" s="202" t="s">
        <v>5</v>
      </c>
      <c r="AR7" s="202" t="s">
        <v>7</v>
      </c>
      <c r="AS7" s="202" t="s">
        <v>6</v>
      </c>
      <c r="AT7" s="202" t="s">
        <v>5</v>
      </c>
      <c r="AU7" s="202" t="s">
        <v>7</v>
      </c>
      <c r="AV7" s="202" t="s">
        <v>6</v>
      </c>
      <c r="AW7" s="202" t="s">
        <v>5</v>
      </c>
      <c r="AX7" s="202" t="s">
        <v>7</v>
      </c>
      <c r="AY7" s="202" t="s">
        <v>6</v>
      </c>
      <c r="AZ7" s="202" t="s">
        <v>5</v>
      </c>
      <c r="BA7" s="202" t="s">
        <v>7</v>
      </c>
      <c r="BB7" s="202" t="s">
        <v>6</v>
      </c>
      <c r="BC7" s="202" t="s">
        <v>5</v>
      </c>
      <c r="BD7" s="202" t="s">
        <v>7</v>
      </c>
      <c r="BE7" s="202" t="s">
        <v>6</v>
      </c>
      <c r="BF7" s="202" t="s">
        <v>5</v>
      </c>
      <c r="BG7" s="202" t="s">
        <v>7</v>
      </c>
      <c r="BH7" s="202" t="s">
        <v>6</v>
      </c>
      <c r="BI7" s="202" t="s">
        <v>5</v>
      </c>
      <c r="BJ7" s="349"/>
    </row>
    <row r="8" spans="1:62" ht="27.75" customHeight="1" thickBot="1" x14ac:dyDescent="0.6">
      <c r="A8" s="346"/>
      <c r="B8" s="199" t="s">
        <v>41</v>
      </c>
      <c r="C8" s="199" t="s">
        <v>40</v>
      </c>
      <c r="D8" s="199" t="s">
        <v>39</v>
      </c>
      <c r="E8" s="199" t="s">
        <v>41</v>
      </c>
      <c r="F8" s="199" t="s">
        <v>40</v>
      </c>
      <c r="G8" s="199" t="s">
        <v>39</v>
      </c>
      <c r="H8" s="199" t="s">
        <v>41</v>
      </c>
      <c r="I8" s="199" t="s">
        <v>40</v>
      </c>
      <c r="J8" s="199" t="s">
        <v>39</v>
      </c>
      <c r="K8" s="199" t="s">
        <v>41</v>
      </c>
      <c r="L8" s="199" t="s">
        <v>40</v>
      </c>
      <c r="M8" s="199" t="s">
        <v>39</v>
      </c>
      <c r="N8" s="199" t="s">
        <v>41</v>
      </c>
      <c r="O8" s="199" t="s">
        <v>40</v>
      </c>
      <c r="P8" s="199" t="s">
        <v>39</v>
      </c>
      <c r="Q8" s="199" t="s">
        <v>41</v>
      </c>
      <c r="R8" s="199" t="s">
        <v>40</v>
      </c>
      <c r="S8" s="199" t="s">
        <v>39</v>
      </c>
      <c r="T8" s="199" t="s">
        <v>41</v>
      </c>
      <c r="U8" s="199" t="s">
        <v>40</v>
      </c>
      <c r="V8" s="199" t="s">
        <v>39</v>
      </c>
      <c r="W8" s="199" t="s">
        <v>41</v>
      </c>
      <c r="X8" s="199" t="s">
        <v>40</v>
      </c>
      <c r="Y8" s="199" t="s">
        <v>39</v>
      </c>
      <c r="Z8" s="199" t="s">
        <v>41</v>
      </c>
      <c r="AA8" s="199" t="s">
        <v>40</v>
      </c>
      <c r="AB8" s="199" t="s">
        <v>39</v>
      </c>
      <c r="AC8" s="199" t="s">
        <v>41</v>
      </c>
      <c r="AD8" s="199" t="s">
        <v>40</v>
      </c>
      <c r="AE8" s="199" t="s">
        <v>39</v>
      </c>
      <c r="AF8" s="199" t="s">
        <v>41</v>
      </c>
      <c r="AG8" s="199" t="s">
        <v>40</v>
      </c>
      <c r="AH8" s="199" t="s">
        <v>39</v>
      </c>
      <c r="AI8" s="199" t="s">
        <v>41</v>
      </c>
      <c r="AJ8" s="199" t="s">
        <v>40</v>
      </c>
      <c r="AK8" s="199" t="s">
        <v>39</v>
      </c>
      <c r="AL8" s="199" t="s">
        <v>41</v>
      </c>
      <c r="AM8" s="199" t="s">
        <v>40</v>
      </c>
      <c r="AN8" s="199" t="s">
        <v>39</v>
      </c>
      <c r="AO8" s="199" t="s">
        <v>41</v>
      </c>
      <c r="AP8" s="199" t="s">
        <v>40</v>
      </c>
      <c r="AQ8" s="199" t="s">
        <v>39</v>
      </c>
      <c r="AR8" s="199" t="s">
        <v>41</v>
      </c>
      <c r="AS8" s="199" t="s">
        <v>40</v>
      </c>
      <c r="AT8" s="199" t="s">
        <v>39</v>
      </c>
      <c r="AU8" s="199" t="s">
        <v>41</v>
      </c>
      <c r="AV8" s="199" t="s">
        <v>40</v>
      </c>
      <c r="AW8" s="199" t="s">
        <v>39</v>
      </c>
      <c r="AX8" s="199" t="s">
        <v>41</v>
      </c>
      <c r="AY8" s="199" t="s">
        <v>40</v>
      </c>
      <c r="AZ8" s="199" t="s">
        <v>39</v>
      </c>
      <c r="BA8" s="199" t="s">
        <v>41</v>
      </c>
      <c r="BB8" s="199" t="s">
        <v>40</v>
      </c>
      <c r="BC8" s="199" t="s">
        <v>39</v>
      </c>
      <c r="BD8" s="199" t="s">
        <v>41</v>
      </c>
      <c r="BE8" s="199" t="s">
        <v>40</v>
      </c>
      <c r="BF8" s="199" t="s">
        <v>39</v>
      </c>
      <c r="BG8" s="199" t="s">
        <v>41</v>
      </c>
      <c r="BH8" s="199" t="s">
        <v>40</v>
      </c>
      <c r="BI8" s="199" t="s">
        <v>39</v>
      </c>
      <c r="BJ8" s="350"/>
    </row>
    <row r="9" spans="1:62" s="195" customFormat="1" ht="27.75" customHeight="1" x14ac:dyDescent="0.5">
      <c r="A9" s="208" t="s">
        <v>69</v>
      </c>
      <c r="B9" s="207">
        <v>1236358</v>
      </c>
      <c r="C9" s="207">
        <v>680638</v>
      </c>
      <c r="D9" s="207">
        <v>555720</v>
      </c>
      <c r="E9" s="207">
        <v>1252549</v>
      </c>
      <c r="F9" s="207">
        <v>695555</v>
      </c>
      <c r="G9" s="207">
        <v>556994</v>
      </c>
      <c r="H9" s="207">
        <v>1299811</v>
      </c>
      <c r="I9" s="207">
        <v>717188</v>
      </c>
      <c r="J9" s="207">
        <v>582623</v>
      </c>
      <c r="K9" s="207">
        <v>1263081</v>
      </c>
      <c r="L9" s="207">
        <v>697938</v>
      </c>
      <c r="M9" s="207">
        <v>565143</v>
      </c>
      <c r="N9" s="207">
        <v>1184151</v>
      </c>
      <c r="O9" s="207">
        <v>650780</v>
      </c>
      <c r="P9" s="207">
        <v>533371</v>
      </c>
      <c r="Q9" s="207">
        <v>1171095</v>
      </c>
      <c r="R9" s="207">
        <v>644778</v>
      </c>
      <c r="S9" s="207">
        <v>526317</v>
      </c>
      <c r="T9" s="207">
        <v>1164344</v>
      </c>
      <c r="U9" s="207">
        <v>655575</v>
      </c>
      <c r="V9" s="207">
        <v>508769</v>
      </c>
      <c r="W9" s="207">
        <v>1198717</v>
      </c>
      <c r="X9" s="207">
        <v>654869</v>
      </c>
      <c r="Y9" s="207">
        <v>543848</v>
      </c>
      <c r="Z9" s="207">
        <v>1123034</v>
      </c>
      <c r="AA9" s="207">
        <v>615785</v>
      </c>
      <c r="AB9" s="207">
        <v>507249</v>
      </c>
      <c r="AC9" s="207">
        <v>1235110</v>
      </c>
      <c r="AD9" s="207">
        <v>689798</v>
      </c>
      <c r="AE9" s="207">
        <v>545312</v>
      </c>
      <c r="AF9" s="207">
        <v>1289307</v>
      </c>
      <c r="AG9" s="207">
        <v>725790</v>
      </c>
      <c r="AH9" s="207">
        <v>563517</v>
      </c>
      <c r="AI9" s="207">
        <v>1347607</v>
      </c>
      <c r="AJ9" s="207">
        <v>741216</v>
      </c>
      <c r="AK9" s="207">
        <v>606391</v>
      </c>
      <c r="AL9" s="207">
        <v>1098034</v>
      </c>
      <c r="AM9" s="207">
        <v>607261</v>
      </c>
      <c r="AN9" s="207">
        <v>490773</v>
      </c>
      <c r="AO9" s="207">
        <v>1173778</v>
      </c>
      <c r="AP9" s="207">
        <v>656499</v>
      </c>
      <c r="AQ9" s="207">
        <v>517279</v>
      </c>
      <c r="AR9" s="207">
        <v>1259323</v>
      </c>
      <c r="AS9" s="207">
        <v>700621</v>
      </c>
      <c r="AT9" s="207">
        <v>558702</v>
      </c>
      <c r="AU9" s="207">
        <v>1153205</v>
      </c>
      <c r="AV9" s="207">
        <v>659932</v>
      </c>
      <c r="AW9" s="207">
        <v>493273</v>
      </c>
      <c r="AX9" s="207">
        <v>1226447</v>
      </c>
      <c r="AY9" s="207">
        <v>682194</v>
      </c>
      <c r="AZ9" s="207">
        <v>544253</v>
      </c>
      <c r="BA9" s="207">
        <v>1208730</v>
      </c>
      <c r="BB9" s="207">
        <v>672535</v>
      </c>
      <c r="BC9" s="207">
        <v>536195</v>
      </c>
      <c r="BD9" s="207">
        <v>1269837</v>
      </c>
      <c r="BE9" s="207">
        <v>704952</v>
      </c>
      <c r="BF9" s="207">
        <v>564885</v>
      </c>
      <c r="BG9" s="207">
        <v>1166199</v>
      </c>
      <c r="BH9" s="207">
        <v>657856</v>
      </c>
      <c r="BI9" s="207">
        <v>508343</v>
      </c>
      <c r="BJ9" s="196" t="s">
        <v>41</v>
      </c>
    </row>
    <row r="10" spans="1:62" ht="27.75" customHeight="1" x14ac:dyDescent="0.5">
      <c r="A10" s="140" t="s">
        <v>188</v>
      </c>
      <c r="B10" s="139">
        <v>453461</v>
      </c>
      <c r="C10" s="139">
        <v>293914</v>
      </c>
      <c r="D10" s="139">
        <v>159547</v>
      </c>
      <c r="E10" s="139">
        <v>465619</v>
      </c>
      <c r="F10" s="139">
        <v>292597</v>
      </c>
      <c r="G10" s="139">
        <v>173022</v>
      </c>
      <c r="H10" s="139">
        <v>521593</v>
      </c>
      <c r="I10" s="139">
        <v>315360</v>
      </c>
      <c r="J10" s="139">
        <v>206233</v>
      </c>
      <c r="K10" s="139">
        <v>474834</v>
      </c>
      <c r="L10" s="139">
        <v>288687</v>
      </c>
      <c r="M10" s="139">
        <v>186147</v>
      </c>
      <c r="N10" s="139">
        <v>363667</v>
      </c>
      <c r="O10" s="139">
        <v>227154</v>
      </c>
      <c r="P10" s="139">
        <v>136513</v>
      </c>
      <c r="Q10" s="139">
        <v>334071</v>
      </c>
      <c r="R10" s="139">
        <v>202681</v>
      </c>
      <c r="S10" s="139">
        <v>131390</v>
      </c>
      <c r="T10" s="139">
        <v>386337</v>
      </c>
      <c r="U10" s="139">
        <v>247940</v>
      </c>
      <c r="V10" s="139">
        <v>138397</v>
      </c>
      <c r="W10" s="139">
        <v>439634</v>
      </c>
      <c r="X10" s="139">
        <v>271677</v>
      </c>
      <c r="Y10" s="139">
        <v>167957</v>
      </c>
      <c r="Z10" s="139">
        <v>333938</v>
      </c>
      <c r="AA10" s="139">
        <v>206443</v>
      </c>
      <c r="AB10" s="139">
        <v>127495</v>
      </c>
      <c r="AC10" s="139">
        <v>498779</v>
      </c>
      <c r="AD10" s="139">
        <v>293560</v>
      </c>
      <c r="AE10" s="139">
        <v>205219</v>
      </c>
      <c r="AF10" s="139">
        <v>539118</v>
      </c>
      <c r="AG10" s="139">
        <v>325620</v>
      </c>
      <c r="AH10" s="139">
        <v>213498</v>
      </c>
      <c r="AI10" s="139">
        <v>616547</v>
      </c>
      <c r="AJ10" s="139">
        <v>378539</v>
      </c>
      <c r="AK10" s="139">
        <v>238008</v>
      </c>
      <c r="AL10" s="139">
        <v>373255</v>
      </c>
      <c r="AM10" s="139">
        <v>231712</v>
      </c>
      <c r="AN10" s="139">
        <v>141543</v>
      </c>
      <c r="AO10" s="139">
        <v>407506</v>
      </c>
      <c r="AP10" s="139">
        <v>259922</v>
      </c>
      <c r="AQ10" s="139">
        <v>147584</v>
      </c>
      <c r="AR10" s="139">
        <v>512298</v>
      </c>
      <c r="AS10" s="139">
        <v>316325</v>
      </c>
      <c r="AT10" s="139">
        <v>195973</v>
      </c>
      <c r="AU10" s="139">
        <v>520740</v>
      </c>
      <c r="AV10" s="139">
        <v>328707</v>
      </c>
      <c r="AW10" s="139">
        <v>192033</v>
      </c>
      <c r="AX10" s="139">
        <v>428046</v>
      </c>
      <c r="AY10" s="139">
        <v>257069</v>
      </c>
      <c r="AZ10" s="139">
        <v>170977</v>
      </c>
      <c r="BA10" s="139">
        <v>417781</v>
      </c>
      <c r="BB10" s="139">
        <v>267110</v>
      </c>
      <c r="BC10" s="139">
        <v>150671</v>
      </c>
      <c r="BD10" s="139">
        <v>536384</v>
      </c>
      <c r="BE10" s="139">
        <v>337050</v>
      </c>
      <c r="BF10" s="139">
        <v>199334</v>
      </c>
      <c r="BG10" s="139">
        <v>439310</v>
      </c>
      <c r="BH10" s="139">
        <v>270694</v>
      </c>
      <c r="BI10" s="139">
        <v>168616</v>
      </c>
      <c r="BJ10" s="192" t="s">
        <v>187</v>
      </c>
    </row>
    <row r="11" spans="1:62" ht="27.75" customHeight="1" x14ac:dyDescent="0.5">
      <c r="A11" s="140" t="s">
        <v>186</v>
      </c>
      <c r="B11" s="139">
        <v>453461</v>
      </c>
      <c r="C11" s="139">
        <v>293914</v>
      </c>
      <c r="D11" s="139">
        <v>159547</v>
      </c>
      <c r="E11" s="139">
        <v>465619</v>
      </c>
      <c r="F11" s="139">
        <v>292597</v>
      </c>
      <c r="G11" s="139">
        <v>173022</v>
      </c>
      <c r="H11" s="139">
        <v>521593</v>
      </c>
      <c r="I11" s="139">
        <v>315360</v>
      </c>
      <c r="J11" s="139">
        <v>206233</v>
      </c>
      <c r="K11" s="139">
        <v>474834</v>
      </c>
      <c r="L11" s="139">
        <v>288687</v>
      </c>
      <c r="M11" s="139">
        <v>186147</v>
      </c>
      <c r="N11" s="139">
        <v>363667</v>
      </c>
      <c r="O11" s="139">
        <v>227154</v>
      </c>
      <c r="P11" s="139">
        <v>136513</v>
      </c>
      <c r="Q11" s="139">
        <v>334071</v>
      </c>
      <c r="R11" s="139">
        <v>202681</v>
      </c>
      <c r="S11" s="139">
        <v>131390</v>
      </c>
      <c r="T11" s="139">
        <v>386337</v>
      </c>
      <c r="U11" s="139">
        <v>247940</v>
      </c>
      <c r="V11" s="139">
        <v>138397</v>
      </c>
      <c r="W11" s="139">
        <v>439634</v>
      </c>
      <c r="X11" s="139">
        <v>271677</v>
      </c>
      <c r="Y11" s="139">
        <v>167957</v>
      </c>
      <c r="Z11" s="139">
        <v>333938</v>
      </c>
      <c r="AA11" s="139">
        <v>206443</v>
      </c>
      <c r="AB11" s="139">
        <v>127495</v>
      </c>
      <c r="AC11" s="139">
        <v>498779</v>
      </c>
      <c r="AD11" s="139">
        <v>293560</v>
      </c>
      <c r="AE11" s="139">
        <v>205219</v>
      </c>
      <c r="AF11" s="139">
        <v>539118</v>
      </c>
      <c r="AG11" s="139">
        <v>325620</v>
      </c>
      <c r="AH11" s="139">
        <v>213498</v>
      </c>
      <c r="AI11" s="139">
        <v>616547</v>
      </c>
      <c r="AJ11" s="139">
        <v>378539</v>
      </c>
      <c r="AK11" s="139">
        <v>238008</v>
      </c>
      <c r="AL11" s="139">
        <v>373255</v>
      </c>
      <c r="AM11" s="139">
        <v>231712</v>
      </c>
      <c r="AN11" s="139">
        <v>141543</v>
      </c>
      <c r="AO11" s="139">
        <v>407506</v>
      </c>
      <c r="AP11" s="139">
        <v>259922</v>
      </c>
      <c r="AQ11" s="139">
        <v>147584</v>
      </c>
      <c r="AR11" s="139">
        <v>512298</v>
      </c>
      <c r="AS11" s="139">
        <v>316325</v>
      </c>
      <c r="AT11" s="139">
        <v>195973</v>
      </c>
      <c r="AU11" s="139">
        <v>520740</v>
      </c>
      <c r="AV11" s="139">
        <v>328707</v>
      </c>
      <c r="AW11" s="139">
        <v>192033</v>
      </c>
      <c r="AX11" s="139">
        <v>428046</v>
      </c>
      <c r="AY11" s="139">
        <v>257069</v>
      </c>
      <c r="AZ11" s="139">
        <v>170977</v>
      </c>
      <c r="BA11" s="139">
        <v>417781</v>
      </c>
      <c r="BB11" s="139">
        <v>267110</v>
      </c>
      <c r="BC11" s="139">
        <v>150671</v>
      </c>
      <c r="BD11" s="139">
        <v>536384</v>
      </c>
      <c r="BE11" s="139">
        <v>337050</v>
      </c>
      <c r="BF11" s="139">
        <v>199334</v>
      </c>
      <c r="BG11" s="139">
        <v>439310</v>
      </c>
      <c r="BH11" s="139">
        <v>270694</v>
      </c>
      <c r="BI11" s="139">
        <v>168616</v>
      </c>
      <c r="BJ11" s="192" t="s">
        <v>185</v>
      </c>
    </row>
    <row r="12" spans="1:62" ht="27.75" customHeight="1" x14ac:dyDescent="0.5">
      <c r="A12" s="140" t="s">
        <v>184</v>
      </c>
      <c r="B12" s="139">
        <v>782897</v>
      </c>
      <c r="C12" s="139">
        <v>386724</v>
      </c>
      <c r="D12" s="139">
        <v>396173</v>
      </c>
      <c r="E12" s="139">
        <v>786930</v>
      </c>
      <c r="F12" s="139">
        <v>402958</v>
      </c>
      <c r="G12" s="139">
        <v>383972</v>
      </c>
      <c r="H12" s="139">
        <v>778218</v>
      </c>
      <c r="I12" s="139">
        <v>401828</v>
      </c>
      <c r="J12" s="139">
        <v>376390</v>
      </c>
      <c r="K12" s="139">
        <v>788247</v>
      </c>
      <c r="L12" s="139">
        <v>409251</v>
      </c>
      <c r="M12" s="139">
        <v>378996</v>
      </c>
      <c r="N12" s="139">
        <v>820484</v>
      </c>
      <c r="O12" s="139">
        <v>423626</v>
      </c>
      <c r="P12" s="139">
        <v>396858</v>
      </c>
      <c r="Q12" s="139">
        <v>837024</v>
      </c>
      <c r="R12" s="139">
        <v>442097</v>
      </c>
      <c r="S12" s="139">
        <v>394927</v>
      </c>
      <c r="T12" s="139">
        <v>778007</v>
      </c>
      <c r="U12" s="139">
        <v>407635</v>
      </c>
      <c r="V12" s="139">
        <v>370372</v>
      </c>
      <c r="W12" s="139">
        <v>759083</v>
      </c>
      <c r="X12" s="139">
        <v>383192</v>
      </c>
      <c r="Y12" s="139">
        <v>375891</v>
      </c>
      <c r="Z12" s="139">
        <v>789096</v>
      </c>
      <c r="AA12" s="139">
        <v>409342</v>
      </c>
      <c r="AB12" s="139">
        <v>379754</v>
      </c>
      <c r="AC12" s="139">
        <v>736331</v>
      </c>
      <c r="AD12" s="139">
        <v>396238</v>
      </c>
      <c r="AE12" s="139">
        <v>340093</v>
      </c>
      <c r="AF12" s="139">
        <v>750189</v>
      </c>
      <c r="AG12" s="139">
        <v>400170</v>
      </c>
      <c r="AH12" s="139">
        <v>350019</v>
      </c>
      <c r="AI12" s="139">
        <v>731060</v>
      </c>
      <c r="AJ12" s="139">
        <v>362677</v>
      </c>
      <c r="AK12" s="139">
        <v>368383</v>
      </c>
      <c r="AL12" s="139">
        <v>724779</v>
      </c>
      <c r="AM12" s="139">
        <v>375549</v>
      </c>
      <c r="AN12" s="139">
        <v>349230</v>
      </c>
      <c r="AO12" s="139">
        <v>766272</v>
      </c>
      <c r="AP12" s="139">
        <v>396577</v>
      </c>
      <c r="AQ12" s="139">
        <v>369695</v>
      </c>
      <c r="AR12" s="139">
        <f t="shared" ref="AR12:AW12" si="0">SUM(AR13:AR32)</f>
        <v>747025</v>
      </c>
      <c r="AS12" s="139">
        <f t="shared" si="0"/>
        <v>384296</v>
      </c>
      <c r="AT12" s="139">
        <f t="shared" si="0"/>
        <v>362729</v>
      </c>
      <c r="AU12" s="139">
        <f t="shared" si="0"/>
        <v>632465</v>
      </c>
      <c r="AV12" s="139">
        <f t="shared" si="0"/>
        <v>331225</v>
      </c>
      <c r="AW12" s="139">
        <f t="shared" si="0"/>
        <v>301240</v>
      </c>
      <c r="AX12" s="139">
        <v>798401</v>
      </c>
      <c r="AY12" s="139">
        <v>425125</v>
      </c>
      <c r="AZ12" s="139">
        <v>373276</v>
      </c>
      <c r="BA12" s="139">
        <f t="shared" ref="BA12:BI12" si="1">SUM(BA13:BA32)</f>
        <v>790949</v>
      </c>
      <c r="BB12" s="139">
        <f t="shared" si="1"/>
        <v>405425</v>
      </c>
      <c r="BC12" s="139">
        <f t="shared" si="1"/>
        <v>385524</v>
      </c>
      <c r="BD12" s="139">
        <f t="shared" si="1"/>
        <v>733453</v>
      </c>
      <c r="BE12" s="139">
        <f t="shared" si="1"/>
        <v>367902</v>
      </c>
      <c r="BF12" s="139">
        <f t="shared" si="1"/>
        <v>365551</v>
      </c>
      <c r="BG12" s="139">
        <f t="shared" si="1"/>
        <v>726889</v>
      </c>
      <c r="BH12" s="139">
        <f t="shared" si="1"/>
        <v>387162</v>
      </c>
      <c r="BI12" s="139">
        <f t="shared" si="1"/>
        <v>339727</v>
      </c>
      <c r="BJ12" s="192" t="s">
        <v>183</v>
      </c>
    </row>
    <row r="13" spans="1:62" ht="27.75" customHeight="1" x14ac:dyDescent="0.5">
      <c r="A13" s="140" t="s">
        <v>182</v>
      </c>
      <c r="B13" s="139">
        <v>2371</v>
      </c>
      <c r="C13" s="139">
        <v>2371</v>
      </c>
      <c r="D13" s="139" t="s">
        <v>65</v>
      </c>
      <c r="E13" s="139">
        <v>8881</v>
      </c>
      <c r="F13" s="139">
        <v>8236</v>
      </c>
      <c r="G13" s="139">
        <v>645</v>
      </c>
      <c r="H13" s="139" t="s">
        <v>65</v>
      </c>
      <c r="I13" s="139" t="s">
        <v>65</v>
      </c>
      <c r="J13" s="139" t="s">
        <v>65</v>
      </c>
      <c r="K13" s="139" t="s">
        <v>65</v>
      </c>
      <c r="L13" s="139" t="s">
        <v>65</v>
      </c>
      <c r="M13" s="139" t="s">
        <v>65</v>
      </c>
      <c r="N13" s="139" t="s">
        <v>65</v>
      </c>
      <c r="O13" s="139" t="s">
        <v>65</v>
      </c>
      <c r="P13" s="139" t="s">
        <v>65</v>
      </c>
      <c r="Q13" s="139" t="s">
        <v>65</v>
      </c>
      <c r="R13" s="139" t="s">
        <v>65</v>
      </c>
      <c r="S13" s="139" t="s">
        <v>65</v>
      </c>
      <c r="T13" s="139" t="s">
        <v>65</v>
      </c>
      <c r="U13" s="139" t="s">
        <v>65</v>
      </c>
      <c r="V13" s="139" t="s">
        <v>65</v>
      </c>
      <c r="W13" s="139" t="s">
        <v>65</v>
      </c>
      <c r="X13" s="139" t="s">
        <v>65</v>
      </c>
      <c r="Y13" s="139" t="s">
        <v>65</v>
      </c>
      <c r="Z13" s="139" t="s">
        <v>65</v>
      </c>
      <c r="AA13" s="139" t="s">
        <v>65</v>
      </c>
      <c r="AB13" s="139" t="s">
        <v>65</v>
      </c>
      <c r="AC13" s="139" t="s">
        <v>65</v>
      </c>
      <c r="AD13" s="139" t="s">
        <v>65</v>
      </c>
      <c r="AE13" s="139" t="s">
        <v>65</v>
      </c>
      <c r="AF13" s="139">
        <v>1093</v>
      </c>
      <c r="AG13" s="139">
        <v>1093</v>
      </c>
      <c r="AH13" s="139" t="s">
        <v>65</v>
      </c>
      <c r="AI13" s="139">
        <v>491</v>
      </c>
      <c r="AJ13" s="139">
        <v>491</v>
      </c>
      <c r="AK13" s="139" t="s">
        <v>65</v>
      </c>
      <c r="AL13" s="139" t="s">
        <v>65</v>
      </c>
      <c r="AM13" s="139" t="s">
        <v>65</v>
      </c>
      <c r="AN13" s="139" t="s">
        <v>65</v>
      </c>
      <c r="AO13" s="139">
        <v>253</v>
      </c>
      <c r="AP13" s="139">
        <v>253</v>
      </c>
      <c r="AQ13" s="139" t="s">
        <v>148</v>
      </c>
      <c r="AR13" s="139">
        <v>214</v>
      </c>
      <c r="AS13" s="139">
        <v>214</v>
      </c>
      <c r="AT13" s="139" t="s">
        <v>84</v>
      </c>
      <c r="AU13" s="139" t="s">
        <v>84</v>
      </c>
      <c r="AV13" s="139" t="s">
        <v>84</v>
      </c>
      <c r="AW13" s="139" t="s">
        <v>84</v>
      </c>
      <c r="AX13" s="139">
        <v>1433</v>
      </c>
      <c r="AY13" s="139">
        <v>1433</v>
      </c>
      <c r="AZ13" s="139">
        <v>0</v>
      </c>
      <c r="BA13" s="139">
        <v>437</v>
      </c>
      <c r="BB13" s="139">
        <v>437</v>
      </c>
      <c r="BC13" s="139" t="s">
        <v>84</v>
      </c>
      <c r="BD13" s="139">
        <v>737</v>
      </c>
      <c r="BE13" s="139">
        <v>737</v>
      </c>
      <c r="BF13" s="139" t="s">
        <v>84</v>
      </c>
      <c r="BG13" s="139" t="s">
        <v>84</v>
      </c>
      <c r="BH13" s="139" t="s">
        <v>84</v>
      </c>
      <c r="BI13" s="139" t="s">
        <v>84</v>
      </c>
      <c r="BJ13" s="192" t="s">
        <v>181</v>
      </c>
    </row>
    <row r="14" spans="1:62" ht="27.75" customHeight="1" x14ac:dyDescent="0.5">
      <c r="A14" s="140" t="s">
        <v>180</v>
      </c>
      <c r="B14" s="139">
        <v>222233</v>
      </c>
      <c r="C14" s="139">
        <v>91423</v>
      </c>
      <c r="D14" s="139">
        <v>130810</v>
      </c>
      <c r="E14" s="139">
        <v>229079</v>
      </c>
      <c r="F14" s="139">
        <v>98640</v>
      </c>
      <c r="G14" s="139">
        <v>130439</v>
      </c>
      <c r="H14" s="139">
        <v>237044</v>
      </c>
      <c r="I14" s="139">
        <v>109827</v>
      </c>
      <c r="J14" s="139">
        <v>127217</v>
      </c>
      <c r="K14" s="139">
        <v>224118</v>
      </c>
      <c r="L14" s="139">
        <v>109275</v>
      </c>
      <c r="M14" s="139">
        <v>114843</v>
      </c>
      <c r="N14" s="139">
        <v>231531</v>
      </c>
      <c r="O14" s="139">
        <v>101821</v>
      </c>
      <c r="P14" s="139">
        <v>129710</v>
      </c>
      <c r="Q14" s="139">
        <v>260967</v>
      </c>
      <c r="R14" s="139">
        <v>136572</v>
      </c>
      <c r="S14" s="139">
        <v>124395</v>
      </c>
      <c r="T14" s="139">
        <v>263063</v>
      </c>
      <c r="U14" s="139">
        <v>131383</v>
      </c>
      <c r="V14" s="139">
        <v>131680</v>
      </c>
      <c r="W14" s="139">
        <v>248453</v>
      </c>
      <c r="X14" s="139">
        <v>115547</v>
      </c>
      <c r="Y14" s="139">
        <v>132906</v>
      </c>
      <c r="Z14" s="139">
        <v>241990</v>
      </c>
      <c r="AA14" s="139">
        <v>125707</v>
      </c>
      <c r="AB14" s="139">
        <v>116283</v>
      </c>
      <c r="AC14" s="139">
        <v>226117</v>
      </c>
      <c r="AD14" s="139">
        <v>116132</v>
      </c>
      <c r="AE14" s="139">
        <v>109985</v>
      </c>
      <c r="AF14" s="139">
        <v>199054</v>
      </c>
      <c r="AG14" s="139">
        <v>98434</v>
      </c>
      <c r="AH14" s="139">
        <v>100620</v>
      </c>
      <c r="AI14" s="139">
        <v>173347</v>
      </c>
      <c r="AJ14" s="139">
        <v>83677</v>
      </c>
      <c r="AK14" s="139">
        <v>89670</v>
      </c>
      <c r="AL14" s="139">
        <v>173180</v>
      </c>
      <c r="AM14" s="139">
        <v>88857</v>
      </c>
      <c r="AN14" s="139">
        <v>84323</v>
      </c>
      <c r="AO14" s="139">
        <v>181921</v>
      </c>
      <c r="AP14" s="139">
        <v>81050</v>
      </c>
      <c r="AQ14" s="139">
        <v>100871</v>
      </c>
      <c r="AR14" s="139">
        <v>175032</v>
      </c>
      <c r="AS14" s="139">
        <v>74424</v>
      </c>
      <c r="AT14" s="139">
        <v>100608</v>
      </c>
      <c r="AU14" s="139">
        <v>156805</v>
      </c>
      <c r="AV14" s="139">
        <v>77911</v>
      </c>
      <c r="AW14" s="139">
        <v>78894</v>
      </c>
      <c r="AX14" s="139">
        <v>194797</v>
      </c>
      <c r="AY14" s="139">
        <v>94901</v>
      </c>
      <c r="AZ14" s="139">
        <v>99896</v>
      </c>
      <c r="BA14" s="139">
        <v>198062</v>
      </c>
      <c r="BB14" s="139">
        <v>97383</v>
      </c>
      <c r="BC14" s="139">
        <v>100679</v>
      </c>
      <c r="BD14" s="139">
        <v>179610</v>
      </c>
      <c r="BE14" s="139">
        <v>88392</v>
      </c>
      <c r="BF14" s="139">
        <v>91218</v>
      </c>
      <c r="BG14" s="139">
        <v>181997</v>
      </c>
      <c r="BH14" s="139">
        <v>96646</v>
      </c>
      <c r="BI14" s="139">
        <v>85351</v>
      </c>
      <c r="BJ14" s="192" t="s">
        <v>179</v>
      </c>
    </row>
    <row r="15" spans="1:62" ht="37.5" customHeight="1" x14ac:dyDescent="0.5">
      <c r="A15" s="140" t="s">
        <v>178</v>
      </c>
      <c r="B15" s="139">
        <v>6246</v>
      </c>
      <c r="C15" s="139">
        <v>5028</v>
      </c>
      <c r="D15" s="139">
        <v>1218</v>
      </c>
      <c r="E15" s="139">
        <v>2977</v>
      </c>
      <c r="F15" s="139">
        <v>2977</v>
      </c>
      <c r="G15" s="139" t="s">
        <v>65</v>
      </c>
      <c r="H15" s="139">
        <v>1818</v>
      </c>
      <c r="I15" s="139">
        <v>1637</v>
      </c>
      <c r="J15" s="139">
        <v>181</v>
      </c>
      <c r="K15" s="139">
        <v>4344</v>
      </c>
      <c r="L15" s="139">
        <v>3568</v>
      </c>
      <c r="M15" s="139">
        <v>776</v>
      </c>
      <c r="N15" s="139">
        <v>5526</v>
      </c>
      <c r="O15" s="139">
        <v>1511</v>
      </c>
      <c r="P15" s="139">
        <v>4015.25</v>
      </c>
      <c r="Q15" s="139">
        <v>7518</v>
      </c>
      <c r="R15" s="139">
        <v>7518</v>
      </c>
      <c r="S15" s="139" t="s">
        <v>65</v>
      </c>
      <c r="T15" s="139">
        <v>2053</v>
      </c>
      <c r="U15" s="139">
        <v>2053</v>
      </c>
      <c r="V15" s="139" t="s">
        <v>65</v>
      </c>
      <c r="W15" s="139">
        <v>2914</v>
      </c>
      <c r="X15" s="139">
        <v>2036</v>
      </c>
      <c r="Y15" s="139">
        <v>878</v>
      </c>
      <c r="Z15" s="139">
        <v>1469</v>
      </c>
      <c r="AA15" s="139">
        <v>1061</v>
      </c>
      <c r="AB15" s="139">
        <v>408</v>
      </c>
      <c r="AC15" s="139">
        <v>3178</v>
      </c>
      <c r="AD15" s="139">
        <v>3178</v>
      </c>
      <c r="AE15" s="139" t="s">
        <v>65</v>
      </c>
      <c r="AF15" s="139">
        <v>3068</v>
      </c>
      <c r="AG15" s="139">
        <v>3068</v>
      </c>
      <c r="AH15" s="139" t="s">
        <v>65</v>
      </c>
      <c r="AI15" s="139">
        <v>4946</v>
      </c>
      <c r="AJ15" s="139">
        <v>1669</v>
      </c>
      <c r="AK15" s="139">
        <v>3277</v>
      </c>
      <c r="AL15" s="139">
        <v>2545</v>
      </c>
      <c r="AM15" s="139">
        <v>2306</v>
      </c>
      <c r="AN15" s="139">
        <v>239</v>
      </c>
      <c r="AO15" s="139">
        <v>2829</v>
      </c>
      <c r="AP15" s="139">
        <v>2829</v>
      </c>
      <c r="AQ15" s="139" t="s">
        <v>148</v>
      </c>
      <c r="AR15" s="139">
        <v>2613</v>
      </c>
      <c r="AS15" s="139">
        <v>2613</v>
      </c>
      <c r="AT15" s="139" t="s">
        <v>84</v>
      </c>
      <c r="AU15" s="139">
        <v>7294</v>
      </c>
      <c r="AV15" s="139">
        <v>6034</v>
      </c>
      <c r="AW15" s="139">
        <v>1260</v>
      </c>
      <c r="AX15" s="139">
        <v>4754</v>
      </c>
      <c r="AY15" s="139">
        <v>4277</v>
      </c>
      <c r="AZ15" s="139">
        <v>477</v>
      </c>
      <c r="BA15" s="139">
        <v>4629</v>
      </c>
      <c r="BB15" s="139">
        <v>2897</v>
      </c>
      <c r="BC15" s="139">
        <v>1732</v>
      </c>
      <c r="BD15" s="139">
        <v>2350</v>
      </c>
      <c r="BE15" s="139">
        <v>2034</v>
      </c>
      <c r="BF15" s="139">
        <v>316</v>
      </c>
      <c r="BG15" s="139">
        <v>1939</v>
      </c>
      <c r="BH15" s="139">
        <v>1395</v>
      </c>
      <c r="BI15" s="139">
        <v>544</v>
      </c>
      <c r="BJ15" s="192" t="s">
        <v>177</v>
      </c>
    </row>
    <row r="16" spans="1:62" ht="42.75" customHeight="1" x14ac:dyDescent="0.5">
      <c r="A16" s="140" t="s">
        <v>176</v>
      </c>
      <c r="B16" s="139">
        <v>2291</v>
      </c>
      <c r="C16" s="139">
        <v>300</v>
      </c>
      <c r="D16" s="139">
        <v>1991</v>
      </c>
      <c r="E16" s="139">
        <v>1231</v>
      </c>
      <c r="F16" s="139">
        <v>711</v>
      </c>
      <c r="G16" s="139">
        <v>520</v>
      </c>
      <c r="H16" s="139">
        <v>4565</v>
      </c>
      <c r="I16" s="139">
        <v>2173</v>
      </c>
      <c r="J16" s="139">
        <v>2392</v>
      </c>
      <c r="K16" s="139">
        <v>6284</v>
      </c>
      <c r="L16" s="139">
        <v>2287</v>
      </c>
      <c r="M16" s="139">
        <v>3997</v>
      </c>
      <c r="N16" s="139">
        <v>263</v>
      </c>
      <c r="O16" s="139">
        <v>263</v>
      </c>
      <c r="P16" s="139" t="s">
        <v>65</v>
      </c>
      <c r="Q16" s="139">
        <v>659</v>
      </c>
      <c r="R16" s="139">
        <v>450</v>
      </c>
      <c r="S16" s="139">
        <v>209</v>
      </c>
      <c r="T16" s="139">
        <v>3356</v>
      </c>
      <c r="U16" s="139">
        <v>1847</v>
      </c>
      <c r="V16" s="139">
        <v>1509</v>
      </c>
      <c r="W16" s="139">
        <v>10444</v>
      </c>
      <c r="X16" s="139">
        <v>7534</v>
      </c>
      <c r="Y16" s="139">
        <v>2910</v>
      </c>
      <c r="Z16" s="139">
        <v>2184</v>
      </c>
      <c r="AA16" s="139">
        <v>1281</v>
      </c>
      <c r="AB16" s="139">
        <v>903</v>
      </c>
      <c r="AC16" s="139">
        <v>3419</v>
      </c>
      <c r="AD16" s="139">
        <v>1722</v>
      </c>
      <c r="AE16" s="139">
        <v>1697</v>
      </c>
      <c r="AF16" s="139">
        <v>740</v>
      </c>
      <c r="AG16" s="139">
        <v>383</v>
      </c>
      <c r="AH16" s="139">
        <v>357</v>
      </c>
      <c r="AI16" s="139">
        <v>1335</v>
      </c>
      <c r="AJ16" s="139">
        <v>820</v>
      </c>
      <c r="AK16" s="139">
        <v>515</v>
      </c>
      <c r="AL16" s="139">
        <v>5711</v>
      </c>
      <c r="AM16" s="139">
        <v>3862</v>
      </c>
      <c r="AN16" s="139">
        <v>1849</v>
      </c>
      <c r="AO16" s="139">
        <v>3962</v>
      </c>
      <c r="AP16" s="139">
        <v>3014</v>
      </c>
      <c r="AQ16" s="139">
        <v>948</v>
      </c>
      <c r="AR16" s="139">
        <v>4489</v>
      </c>
      <c r="AS16" s="139">
        <v>3923</v>
      </c>
      <c r="AT16" s="139">
        <v>566</v>
      </c>
      <c r="AU16" s="139">
        <v>1633</v>
      </c>
      <c r="AV16" s="139">
        <v>750</v>
      </c>
      <c r="AW16" s="139">
        <v>883</v>
      </c>
      <c r="AX16" s="139">
        <v>3821</v>
      </c>
      <c r="AY16" s="139">
        <v>1891</v>
      </c>
      <c r="AZ16" s="139">
        <v>1930</v>
      </c>
      <c r="BA16" s="139">
        <v>2195</v>
      </c>
      <c r="BB16" s="139">
        <v>1775</v>
      </c>
      <c r="BC16" s="139">
        <v>420</v>
      </c>
      <c r="BD16" s="139">
        <v>1569</v>
      </c>
      <c r="BE16" s="139">
        <v>557</v>
      </c>
      <c r="BF16" s="139">
        <v>1012</v>
      </c>
      <c r="BG16" s="139">
        <v>7878</v>
      </c>
      <c r="BH16" s="139">
        <v>5557</v>
      </c>
      <c r="BI16" s="139">
        <v>2321</v>
      </c>
      <c r="BJ16" s="192" t="s">
        <v>175</v>
      </c>
    </row>
    <row r="17" spans="1:62" ht="27.75" customHeight="1" x14ac:dyDescent="0.5">
      <c r="A17" s="140" t="s">
        <v>174</v>
      </c>
      <c r="B17" s="139">
        <v>102299</v>
      </c>
      <c r="C17" s="139">
        <v>85818</v>
      </c>
      <c r="D17" s="139">
        <v>16481</v>
      </c>
      <c r="E17" s="139">
        <v>87212</v>
      </c>
      <c r="F17" s="139">
        <v>73897</v>
      </c>
      <c r="G17" s="139">
        <v>13315</v>
      </c>
      <c r="H17" s="139">
        <v>75980</v>
      </c>
      <c r="I17" s="139">
        <v>64174</v>
      </c>
      <c r="J17" s="139">
        <v>11806</v>
      </c>
      <c r="K17" s="139">
        <v>76806</v>
      </c>
      <c r="L17" s="139">
        <v>68113</v>
      </c>
      <c r="M17" s="139">
        <v>8693</v>
      </c>
      <c r="N17" s="139">
        <v>84627</v>
      </c>
      <c r="O17" s="139">
        <v>76762</v>
      </c>
      <c r="P17" s="139">
        <v>7865</v>
      </c>
      <c r="Q17" s="139">
        <v>87215</v>
      </c>
      <c r="R17" s="139">
        <v>77562</v>
      </c>
      <c r="S17" s="139">
        <v>9653</v>
      </c>
      <c r="T17" s="139">
        <v>53312</v>
      </c>
      <c r="U17" s="139">
        <v>52009</v>
      </c>
      <c r="V17" s="139">
        <v>1303</v>
      </c>
      <c r="W17" s="139">
        <v>63205</v>
      </c>
      <c r="X17" s="139">
        <v>55778</v>
      </c>
      <c r="Y17" s="139">
        <v>7427</v>
      </c>
      <c r="Z17" s="139">
        <v>94711</v>
      </c>
      <c r="AA17" s="139">
        <v>84001</v>
      </c>
      <c r="AB17" s="139">
        <v>10710</v>
      </c>
      <c r="AC17" s="139">
        <v>99663</v>
      </c>
      <c r="AD17" s="139">
        <v>85116</v>
      </c>
      <c r="AE17" s="139">
        <v>14547</v>
      </c>
      <c r="AF17" s="139">
        <v>95856</v>
      </c>
      <c r="AG17" s="139">
        <v>86536</v>
      </c>
      <c r="AH17" s="139">
        <v>9320</v>
      </c>
      <c r="AI17" s="139">
        <v>64318</v>
      </c>
      <c r="AJ17" s="139">
        <v>60501</v>
      </c>
      <c r="AK17" s="139">
        <v>3817</v>
      </c>
      <c r="AL17" s="139">
        <v>83004</v>
      </c>
      <c r="AM17" s="139">
        <v>73854</v>
      </c>
      <c r="AN17" s="139">
        <v>9150</v>
      </c>
      <c r="AO17" s="139">
        <v>83130</v>
      </c>
      <c r="AP17" s="139">
        <v>72628</v>
      </c>
      <c r="AQ17" s="139">
        <v>10502</v>
      </c>
      <c r="AR17" s="139">
        <v>72915</v>
      </c>
      <c r="AS17" s="139">
        <v>60414</v>
      </c>
      <c r="AT17" s="139">
        <v>12501</v>
      </c>
      <c r="AU17" s="139">
        <v>62412</v>
      </c>
      <c r="AV17" s="139">
        <v>57523</v>
      </c>
      <c r="AW17" s="139">
        <v>4889</v>
      </c>
      <c r="AX17" s="139">
        <v>88847</v>
      </c>
      <c r="AY17" s="139">
        <v>79502</v>
      </c>
      <c r="AZ17" s="139">
        <v>9345</v>
      </c>
      <c r="BA17" s="139">
        <v>58673</v>
      </c>
      <c r="BB17" s="139">
        <v>50705</v>
      </c>
      <c r="BC17" s="139">
        <v>7968</v>
      </c>
      <c r="BD17" s="139">
        <v>54697</v>
      </c>
      <c r="BE17" s="139">
        <v>49908</v>
      </c>
      <c r="BF17" s="139">
        <v>4789</v>
      </c>
      <c r="BG17" s="139">
        <v>68430</v>
      </c>
      <c r="BH17" s="139">
        <v>58627</v>
      </c>
      <c r="BI17" s="139">
        <v>9803</v>
      </c>
      <c r="BJ17" s="192" t="s">
        <v>173</v>
      </c>
    </row>
    <row r="18" spans="1:62" ht="27.75" customHeight="1" x14ac:dyDescent="0.5">
      <c r="A18" s="140" t="s">
        <v>172</v>
      </c>
      <c r="B18" s="139">
        <v>198617</v>
      </c>
      <c r="C18" s="139">
        <v>97004</v>
      </c>
      <c r="D18" s="139">
        <v>101613</v>
      </c>
      <c r="E18" s="139">
        <v>195788</v>
      </c>
      <c r="F18" s="139">
        <v>101066</v>
      </c>
      <c r="G18" s="139">
        <v>94722</v>
      </c>
      <c r="H18" s="139">
        <v>199458</v>
      </c>
      <c r="I18" s="139">
        <v>106503</v>
      </c>
      <c r="J18" s="139">
        <v>92955</v>
      </c>
      <c r="K18" s="139">
        <v>193017</v>
      </c>
      <c r="L18" s="139">
        <v>98548</v>
      </c>
      <c r="M18" s="139">
        <v>94469</v>
      </c>
      <c r="N18" s="139">
        <v>193625</v>
      </c>
      <c r="O18" s="139">
        <v>106965</v>
      </c>
      <c r="P18" s="139">
        <v>86660</v>
      </c>
      <c r="Q18" s="139">
        <v>165590</v>
      </c>
      <c r="R18" s="139">
        <v>76246</v>
      </c>
      <c r="S18" s="139">
        <v>89344</v>
      </c>
      <c r="T18" s="139">
        <v>188017</v>
      </c>
      <c r="U18" s="139">
        <v>102129</v>
      </c>
      <c r="V18" s="139">
        <v>85888</v>
      </c>
      <c r="W18" s="139">
        <v>195265</v>
      </c>
      <c r="X18" s="139">
        <v>97533</v>
      </c>
      <c r="Y18" s="139">
        <v>97732</v>
      </c>
      <c r="Z18" s="139">
        <v>184921</v>
      </c>
      <c r="AA18" s="139">
        <v>87256</v>
      </c>
      <c r="AB18" s="139">
        <v>97665</v>
      </c>
      <c r="AC18" s="139">
        <v>166892</v>
      </c>
      <c r="AD18" s="139">
        <v>81305</v>
      </c>
      <c r="AE18" s="139">
        <v>85587</v>
      </c>
      <c r="AF18" s="139">
        <v>176530</v>
      </c>
      <c r="AG18" s="139">
        <v>82815</v>
      </c>
      <c r="AH18" s="139">
        <v>93715</v>
      </c>
      <c r="AI18" s="139">
        <v>186871</v>
      </c>
      <c r="AJ18" s="139">
        <v>86212</v>
      </c>
      <c r="AK18" s="139">
        <v>100659</v>
      </c>
      <c r="AL18" s="139">
        <v>181349</v>
      </c>
      <c r="AM18" s="139">
        <v>86497</v>
      </c>
      <c r="AN18" s="139">
        <v>94852</v>
      </c>
      <c r="AO18" s="139">
        <v>209409</v>
      </c>
      <c r="AP18" s="139">
        <v>99257</v>
      </c>
      <c r="AQ18" s="139">
        <v>110152</v>
      </c>
      <c r="AR18" s="139">
        <v>227568</v>
      </c>
      <c r="AS18" s="139">
        <v>119372</v>
      </c>
      <c r="AT18" s="139">
        <v>108196</v>
      </c>
      <c r="AU18" s="139">
        <v>179328</v>
      </c>
      <c r="AV18" s="139">
        <v>83296</v>
      </c>
      <c r="AW18" s="139">
        <v>96032</v>
      </c>
      <c r="AX18" s="139">
        <v>192858</v>
      </c>
      <c r="AY18" s="139">
        <v>92924</v>
      </c>
      <c r="AZ18" s="139">
        <v>99934</v>
      </c>
      <c r="BA18" s="139">
        <v>212974</v>
      </c>
      <c r="BB18" s="139">
        <v>108948</v>
      </c>
      <c r="BC18" s="139">
        <v>104026</v>
      </c>
      <c r="BD18" s="139">
        <v>204464</v>
      </c>
      <c r="BE18" s="139">
        <v>106915</v>
      </c>
      <c r="BF18" s="139">
        <v>97549</v>
      </c>
      <c r="BG18" s="139">
        <v>195221</v>
      </c>
      <c r="BH18" s="139">
        <v>97938</v>
      </c>
      <c r="BI18" s="139">
        <v>97283</v>
      </c>
      <c r="BJ18" s="192" t="s">
        <v>171</v>
      </c>
    </row>
    <row r="19" spans="1:62" ht="27.75" customHeight="1" x14ac:dyDescent="0.5">
      <c r="A19" s="140" t="s">
        <v>170</v>
      </c>
      <c r="B19" s="139">
        <v>21933</v>
      </c>
      <c r="C19" s="139">
        <v>18712</v>
      </c>
      <c r="D19" s="139">
        <v>3221</v>
      </c>
      <c r="E19" s="139">
        <v>30119</v>
      </c>
      <c r="F19" s="139">
        <v>26103</v>
      </c>
      <c r="G19" s="139">
        <v>4016</v>
      </c>
      <c r="H19" s="139">
        <v>18902</v>
      </c>
      <c r="I19" s="139">
        <v>18154</v>
      </c>
      <c r="J19" s="139">
        <v>748</v>
      </c>
      <c r="K19" s="139">
        <v>16369</v>
      </c>
      <c r="L19" s="139">
        <v>16208</v>
      </c>
      <c r="M19" s="139">
        <v>161</v>
      </c>
      <c r="N19" s="139">
        <v>23908</v>
      </c>
      <c r="O19" s="139">
        <v>22916</v>
      </c>
      <c r="P19" s="139">
        <v>992</v>
      </c>
      <c r="Q19" s="139">
        <v>14889</v>
      </c>
      <c r="R19" s="139">
        <v>13187</v>
      </c>
      <c r="S19" s="139">
        <v>1702</v>
      </c>
      <c r="T19" s="139">
        <v>14563</v>
      </c>
      <c r="U19" s="139">
        <v>14078</v>
      </c>
      <c r="V19" s="139">
        <v>485</v>
      </c>
      <c r="W19" s="139">
        <v>14197</v>
      </c>
      <c r="X19" s="139">
        <v>13922</v>
      </c>
      <c r="Y19" s="139">
        <v>275</v>
      </c>
      <c r="Z19" s="139">
        <v>28660</v>
      </c>
      <c r="AA19" s="139">
        <v>26522</v>
      </c>
      <c r="AB19" s="139">
        <v>2138</v>
      </c>
      <c r="AC19" s="139">
        <v>15359</v>
      </c>
      <c r="AD19" s="139">
        <v>13166</v>
      </c>
      <c r="AE19" s="139">
        <v>2193</v>
      </c>
      <c r="AF19" s="139">
        <v>12653</v>
      </c>
      <c r="AG19" s="139">
        <v>11898</v>
      </c>
      <c r="AH19" s="139">
        <v>755</v>
      </c>
      <c r="AI19" s="139">
        <v>24635</v>
      </c>
      <c r="AJ19" s="139">
        <v>20350</v>
      </c>
      <c r="AK19" s="139">
        <v>4285</v>
      </c>
      <c r="AL19" s="139">
        <v>26989</v>
      </c>
      <c r="AM19" s="139">
        <v>23020</v>
      </c>
      <c r="AN19" s="139">
        <v>3969</v>
      </c>
      <c r="AO19" s="139">
        <v>21644</v>
      </c>
      <c r="AP19" s="139">
        <v>20147</v>
      </c>
      <c r="AQ19" s="139">
        <v>1497</v>
      </c>
      <c r="AR19" s="139">
        <v>21649</v>
      </c>
      <c r="AS19" s="139">
        <v>18535</v>
      </c>
      <c r="AT19" s="139">
        <v>3114</v>
      </c>
      <c r="AU19" s="139">
        <v>21053</v>
      </c>
      <c r="AV19" s="139">
        <v>18636</v>
      </c>
      <c r="AW19" s="139">
        <v>2417</v>
      </c>
      <c r="AX19" s="139">
        <v>33800</v>
      </c>
      <c r="AY19" s="139">
        <v>30541</v>
      </c>
      <c r="AZ19" s="139">
        <v>3259</v>
      </c>
      <c r="BA19" s="139">
        <v>22382</v>
      </c>
      <c r="BB19" s="139">
        <v>19762</v>
      </c>
      <c r="BC19" s="139">
        <v>2620</v>
      </c>
      <c r="BD19" s="139">
        <v>24373</v>
      </c>
      <c r="BE19" s="139">
        <v>20881</v>
      </c>
      <c r="BF19" s="139">
        <v>3492</v>
      </c>
      <c r="BG19" s="139">
        <v>21543</v>
      </c>
      <c r="BH19" s="139">
        <v>19746</v>
      </c>
      <c r="BI19" s="139">
        <v>1797</v>
      </c>
      <c r="BJ19" s="192" t="s">
        <v>169</v>
      </c>
    </row>
    <row r="20" spans="1:62" ht="27.75" customHeight="1" x14ac:dyDescent="0.5">
      <c r="A20" s="140" t="s">
        <v>168</v>
      </c>
      <c r="B20" s="139">
        <v>76177</v>
      </c>
      <c r="C20" s="139">
        <v>21642</v>
      </c>
      <c r="D20" s="139">
        <v>54535</v>
      </c>
      <c r="E20" s="139">
        <v>68559</v>
      </c>
      <c r="F20" s="139">
        <v>21760</v>
      </c>
      <c r="G20" s="139">
        <v>46799</v>
      </c>
      <c r="H20" s="139">
        <v>74960</v>
      </c>
      <c r="I20" s="139">
        <v>27084</v>
      </c>
      <c r="J20" s="139">
        <v>47876</v>
      </c>
      <c r="K20" s="139">
        <v>77296</v>
      </c>
      <c r="L20" s="139">
        <v>28756</v>
      </c>
      <c r="M20" s="139">
        <v>48540</v>
      </c>
      <c r="N20" s="139">
        <v>94207</v>
      </c>
      <c r="O20" s="139">
        <v>32162</v>
      </c>
      <c r="P20" s="139">
        <v>62045</v>
      </c>
      <c r="Q20" s="139">
        <v>115453</v>
      </c>
      <c r="R20" s="139">
        <v>38987</v>
      </c>
      <c r="S20" s="139">
        <v>76466</v>
      </c>
      <c r="T20" s="139">
        <v>79797</v>
      </c>
      <c r="U20" s="139">
        <v>29591</v>
      </c>
      <c r="V20" s="139">
        <v>50206</v>
      </c>
      <c r="W20" s="139">
        <v>76193</v>
      </c>
      <c r="X20" s="139">
        <v>22919</v>
      </c>
      <c r="Y20" s="139">
        <v>53274</v>
      </c>
      <c r="Z20" s="139">
        <v>73734</v>
      </c>
      <c r="AA20" s="139">
        <v>19669</v>
      </c>
      <c r="AB20" s="139">
        <v>54065</v>
      </c>
      <c r="AC20" s="139">
        <v>69884</v>
      </c>
      <c r="AD20" s="139">
        <v>21208</v>
      </c>
      <c r="AE20" s="139">
        <v>48676</v>
      </c>
      <c r="AF20" s="139">
        <v>74928</v>
      </c>
      <c r="AG20" s="139">
        <v>28486</v>
      </c>
      <c r="AH20" s="139">
        <v>46442</v>
      </c>
      <c r="AI20" s="139">
        <v>97535</v>
      </c>
      <c r="AJ20" s="139">
        <v>34709</v>
      </c>
      <c r="AK20" s="139">
        <v>62826</v>
      </c>
      <c r="AL20" s="139">
        <v>81622</v>
      </c>
      <c r="AM20" s="139">
        <v>23210</v>
      </c>
      <c r="AN20" s="139">
        <v>58412</v>
      </c>
      <c r="AO20" s="139">
        <v>69187</v>
      </c>
      <c r="AP20" s="139">
        <v>22667</v>
      </c>
      <c r="AQ20" s="139">
        <v>46520</v>
      </c>
      <c r="AR20" s="139">
        <v>55728</v>
      </c>
      <c r="AS20" s="139">
        <v>17299</v>
      </c>
      <c r="AT20" s="139">
        <v>38429</v>
      </c>
      <c r="AU20" s="139">
        <v>68429</v>
      </c>
      <c r="AV20" s="139">
        <v>23434</v>
      </c>
      <c r="AW20" s="139">
        <v>44995</v>
      </c>
      <c r="AX20" s="139">
        <v>63827</v>
      </c>
      <c r="AY20" s="139">
        <v>21458</v>
      </c>
      <c r="AZ20" s="139">
        <v>42369</v>
      </c>
      <c r="BA20" s="139">
        <v>76162</v>
      </c>
      <c r="BB20" s="139">
        <v>26647</v>
      </c>
      <c r="BC20" s="139">
        <v>49515</v>
      </c>
      <c r="BD20" s="139">
        <v>89817</v>
      </c>
      <c r="BE20" s="139">
        <v>32454</v>
      </c>
      <c r="BF20" s="139">
        <v>57363</v>
      </c>
      <c r="BG20" s="139">
        <v>66689</v>
      </c>
      <c r="BH20" s="139">
        <v>29360</v>
      </c>
      <c r="BI20" s="139">
        <v>37329</v>
      </c>
      <c r="BJ20" s="192" t="s">
        <v>167</v>
      </c>
    </row>
    <row r="21" spans="1:62" ht="27.75" customHeight="1" x14ac:dyDescent="0.5">
      <c r="A21" s="140" t="s">
        <v>166</v>
      </c>
      <c r="B21" s="139">
        <v>3820</v>
      </c>
      <c r="C21" s="139">
        <v>546</v>
      </c>
      <c r="D21" s="139">
        <v>3274</v>
      </c>
      <c r="E21" s="139">
        <v>3580</v>
      </c>
      <c r="F21" s="139">
        <v>1484</v>
      </c>
      <c r="G21" s="139">
        <v>2096</v>
      </c>
      <c r="H21" s="139">
        <v>5041</v>
      </c>
      <c r="I21" s="139">
        <v>2947</v>
      </c>
      <c r="J21" s="139">
        <v>2094</v>
      </c>
      <c r="K21" s="139">
        <v>4698</v>
      </c>
      <c r="L21" s="139">
        <v>1450</v>
      </c>
      <c r="M21" s="139">
        <v>3248</v>
      </c>
      <c r="N21" s="139">
        <v>3793</v>
      </c>
      <c r="O21" s="139" t="s">
        <v>65</v>
      </c>
      <c r="P21" s="139">
        <v>3793.13</v>
      </c>
      <c r="Q21" s="139">
        <v>211</v>
      </c>
      <c r="R21" s="139">
        <v>211</v>
      </c>
      <c r="S21" s="139" t="s">
        <v>65</v>
      </c>
      <c r="T21" s="139">
        <v>3876</v>
      </c>
      <c r="U21" s="139">
        <v>1647</v>
      </c>
      <c r="V21" s="139">
        <v>2229</v>
      </c>
      <c r="W21" s="139">
        <v>3473</v>
      </c>
      <c r="X21" s="139">
        <v>2731</v>
      </c>
      <c r="Y21" s="139">
        <v>742</v>
      </c>
      <c r="Z21" s="139">
        <v>1058</v>
      </c>
      <c r="AA21" s="139">
        <v>276</v>
      </c>
      <c r="AB21" s="139">
        <v>782</v>
      </c>
      <c r="AC21" s="139">
        <v>1379</v>
      </c>
      <c r="AD21" s="139">
        <v>1379</v>
      </c>
      <c r="AE21" s="139" t="s">
        <v>65</v>
      </c>
      <c r="AF21" s="139">
        <v>1106</v>
      </c>
      <c r="AG21" s="139">
        <v>811</v>
      </c>
      <c r="AH21" s="139">
        <v>295</v>
      </c>
      <c r="AI21" s="139" t="s">
        <v>65</v>
      </c>
      <c r="AJ21" s="139" t="s">
        <v>65</v>
      </c>
      <c r="AK21" s="139" t="s">
        <v>65</v>
      </c>
      <c r="AL21" s="139">
        <v>1121</v>
      </c>
      <c r="AM21" s="139">
        <v>425</v>
      </c>
      <c r="AN21" s="139">
        <v>696</v>
      </c>
      <c r="AO21" s="139">
        <v>727</v>
      </c>
      <c r="AP21" s="139">
        <v>339</v>
      </c>
      <c r="AQ21" s="139">
        <v>388</v>
      </c>
      <c r="AR21" s="139">
        <v>2646</v>
      </c>
      <c r="AS21" s="139">
        <v>1401</v>
      </c>
      <c r="AT21" s="139">
        <v>1245</v>
      </c>
      <c r="AU21" s="139">
        <v>3689</v>
      </c>
      <c r="AV21" s="139">
        <v>3186</v>
      </c>
      <c r="AW21" s="139">
        <v>503</v>
      </c>
      <c r="AX21" s="139">
        <v>571</v>
      </c>
      <c r="AY21" s="139">
        <v>231</v>
      </c>
      <c r="AZ21" s="139">
        <v>340</v>
      </c>
      <c r="BA21" s="139">
        <v>1953</v>
      </c>
      <c r="BB21" s="139">
        <v>960</v>
      </c>
      <c r="BC21" s="139">
        <v>993</v>
      </c>
      <c r="BD21" s="139">
        <v>312</v>
      </c>
      <c r="BE21" s="139" t="s">
        <v>84</v>
      </c>
      <c r="BF21" s="139">
        <v>312</v>
      </c>
      <c r="BG21" s="139">
        <v>1318</v>
      </c>
      <c r="BH21" s="139">
        <v>359</v>
      </c>
      <c r="BI21" s="139">
        <v>959</v>
      </c>
      <c r="BJ21" s="192" t="s">
        <v>165</v>
      </c>
    </row>
    <row r="22" spans="1:62" ht="27.75" customHeight="1" x14ac:dyDescent="0.5">
      <c r="A22" s="140" t="s">
        <v>164</v>
      </c>
      <c r="B22" s="139">
        <v>9416</v>
      </c>
      <c r="C22" s="139">
        <v>1226</v>
      </c>
      <c r="D22" s="139">
        <v>8190</v>
      </c>
      <c r="E22" s="139">
        <v>9538</v>
      </c>
      <c r="F22" s="139">
        <v>1786</v>
      </c>
      <c r="G22" s="139">
        <v>7752</v>
      </c>
      <c r="H22" s="139">
        <v>8828</v>
      </c>
      <c r="I22" s="139">
        <v>3093</v>
      </c>
      <c r="J22" s="139">
        <v>5735</v>
      </c>
      <c r="K22" s="139">
        <v>8598</v>
      </c>
      <c r="L22" s="139">
        <v>2103</v>
      </c>
      <c r="M22" s="139">
        <v>6495</v>
      </c>
      <c r="N22" s="139">
        <v>11787</v>
      </c>
      <c r="O22" s="139">
        <v>3405</v>
      </c>
      <c r="P22" s="139">
        <v>8382</v>
      </c>
      <c r="Q22" s="139">
        <v>13337</v>
      </c>
      <c r="R22" s="139">
        <v>6240</v>
      </c>
      <c r="S22" s="139">
        <v>7097</v>
      </c>
      <c r="T22" s="139">
        <v>11466</v>
      </c>
      <c r="U22" s="139">
        <v>5405</v>
      </c>
      <c r="V22" s="139">
        <v>6061</v>
      </c>
      <c r="W22" s="139">
        <v>8360</v>
      </c>
      <c r="X22" s="139">
        <v>3325</v>
      </c>
      <c r="Y22" s="139">
        <v>5035</v>
      </c>
      <c r="Z22" s="139">
        <v>8956</v>
      </c>
      <c r="AA22" s="139">
        <v>2245</v>
      </c>
      <c r="AB22" s="139">
        <v>6711</v>
      </c>
      <c r="AC22" s="139">
        <v>6011</v>
      </c>
      <c r="AD22" s="139">
        <v>1758</v>
      </c>
      <c r="AE22" s="139">
        <v>4253</v>
      </c>
      <c r="AF22" s="139">
        <v>10628</v>
      </c>
      <c r="AG22" s="139">
        <v>4034</v>
      </c>
      <c r="AH22" s="139">
        <v>6594</v>
      </c>
      <c r="AI22" s="139">
        <v>6587</v>
      </c>
      <c r="AJ22" s="139">
        <v>2577</v>
      </c>
      <c r="AK22" s="139">
        <v>4010</v>
      </c>
      <c r="AL22" s="139">
        <v>18280</v>
      </c>
      <c r="AM22" s="139">
        <v>8149</v>
      </c>
      <c r="AN22" s="139">
        <v>10131</v>
      </c>
      <c r="AO22" s="139">
        <v>11613</v>
      </c>
      <c r="AP22" s="139">
        <v>4221</v>
      </c>
      <c r="AQ22" s="139">
        <v>7392</v>
      </c>
      <c r="AR22" s="139">
        <v>5301</v>
      </c>
      <c r="AS22" s="139">
        <v>1422</v>
      </c>
      <c r="AT22" s="139">
        <v>3879</v>
      </c>
      <c r="AU22" s="139">
        <v>11187</v>
      </c>
      <c r="AV22" s="139">
        <v>6893</v>
      </c>
      <c r="AW22" s="139">
        <v>4294</v>
      </c>
      <c r="AX22" s="139">
        <v>10268</v>
      </c>
      <c r="AY22" s="139">
        <v>4473</v>
      </c>
      <c r="AZ22" s="139">
        <v>5795</v>
      </c>
      <c r="BA22" s="139">
        <v>9633</v>
      </c>
      <c r="BB22" s="139">
        <v>4454</v>
      </c>
      <c r="BC22" s="139">
        <v>5179</v>
      </c>
      <c r="BD22" s="139">
        <v>9366</v>
      </c>
      <c r="BE22" s="139">
        <v>4602</v>
      </c>
      <c r="BF22" s="139">
        <v>4764</v>
      </c>
      <c r="BG22" s="139">
        <v>17277</v>
      </c>
      <c r="BH22" s="139">
        <v>6425</v>
      </c>
      <c r="BI22" s="139">
        <v>10852</v>
      </c>
      <c r="BJ22" s="192" t="s">
        <v>163</v>
      </c>
    </row>
    <row r="23" spans="1:62" ht="27.75" customHeight="1" x14ac:dyDescent="0.5">
      <c r="A23" s="140" t="s">
        <v>162</v>
      </c>
      <c r="B23" s="139">
        <v>1651</v>
      </c>
      <c r="C23" s="139">
        <v>1651</v>
      </c>
      <c r="D23" s="139" t="s">
        <v>65</v>
      </c>
      <c r="E23" s="139">
        <v>3164</v>
      </c>
      <c r="F23" s="139">
        <v>1716</v>
      </c>
      <c r="G23" s="139">
        <v>1448</v>
      </c>
      <c r="H23" s="139">
        <v>590</v>
      </c>
      <c r="I23" s="139">
        <v>590</v>
      </c>
      <c r="J23" s="139" t="s">
        <v>65</v>
      </c>
      <c r="K23" s="139">
        <v>1110</v>
      </c>
      <c r="L23" s="139" t="s">
        <v>65</v>
      </c>
      <c r="M23" s="139">
        <v>1110</v>
      </c>
      <c r="N23" s="139">
        <v>1477</v>
      </c>
      <c r="O23" s="139" t="s">
        <v>65</v>
      </c>
      <c r="P23" s="139">
        <v>1477.29</v>
      </c>
      <c r="Q23" s="139">
        <v>3891</v>
      </c>
      <c r="R23" s="139">
        <v>2154</v>
      </c>
      <c r="S23" s="139">
        <v>1737</v>
      </c>
      <c r="T23" s="139">
        <v>2495</v>
      </c>
      <c r="U23" s="139">
        <v>1146</v>
      </c>
      <c r="V23" s="139">
        <v>1349</v>
      </c>
      <c r="W23" s="139">
        <v>3324</v>
      </c>
      <c r="X23" s="139">
        <v>1674</v>
      </c>
      <c r="Y23" s="139">
        <v>1650</v>
      </c>
      <c r="Z23" s="139">
        <v>6473</v>
      </c>
      <c r="AA23" s="139">
        <v>2102</v>
      </c>
      <c r="AB23" s="139">
        <v>4371</v>
      </c>
      <c r="AC23" s="139">
        <v>6824</v>
      </c>
      <c r="AD23" s="139">
        <v>1839</v>
      </c>
      <c r="AE23" s="139">
        <v>4985</v>
      </c>
      <c r="AF23" s="139">
        <v>9078</v>
      </c>
      <c r="AG23" s="139">
        <v>3158</v>
      </c>
      <c r="AH23" s="139">
        <v>5920</v>
      </c>
      <c r="AI23" s="139">
        <v>10251</v>
      </c>
      <c r="AJ23" s="139">
        <v>4908</v>
      </c>
      <c r="AK23" s="139">
        <v>5343</v>
      </c>
      <c r="AL23" s="139">
        <v>5515</v>
      </c>
      <c r="AM23" s="139" t="s">
        <v>65</v>
      </c>
      <c r="AN23" s="139">
        <v>5515</v>
      </c>
      <c r="AO23" s="139">
        <v>6351</v>
      </c>
      <c r="AP23" s="139">
        <v>2185</v>
      </c>
      <c r="AQ23" s="139">
        <v>4166</v>
      </c>
      <c r="AR23" s="139">
        <v>2802</v>
      </c>
      <c r="AS23" s="139">
        <v>855</v>
      </c>
      <c r="AT23" s="139">
        <v>1947</v>
      </c>
      <c r="AU23" s="139">
        <v>5568</v>
      </c>
      <c r="AV23" s="139">
        <v>2585</v>
      </c>
      <c r="AW23" s="139">
        <v>2983</v>
      </c>
      <c r="AX23" s="139">
        <v>1483</v>
      </c>
      <c r="AY23" s="139">
        <v>489</v>
      </c>
      <c r="AZ23" s="139">
        <v>994</v>
      </c>
      <c r="BA23" s="139">
        <v>3279</v>
      </c>
      <c r="BB23" s="139">
        <v>848</v>
      </c>
      <c r="BC23" s="139">
        <v>2431</v>
      </c>
      <c r="BD23" s="139">
        <v>1306</v>
      </c>
      <c r="BE23" s="139">
        <v>971</v>
      </c>
      <c r="BF23" s="139">
        <v>335</v>
      </c>
      <c r="BG23" s="139">
        <v>644</v>
      </c>
      <c r="BH23" s="139" t="s">
        <v>161</v>
      </c>
      <c r="BI23" s="139">
        <v>644</v>
      </c>
      <c r="BJ23" s="192" t="s">
        <v>160</v>
      </c>
    </row>
    <row r="24" spans="1:62" ht="27.75" customHeight="1" x14ac:dyDescent="0.5">
      <c r="A24" s="140" t="s">
        <v>159</v>
      </c>
      <c r="B24" s="139">
        <v>1933</v>
      </c>
      <c r="C24" s="139">
        <v>960</v>
      </c>
      <c r="D24" s="139">
        <v>973</v>
      </c>
      <c r="E24" s="139">
        <v>2584</v>
      </c>
      <c r="F24" s="139">
        <v>1843</v>
      </c>
      <c r="G24" s="139">
        <v>741</v>
      </c>
      <c r="H24" s="139">
        <v>5909</v>
      </c>
      <c r="I24" s="139">
        <v>3453</v>
      </c>
      <c r="J24" s="139">
        <v>2456</v>
      </c>
      <c r="K24" s="139">
        <v>8026</v>
      </c>
      <c r="L24" s="139">
        <v>3974</v>
      </c>
      <c r="M24" s="139">
        <v>4052</v>
      </c>
      <c r="N24" s="139">
        <v>9091</v>
      </c>
      <c r="O24" s="139">
        <v>970</v>
      </c>
      <c r="P24" s="139">
        <v>8121.24</v>
      </c>
      <c r="Q24" s="139">
        <v>3485</v>
      </c>
      <c r="R24" s="139">
        <v>3160</v>
      </c>
      <c r="S24" s="139">
        <v>325</v>
      </c>
      <c r="T24" s="139">
        <v>2056</v>
      </c>
      <c r="U24" s="139">
        <v>671</v>
      </c>
      <c r="V24" s="139">
        <v>1385</v>
      </c>
      <c r="W24" s="139">
        <v>3514</v>
      </c>
      <c r="X24" s="139">
        <v>947</v>
      </c>
      <c r="Y24" s="139">
        <v>2567</v>
      </c>
      <c r="Z24" s="139">
        <v>7748</v>
      </c>
      <c r="AA24" s="139">
        <v>1506</v>
      </c>
      <c r="AB24" s="139">
        <v>6242</v>
      </c>
      <c r="AC24" s="139">
        <v>2704</v>
      </c>
      <c r="AD24" s="139" t="s">
        <v>65</v>
      </c>
      <c r="AE24" s="139">
        <v>2704</v>
      </c>
      <c r="AF24" s="139">
        <v>5664</v>
      </c>
      <c r="AG24" s="139">
        <v>2389</v>
      </c>
      <c r="AH24" s="139">
        <v>3275</v>
      </c>
      <c r="AI24" s="139">
        <v>8856</v>
      </c>
      <c r="AJ24" s="139">
        <v>4046</v>
      </c>
      <c r="AK24" s="139">
        <v>4810</v>
      </c>
      <c r="AL24" s="139">
        <v>4467</v>
      </c>
      <c r="AM24" s="139">
        <v>2850</v>
      </c>
      <c r="AN24" s="139">
        <v>1617</v>
      </c>
      <c r="AO24" s="139">
        <v>2462</v>
      </c>
      <c r="AP24" s="139">
        <v>2153</v>
      </c>
      <c r="AQ24" s="139">
        <v>309</v>
      </c>
      <c r="AR24" s="139">
        <v>6690</v>
      </c>
      <c r="AS24" s="139">
        <v>3231</v>
      </c>
      <c r="AT24" s="139">
        <v>3459</v>
      </c>
      <c r="AU24" s="139">
        <v>6245</v>
      </c>
      <c r="AV24" s="139">
        <v>3521</v>
      </c>
      <c r="AW24" s="139">
        <v>2724</v>
      </c>
      <c r="AX24" s="139">
        <v>6870</v>
      </c>
      <c r="AY24" s="139">
        <v>2673</v>
      </c>
      <c r="AZ24" s="139">
        <v>4197</v>
      </c>
      <c r="BA24" s="139">
        <v>6092</v>
      </c>
      <c r="BB24" s="139">
        <v>2076</v>
      </c>
      <c r="BC24" s="139">
        <v>4016</v>
      </c>
      <c r="BD24" s="139">
        <v>2037</v>
      </c>
      <c r="BE24" s="139">
        <v>636</v>
      </c>
      <c r="BF24" s="139">
        <v>1401</v>
      </c>
      <c r="BG24" s="139">
        <v>6569</v>
      </c>
      <c r="BH24" s="139">
        <v>4011</v>
      </c>
      <c r="BI24" s="139">
        <v>2558</v>
      </c>
      <c r="BJ24" s="192" t="s">
        <v>158</v>
      </c>
    </row>
    <row r="25" spans="1:62" ht="27.75" customHeight="1" x14ac:dyDescent="0.5">
      <c r="A25" s="140" t="s">
        <v>157</v>
      </c>
      <c r="B25" s="139">
        <v>7070</v>
      </c>
      <c r="C25" s="139">
        <v>5157</v>
      </c>
      <c r="D25" s="139">
        <v>1913</v>
      </c>
      <c r="E25" s="139">
        <v>9769</v>
      </c>
      <c r="F25" s="139">
        <v>5715</v>
      </c>
      <c r="G25" s="139">
        <v>4054</v>
      </c>
      <c r="H25" s="139">
        <v>3962</v>
      </c>
      <c r="I25" s="139">
        <v>2223</v>
      </c>
      <c r="J25" s="139">
        <v>1739</v>
      </c>
      <c r="K25" s="139">
        <v>11005</v>
      </c>
      <c r="L25" s="139">
        <v>7564</v>
      </c>
      <c r="M25" s="139">
        <v>3441</v>
      </c>
      <c r="N25" s="139">
        <v>3971</v>
      </c>
      <c r="O25" s="139">
        <v>1324</v>
      </c>
      <c r="P25" s="139">
        <v>2647</v>
      </c>
      <c r="Q25" s="139">
        <v>6831</v>
      </c>
      <c r="R25" s="139">
        <v>4197</v>
      </c>
      <c r="S25" s="139">
        <v>2634</v>
      </c>
      <c r="T25" s="139">
        <v>2067</v>
      </c>
      <c r="U25" s="139">
        <v>1799</v>
      </c>
      <c r="V25" s="139">
        <v>268</v>
      </c>
      <c r="W25" s="139">
        <v>4014</v>
      </c>
      <c r="X25" s="139">
        <v>2714</v>
      </c>
      <c r="Y25" s="139">
        <v>1300</v>
      </c>
      <c r="Z25" s="139">
        <v>7363</v>
      </c>
      <c r="AA25" s="139">
        <v>5945</v>
      </c>
      <c r="AB25" s="139">
        <v>1418</v>
      </c>
      <c r="AC25" s="139">
        <v>5249</v>
      </c>
      <c r="AD25" s="139">
        <v>3303</v>
      </c>
      <c r="AE25" s="139">
        <v>1946</v>
      </c>
      <c r="AF25" s="139">
        <v>9409</v>
      </c>
      <c r="AG25" s="139">
        <v>4287</v>
      </c>
      <c r="AH25" s="139">
        <v>5122</v>
      </c>
      <c r="AI25" s="139">
        <v>11439</v>
      </c>
      <c r="AJ25" s="139">
        <v>8110</v>
      </c>
      <c r="AK25" s="139">
        <v>3329</v>
      </c>
      <c r="AL25" s="139">
        <v>8085</v>
      </c>
      <c r="AM25" s="139">
        <v>4211</v>
      </c>
      <c r="AN25" s="139">
        <v>3874</v>
      </c>
      <c r="AO25" s="139">
        <v>4856</v>
      </c>
      <c r="AP25" s="139">
        <v>2595</v>
      </c>
      <c r="AQ25" s="139">
        <v>2261</v>
      </c>
      <c r="AR25" s="139">
        <v>5442</v>
      </c>
      <c r="AS25" s="139">
        <v>2217</v>
      </c>
      <c r="AT25" s="139">
        <v>3225</v>
      </c>
      <c r="AU25" s="139">
        <v>7446</v>
      </c>
      <c r="AV25" s="139">
        <v>5169</v>
      </c>
      <c r="AW25" s="139">
        <v>2277</v>
      </c>
      <c r="AX25" s="139">
        <v>11049</v>
      </c>
      <c r="AY25" s="139">
        <v>6125</v>
      </c>
      <c r="AZ25" s="139">
        <v>4924</v>
      </c>
      <c r="BA25" s="139">
        <v>15361</v>
      </c>
      <c r="BB25" s="139">
        <v>7789</v>
      </c>
      <c r="BC25" s="139">
        <v>7572</v>
      </c>
      <c r="BD25" s="139">
        <v>9473</v>
      </c>
      <c r="BE25" s="139">
        <v>7025</v>
      </c>
      <c r="BF25" s="139">
        <v>2448</v>
      </c>
      <c r="BG25" s="139">
        <v>7601</v>
      </c>
      <c r="BH25" s="139">
        <v>5734</v>
      </c>
      <c r="BI25" s="139">
        <v>1867</v>
      </c>
      <c r="BJ25" s="192" t="s">
        <v>156</v>
      </c>
    </row>
    <row r="26" spans="1:62" ht="27.75" customHeight="1" x14ac:dyDescent="0.5">
      <c r="A26" s="140" t="s">
        <v>155</v>
      </c>
      <c r="B26" s="139">
        <v>39154</v>
      </c>
      <c r="C26" s="139">
        <v>22659</v>
      </c>
      <c r="D26" s="139">
        <v>16495</v>
      </c>
      <c r="E26" s="139">
        <v>43774</v>
      </c>
      <c r="F26" s="139">
        <v>24190</v>
      </c>
      <c r="G26" s="139">
        <v>19584</v>
      </c>
      <c r="H26" s="139">
        <v>41723</v>
      </c>
      <c r="I26" s="139">
        <v>24966</v>
      </c>
      <c r="J26" s="139">
        <v>16757</v>
      </c>
      <c r="K26" s="139">
        <v>43125</v>
      </c>
      <c r="L26" s="139">
        <v>26970</v>
      </c>
      <c r="M26" s="139">
        <v>16155</v>
      </c>
      <c r="N26" s="139">
        <v>35526</v>
      </c>
      <c r="O26" s="139">
        <v>21171</v>
      </c>
      <c r="P26" s="139">
        <v>14355</v>
      </c>
      <c r="Q26" s="139">
        <v>50135</v>
      </c>
      <c r="R26" s="139">
        <v>31433</v>
      </c>
      <c r="S26" s="139">
        <v>18702</v>
      </c>
      <c r="T26" s="139">
        <v>60283</v>
      </c>
      <c r="U26" s="139">
        <v>36567</v>
      </c>
      <c r="V26" s="139">
        <v>23716</v>
      </c>
      <c r="W26" s="139">
        <v>44097</v>
      </c>
      <c r="X26" s="139">
        <v>26031</v>
      </c>
      <c r="Y26" s="139">
        <v>18066</v>
      </c>
      <c r="Z26" s="139">
        <v>41341</v>
      </c>
      <c r="AA26" s="139">
        <v>26212</v>
      </c>
      <c r="AB26" s="139">
        <v>15129</v>
      </c>
      <c r="AC26" s="139">
        <v>50853</v>
      </c>
      <c r="AD26" s="139">
        <v>35276</v>
      </c>
      <c r="AE26" s="139">
        <v>15577</v>
      </c>
      <c r="AF26" s="139">
        <v>54279</v>
      </c>
      <c r="AG26" s="139">
        <v>36427</v>
      </c>
      <c r="AH26" s="139">
        <v>17852</v>
      </c>
      <c r="AI26" s="139">
        <v>45679</v>
      </c>
      <c r="AJ26" s="139">
        <v>24869</v>
      </c>
      <c r="AK26" s="139">
        <v>20810</v>
      </c>
      <c r="AL26" s="139">
        <v>55014</v>
      </c>
      <c r="AM26" s="139">
        <v>29735</v>
      </c>
      <c r="AN26" s="139">
        <v>25279</v>
      </c>
      <c r="AO26" s="139">
        <v>68686</v>
      </c>
      <c r="AP26" s="139">
        <v>40261</v>
      </c>
      <c r="AQ26" s="139">
        <v>28425</v>
      </c>
      <c r="AR26" s="139">
        <v>64051</v>
      </c>
      <c r="AS26" s="139">
        <v>36963</v>
      </c>
      <c r="AT26" s="139">
        <v>27088</v>
      </c>
      <c r="AU26" s="139">
        <v>31923</v>
      </c>
      <c r="AV26" s="139">
        <v>13479</v>
      </c>
      <c r="AW26" s="139">
        <v>18444</v>
      </c>
      <c r="AX26" s="139">
        <v>55443</v>
      </c>
      <c r="AY26" s="139">
        <v>36856</v>
      </c>
      <c r="AZ26" s="139">
        <v>18587</v>
      </c>
      <c r="BA26" s="139">
        <v>49574</v>
      </c>
      <c r="BB26" s="139">
        <v>32136</v>
      </c>
      <c r="BC26" s="139">
        <v>17438</v>
      </c>
      <c r="BD26" s="139">
        <v>40063</v>
      </c>
      <c r="BE26" s="139">
        <v>22059</v>
      </c>
      <c r="BF26" s="139">
        <v>18004</v>
      </c>
      <c r="BG26" s="139">
        <v>44438</v>
      </c>
      <c r="BH26" s="139">
        <v>30129</v>
      </c>
      <c r="BI26" s="139">
        <v>14309</v>
      </c>
      <c r="BJ26" s="192" t="s">
        <v>154</v>
      </c>
    </row>
    <row r="27" spans="1:62" ht="27.75" customHeight="1" x14ac:dyDescent="0.5">
      <c r="A27" s="140" t="s">
        <v>153</v>
      </c>
      <c r="B27" s="139">
        <v>39800</v>
      </c>
      <c r="C27" s="139">
        <v>15224</v>
      </c>
      <c r="D27" s="139">
        <v>24576</v>
      </c>
      <c r="E27" s="139">
        <v>41427</v>
      </c>
      <c r="F27" s="139">
        <v>19177</v>
      </c>
      <c r="G27" s="139">
        <v>22250</v>
      </c>
      <c r="H27" s="139">
        <v>36903</v>
      </c>
      <c r="I27" s="139">
        <v>14896</v>
      </c>
      <c r="J27" s="139">
        <v>22007</v>
      </c>
      <c r="K27" s="139">
        <v>32084</v>
      </c>
      <c r="L27" s="139">
        <v>13141</v>
      </c>
      <c r="M27" s="139">
        <v>18943</v>
      </c>
      <c r="N27" s="139">
        <v>43355</v>
      </c>
      <c r="O27" s="139">
        <v>15920</v>
      </c>
      <c r="P27" s="139">
        <v>27435.4</v>
      </c>
      <c r="Q27" s="139">
        <v>39741</v>
      </c>
      <c r="R27" s="139">
        <v>13799</v>
      </c>
      <c r="S27" s="139">
        <v>25942</v>
      </c>
      <c r="T27" s="139">
        <v>51483</v>
      </c>
      <c r="U27" s="139">
        <v>15148</v>
      </c>
      <c r="V27" s="139">
        <v>36335</v>
      </c>
      <c r="W27" s="139">
        <v>38459</v>
      </c>
      <c r="X27" s="139">
        <v>15308</v>
      </c>
      <c r="Y27" s="139">
        <v>23151</v>
      </c>
      <c r="Z27" s="139">
        <v>40329</v>
      </c>
      <c r="AA27" s="139">
        <v>10576</v>
      </c>
      <c r="AB27" s="139">
        <v>29753</v>
      </c>
      <c r="AC27" s="139">
        <v>30343</v>
      </c>
      <c r="AD27" s="139">
        <v>9925</v>
      </c>
      <c r="AE27" s="139">
        <v>20418</v>
      </c>
      <c r="AF27" s="139">
        <v>43327</v>
      </c>
      <c r="AG27" s="139">
        <v>9803</v>
      </c>
      <c r="AH27" s="139">
        <v>33524</v>
      </c>
      <c r="AI27" s="139">
        <v>44235</v>
      </c>
      <c r="AJ27" s="139">
        <v>13464</v>
      </c>
      <c r="AK27" s="139">
        <v>30771</v>
      </c>
      <c r="AL27" s="139">
        <v>28471</v>
      </c>
      <c r="AM27" s="139">
        <v>8783</v>
      </c>
      <c r="AN27" s="139">
        <v>19688</v>
      </c>
      <c r="AO27" s="139">
        <v>28544</v>
      </c>
      <c r="AP27" s="139">
        <v>10121</v>
      </c>
      <c r="AQ27" s="139">
        <v>18423</v>
      </c>
      <c r="AR27" s="139">
        <v>32885</v>
      </c>
      <c r="AS27" s="139">
        <v>11561</v>
      </c>
      <c r="AT27" s="139">
        <v>21324</v>
      </c>
      <c r="AU27" s="139">
        <v>20943</v>
      </c>
      <c r="AV27" s="139">
        <v>7950</v>
      </c>
      <c r="AW27" s="139">
        <v>12993</v>
      </c>
      <c r="AX27" s="139">
        <v>36041</v>
      </c>
      <c r="AY27" s="139">
        <v>13837</v>
      </c>
      <c r="AZ27" s="139">
        <v>22204</v>
      </c>
      <c r="BA27" s="139">
        <v>39061</v>
      </c>
      <c r="BB27" s="139">
        <v>11099</v>
      </c>
      <c r="BC27" s="139">
        <v>27962</v>
      </c>
      <c r="BD27" s="139">
        <v>41426</v>
      </c>
      <c r="BE27" s="139">
        <v>11401</v>
      </c>
      <c r="BF27" s="139">
        <v>30025</v>
      </c>
      <c r="BG27" s="139">
        <v>27985</v>
      </c>
      <c r="BH27" s="139">
        <v>8864</v>
      </c>
      <c r="BI27" s="139">
        <v>19121</v>
      </c>
      <c r="BJ27" s="192" t="s">
        <v>152</v>
      </c>
    </row>
    <row r="28" spans="1:62" ht="27.75" customHeight="1" x14ac:dyDescent="0.5">
      <c r="A28" s="140" t="s">
        <v>151</v>
      </c>
      <c r="B28" s="139">
        <v>10539</v>
      </c>
      <c r="C28" s="139">
        <v>1079</v>
      </c>
      <c r="D28" s="139">
        <v>9460</v>
      </c>
      <c r="E28" s="139">
        <v>21127</v>
      </c>
      <c r="F28" s="139">
        <v>2049</v>
      </c>
      <c r="G28" s="139">
        <v>19078</v>
      </c>
      <c r="H28" s="139">
        <v>22511</v>
      </c>
      <c r="I28" s="139">
        <v>3280</v>
      </c>
      <c r="J28" s="139">
        <v>19231</v>
      </c>
      <c r="K28" s="139">
        <v>13608</v>
      </c>
      <c r="L28" s="139">
        <v>1624</v>
      </c>
      <c r="M28" s="139">
        <v>11984</v>
      </c>
      <c r="N28" s="139">
        <v>20071</v>
      </c>
      <c r="O28" s="139">
        <v>6151</v>
      </c>
      <c r="P28" s="139">
        <v>13920.3</v>
      </c>
      <c r="Q28" s="139">
        <v>17743</v>
      </c>
      <c r="R28" s="139">
        <v>2641</v>
      </c>
      <c r="S28" s="139">
        <v>15102</v>
      </c>
      <c r="T28" s="139">
        <v>15606</v>
      </c>
      <c r="U28" s="139">
        <v>2178</v>
      </c>
      <c r="V28" s="139">
        <v>13428</v>
      </c>
      <c r="W28" s="139">
        <v>13830</v>
      </c>
      <c r="X28" s="139">
        <v>3768</v>
      </c>
      <c r="Y28" s="139">
        <v>10062</v>
      </c>
      <c r="Z28" s="139">
        <v>14331</v>
      </c>
      <c r="AA28" s="139">
        <v>3787</v>
      </c>
      <c r="AB28" s="139">
        <v>10544</v>
      </c>
      <c r="AC28" s="139">
        <v>12350</v>
      </c>
      <c r="AD28" s="139">
        <v>3061</v>
      </c>
      <c r="AE28" s="139">
        <v>9289</v>
      </c>
      <c r="AF28" s="139">
        <v>14462</v>
      </c>
      <c r="AG28" s="139">
        <v>3921</v>
      </c>
      <c r="AH28" s="139">
        <v>10541</v>
      </c>
      <c r="AI28" s="139">
        <v>13764</v>
      </c>
      <c r="AJ28" s="139">
        <v>2044</v>
      </c>
      <c r="AK28" s="139">
        <v>11720</v>
      </c>
      <c r="AL28" s="139">
        <v>16760</v>
      </c>
      <c r="AM28" s="139">
        <v>5808</v>
      </c>
      <c r="AN28" s="139">
        <v>10952</v>
      </c>
      <c r="AO28" s="139">
        <v>23627</v>
      </c>
      <c r="AP28" s="139">
        <v>8549</v>
      </c>
      <c r="AQ28" s="139">
        <v>15078</v>
      </c>
      <c r="AR28" s="139">
        <v>22301</v>
      </c>
      <c r="AS28" s="139">
        <v>7188</v>
      </c>
      <c r="AT28" s="139">
        <v>15113</v>
      </c>
      <c r="AU28" s="139">
        <v>18936</v>
      </c>
      <c r="AV28" s="139">
        <v>5384</v>
      </c>
      <c r="AW28" s="139">
        <v>13552</v>
      </c>
      <c r="AX28" s="139">
        <v>34312</v>
      </c>
      <c r="AY28" s="139">
        <v>7226</v>
      </c>
      <c r="AZ28" s="139">
        <v>27086</v>
      </c>
      <c r="BA28" s="139">
        <v>40691</v>
      </c>
      <c r="BB28" s="139">
        <v>12495</v>
      </c>
      <c r="BC28" s="139">
        <v>28196</v>
      </c>
      <c r="BD28" s="139">
        <v>41953</v>
      </c>
      <c r="BE28" s="139">
        <v>9396</v>
      </c>
      <c r="BF28" s="139">
        <v>32557</v>
      </c>
      <c r="BG28" s="139">
        <v>42263</v>
      </c>
      <c r="BH28" s="139">
        <v>6174</v>
      </c>
      <c r="BI28" s="139">
        <v>36089</v>
      </c>
      <c r="BJ28" s="192" t="s">
        <v>150</v>
      </c>
    </row>
    <row r="29" spans="1:62" ht="27.75" customHeight="1" x14ac:dyDescent="0.5">
      <c r="A29" s="140" t="s">
        <v>149</v>
      </c>
      <c r="B29" s="139">
        <v>7833</v>
      </c>
      <c r="C29" s="139">
        <v>5949</v>
      </c>
      <c r="D29" s="139">
        <v>1884</v>
      </c>
      <c r="E29" s="139">
        <v>6256</v>
      </c>
      <c r="F29" s="139">
        <v>4734</v>
      </c>
      <c r="G29" s="139">
        <v>1522</v>
      </c>
      <c r="H29" s="139">
        <v>11164</v>
      </c>
      <c r="I29" s="139">
        <v>6659</v>
      </c>
      <c r="J29" s="139">
        <v>4505</v>
      </c>
      <c r="K29" s="139">
        <v>16719</v>
      </c>
      <c r="L29" s="139">
        <v>8030</v>
      </c>
      <c r="M29" s="139">
        <v>8689</v>
      </c>
      <c r="N29" s="139">
        <v>6238</v>
      </c>
      <c r="O29" s="139">
        <v>3772</v>
      </c>
      <c r="P29" s="139">
        <v>2466.17</v>
      </c>
      <c r="Q29" s="139">
        <v>12641</v>
      </c>
      <c r="R29" s="139">
        <v>8793</v>
      </c>
      <c r="S29" s="139">
        <v>3848</v>
      </c>
      <c r="T29" s="139">
        <v>9886</v>
      </c>
      <c r="U29" s="139">
        <v>4847</v>
      </c>
      <c r="V29" s="139">
        <v>5039</v>
      </c>
      <c r="W29" s="139">
        <v>7309</v>
      </c>
      <c r="X29" s="139">
        <v>3840</v>
      </c>
      <c r="Y29" s="139">
        <v>3469</v>
      </c>
      <c r="Z29" s="139">
        <v>13813</v>
      </c>
      <c r="AA29" s="139">
        <v>4687</v>
      </c>
      <c r="AB29" s="139">
        <v>9126</v>
      </c>
      <c r="AC29" s="139">
        <v>14012</v>
      </c>
      <c r="AD29" s="139">
        <v>6177</v>
      </c>
      <c r="AE29" s="139">
        <v>7835</v>
      </c>
      <c r="AF29" s="139">
        <v>8445</v>
      </c>
      <c r="AG29" s="139">
        <v>4547</v>
      </c>
      <c r="AH29" s="139">
        <v>3898</v>
      </c>
      <c r="AI29" s="139">
        <v>12524</v>
      </c>
      <c r="AJ29" s="139">
        <v>5958</v>
      </c>
      <c r="AK29" s="139">
        <v>6566</v>
      </c>
      <c r="AL29" s="139">
        <v>12712</v>
      </c>
      <c r="AM29" s="139">
        <v>6322</v>
      </c>
      <c r="AN29" s="139">
        <v>6390</v>
      </c>
      <c r="AO29" s="139">
        <v>1572</v>
      </c>
      <c r="AP29" s="139">
        <v>1572</v>
      </c>
      <c r="AQ29" s="139" t="s">
        <v>148</v>
      </c>
      <c r="AR29" s="139">
        <v>4057</v>
      </c>
      <c r="AS29" s="139">
        <v>2356</v>
      </c>
      <c r="AT29" s="139">
        <v>1701</v>
      </c>
      <c r="AU29" s="139">
        <v>5749</v>
      </c>
      <c r="AV29" s="139">
        <v>4111</v>
      </c>
      <c r="AW29" s="139">
        <v>1638</v>
      </c>
      <c r="AX29" s="139">
        <v>14389</v>
      </c>
      <c r="AY29" s="139">
        <v>3916</v>
      </c>
      <c r="AZ29" s="139">
        <v>10473</v>
      </c>
      <c r="BA29" s="139">
        <v>21308</v>
      </c>
      <c r="BB29" s="139">
        <v>10360</v>
      </c>
      <c r="BC29" s="139">
        <v>10948</v>
      </c>
      <c r="BD29" s="139">
        <v>14888</v>
      </c>
      <c r="BE29" s="139">
        <v>6352</v>
      </c>
      <c r="BF29" s="139">
        <v>8536</v>
      </c>
      <c r="BG29" s="139">
        <v>14824</v>
      </c>
      <c r="BH29" s="139">
        <v>8812</v>
      </c>
      <c r="BI29" s="139">
        <v>6012</v>
      </c>
      <c r="BJ29" s="192" t="s">
        <v>147</v>
      </c>
    </row>
    <row r="30" spans="1:62" ht="27.75" customHeight="1" x14ac:dyDescent="0.5">
      <c r="A30" s="140" t="s">
        <v>146</v>
      </c>
      <c r="B30" s="139">
        <v>24252</v>
      </c>
      <c r="C30" s="139">
        <v>7985</v>
      </c>
      <c r="D30" s="139">
        <v>16267</v>
      </c>
      <c r="E30" s="139">
        <v>15672</v>
      </c>
      <c r="F30" s="139">
        <v>5773</v>
      </c>
      <c r="G30" s="139">
        <v>9899</v>
      </c>
      <c r="H30" s="139">
        <v>22355</v>
      </c>
      <c r="I30" s="139">
        <v>7930</v>
      </c>
      <c r="J30" s="139">
        <v>14425</v>
      </c>
      <c r="K30" s="139">
        <v>45839</v>
      </c>
      <c r="L30" s="139">
        <v>16447</v>
      </c>
      <c r="M30" s="139">
        <v>29392</v>
      </c>
      <c r="N30" s="139">
        <v>46328</v>
      </c>
      <c r="O30" s="139">
        <v>28513</v>
      </c>
      <c r="P30" s="139">
        <v>17815</v>
      </c>
      <c r="Q30" s="139">
        <v>26172</v>
      </c>
      <c r="R30" s="139">
        <v>14764</v>
      </c>
      <c r="S30" s="139">
        <v>11408</v>
      </c>
      <c r="T30" s="139">
        <v>10717</v>
      </c>
      <c r="U30" s="139">
        <v>3903</v>
      </c>
      <c r="V30" s="139">
        <v>6814</v>
      </c>
      <c r="W30" s="139">
        <v>13316</v>
      </c>
      <c r="X30" s="139">
        <v>4414</v>
      </c>
      <c r="Y30" s="139">
        <v>8902</v>
      </c>
      <c r="Z30" s="139">
        <v>9751</v>
      </c>
      <c r="AA30" s="139">
        <v>3179</v>
      </c>
      <c r="AB30" s="139">
        <v>6572</v>
      </c>
      <c r="AC30" s="139">
        <v>14666</v>
      </c>
      <c r="AD30" s="139">
        <v>10740</v>
      </c>
      <c r="AE30" s="139">
        <v>3926</v>
      </c>
      <c r="AF30" s="139">
        <v>22727</v>
      </c>
      <c r="AG30" s="139">
        <v>15811</v>
      </c>
      <c r="AH30" s="139">
        <v>6916</v>
      </c>
      <c r="AI30" s="139">
        <v>17183</v>
      </c>
      <c r="AJ30" s="139">
        <v>7503</v>
      </c>
      <c r="AK30" s="139">
        <v>9680</v>
      </c>
      <c r="AL30" s="139">
        <v>14912</v>
      </c>
      <c r="AM30" s="139">
        <v>6962</v>
      </c>
      <c r="AN30" s="139">
        <v>7950</v>
      </c>
      <c r="AO30" s="139">
        <v>40370</v>
      </c>
      <c r="AP30" s="139">
        <v>22336</v>
      </c>
      <c r="AQ30" s="139">
        <v>18034</v>
      </c>
      <c r="AR30" s="139">
        <v>34837</v>
      </c>
      <c r="AS30" s="139">
        <v>20308</v>
      </c>
      <c r="AT30" s="139">
        <v>14529</v>
      </c>
      <c r="AU30" s="139">
        <v>16201</v>
      </c>
      <c r="AV30" s="139">
        <v>9040</v>
      </c>
      <c r="AW30" s="139">
        <v>7161</v>
      </c>
      <c r="AX30" s="139">
        <v>29876</v>
      </c>
      <c r="AY30" s="139">
        <v>18075</v>
      </c>
      <c r="AZ30" s="139">
        <v>11801</v>
      </c>
      <c r="BA30" s="139">
        <v>22694</v>
      </c>
      <c r="BB30" s="139">
        <v>14390</v>
      </c>
      <c r="BC30" s="139">
        <v>8304</v>
      </c>
      <c r="BD30" s="139">
        <v>10891</v>
      </c>
      <c r="BE30" s="139">
        <v>3582</v>
      </c>
      <c r="BF30" s="139">
        <v>7309</v>
      </c>
      <c r="BG30" s="139">
        <v>16099</v>
      </c>
      <c r="BH30" s="139">
        <v>6268</v>
      </c>
      <c r="BI30" s="139">
        <v>9831</v>
      </c>
      <c r="BJ30" s="192" t="s">
        <v>145</v>
      </c>
    </row>
    <row r="31" spans="1:62" ht="27.75" customHeight="1" x14ac:dyDescent="0.5">
      <c r="A31" s="140" t="s">
        <v>144</v>
      </c>
      <c r="B31" s="139">
        <v>5262</v>
      </c>
      <c r="C31" s="139">
        <v>1990</v>
      </c>
      <c r="D31" s="139">
        <v>3272</v>
      </c>
      <c r="E31" s="139">
        <v>6193</v>
      </c>
      <c r="F31" s="139">
        <v>1101</v>
      </c>
      <c r="G31" s="139">
        <v>5092</v>
      </c>
      <c r="H31" s="139">
        <v>6505</v>
      </c>
      <c r="I31" s="139">
        <v>2239</v>
      </c>
      <c r="J31" s="139">
        <v>4266</v>
      </c>
      <c r="K31" s="139">
        <v>5201</v>
      </c>
      <c r="L31" s="139">
        <v>1193</v>
      </c>
      <c r="M31" s="139">
        <v>4008</v>
      </c>
      <c r="N31" s="139">
        <v>5160</v>
      </c>
      <c r="O31" s="139" t="s">
        <v>65</v>
      </c>
      <c r="P31" s="139">
        <v>5160</v>
      </c>
      <c r="Q31" s="139">
        <v>10546</v>
      </c>
      <c r="R31" s="139">
        <v>4183</v>
      </c>
      <c r="S31" s="139">
        <v>6363</v>
      </c>
      <c r="T31" s="139">
        <v>3911</v>
      </c>
      <c r="U31" s="139">
        <v>1234</v>
      </c>
      <c r="V31" s="139">
        <v>2677</v>
      </c>
      <c r="W31" s="139">
        <v>8716</v>
      </c>
      <c r="X31" s="139">
        <v>3171</v>
      </c>
      <c r="Y31" s="139">
        <v>5545</v>
      </c>
      <c r="Z31" s="139">
        <v>10264</v>
      </c>
      <c r="AA31" s="139">
        <v>3330</v>
      </c>
      <c r="AB31" s="139">
        <v>6934</v>
      </c>
      <c r="AC31" s="139">
        <v>7428</v>
      </c>
      <c r="AD31" s="139">
        <v>953</v>
      </c>
      <c r="AE31" s="139">
        <v>6475</v>
      </c>
      <c r="AF31" s="139">
        <v>7142</v>
      </c>
      <c r="AG31" s="139">
        <v>2269</v>
      </c>
      <c r="AH31" s="139">
        <v>4873</v>
      </c>
      <c r="AI31" s="139">
        <v>6595</v>
      </c>
      <c r="AJ31" s="139">
        <v>300</v>
      </c>
      <c r="AK31" s="139">
        <v>6295</v>
      </c>
      <c r="AL31" s="139">
        <v>5042</v>
      </c>
      <c r="AM31" s="139">
        <v>698</v>
      </c>
      <c r="AN31" s="139">
        <v>4344</v>
      </c>
      <c r="AO31" s="139">
        <v>5129</v>
      </c>
      <c r="AP31" s="139">
        <v>400</v>
      </c>
      <c r="AQ31" s="139">
        <v>4729</v>
      </c>
      <c r="AR31" s="139">
        <v>5805</v>
      </c>
      <c r="AS31" s="139" t="s">
        <v>84</v>
      </c>
      <c r="AT31" s="139">
        <v>5805</v>
      </c>
      <c r="AU31" s="139">
        <v>7624</v>
      </c>
      <c r="AV31" s="139">
        <v>2323</v>
      </c>
      <c r="AW31" s="139">
        <v>5301</v>
      </c>
      <c r="AX31" s="139">
        <v>13962</v>
      </c>
      <c r="AY31" s="139">
        <v>4297</v>
      </c>
      <c r="AZ31" s="139">
        <v>9665</v>
      </c>
      <c r="BA31" s="139">
        <v>5789</v>
      </c>
      <c r="BB31" s="139">
        <v>264</v>
      </c>
      <c r="BC31" s="139">
        <v>5525</v>
      </c>
      <c r="BD31" s="139">
        <v>4121</v>
      </c>
      <c r="BE31" s="139" t="s">
        <v>84</v>
      </c>
      <c r="BF31" s="139">
        <v>4121</v>
      </c>
      <c r="BG31" s="139">
        <v>4174</v>
      </c>
      <c r="BH31" s="139">
        <v>1117</v>
      </c>
      <c r="BI31" s="139">
        <v>3057</v>
      </c>
      <c r="BJ31" s="192" t="s">
        <v>143</v>
      </c>
    </row>
    <row r="32" spans="1:62" ht="27.75" customHeight="1" x14ac:dyDescent="0.5">
      <c r="A32" s="140" t="s">
        <v>142</v>
      </c>
      <c r="B32" s="206" t="s">
        <v>65</v>
      </c>
      <c r="C32" s="206" t="s">
        <v>65</v>
      </c>
      <c r="D32" s="206" t="s">
        <v>65</v>
      </c>
      <c r="E32" s="206" t="s">
        <v>65</v>
      </c>
      <c r="F32" s="206" t="s">
        <v>65</v>
      </c>
      <c r="G32" s="206" t="s">
        <v>65</v>
      </c>
      <c r="H32" s="206" t="s">
        <v>65</v>
      </c>
      <c r="I32" s="206" t="s">
        <v>65</v>
      </c>
      <c r="J32" s="206" t="s">
        <v>65</v>
      </c>
      <c r="K32" s="206" t="s">
        <v>65</v>
      </c>
      <c r="L32" s="206" t="s">
        <v>65</v>
      </c>
      <c r="M32" s="206" t="s">
        <v>65</v>
      </c>
      <c r="N32" s="206" t="s">
        <v>65</v>
      </c>
      <c r="O32" s="206" t="s">
        <v>65</v>
      </c>
      <c r="P32" s="206" t="s">
        <v>65</v>
      </c>
      <c r="Q32" s="206" t="s">
        <v>65</v>
      </c>
      <c r="R32" s="206" t="s">
        <v>65</v>
      </c>
      <c r="S32" s="206" t="s">
        <v>65</v>
      </c>
      <c r="T32" s="206" t="s">
        <v>65</v>
      </c>
      <c r="U32" s="206" t="s">
        <v>65</v>
      </c>
      <c r="V32" s="206" t="s">
        <v>65</v>
      </c>
      <c r="W32" s="206" t="s">
        <v>65</v>
      </c>
      <c r="X32" s="206" t="s">
        <v>65</v>
      </c>
      <c r="Y32" s="206" t="s">
        <v>65</v>
      </c>
      <c r="Z32" s="206" t="s">
        <v>65</v>
      </c>
      <c r="AA32" s="206" t="s">
        <v>65</v>
      </c>
      <c r="AB32" s="206" t="s">
        <v>65</v>
      </c>
      <c r="AC32" s="206" t="s">
        <v>65</v>
      </c>
      <c r="AD32" s="206" t="s">
        <v>65</v>
      </c>
      <c r="AE32" s="206" t="s">
        <v>65</v>
      </c>
      <c r="AF32" s="206" t="s">
        <v>65</v>
      </c>
      <c r="AG32" s="206" t="s">
        <v>65</v>
      </c>
      <c r="AH32" s="206" t="s">
        <v>65</v>
      </c>
      <c r="AI32" s="206" t="s">
        <v>65</v>
      </c>
      <c r="AJ32" s="206" t="s">
        <v>65</v>
      </c>
      <c r="AK32" s="206" t="s">
        <v>65</v>
      </c>
      <c r="AL32" s="206" t="s">
        <v>65</v>
      </c>
      <c r="AM32" s="206" t="s">
        <v>65</v>
      </c>
      <c r="AN32" s="206" t="s">
        <v>65</v>
      </c>
      <c r="AO32" s="206" t="s">
        <v>65</v>
      </c>
      <c r="AP32" s="206" t="s">
        <v>65</v>
      </c>
      <c r="AQ32" s="206" t="s">
        <v>65</v>
      </c>
      <c r="AR32" s="206" t="s">
        <v>65</v>
      </c>
      <c r="AS32" s="206" t="s">
        <v>84</v>
      </c>
      <c r="AT32" s="206" t="s">
        <v>65</v>
      </c>
      <c r="AU32" s="206" t="s">
        <v>65</v>
      </c>
      <c r="AV32" s="206" t="s">
        <v>65</v>
      </c>
      <c r="AW32" s="206" t="s">
        <v>65</v>
      </c>
      <c r="AX32" s="206" t="s">
        <v>65</v>
      </c>
      <c r="AY32" s="206" t="s">
        <v>65</v>
      </c>
      <c r="AZ32" s="206" t="s">
        <v>65</v>
      </c>
      <c r="BA32" s="206">
        <v>0</v>
      </c>
      <c r="BB32" s="206">
        <v>0</v>
      </c>
      <c r="BC32" s="206">
        <v>0</v>
      </c>
      <c r="BD32" s="206"/>
      <c r="BE32" s="206"/>
      <c r="BF32" s="206"/>
      <c r="BG32" s="206" t="s">
        <v>65</v>
      </c>
      <c r="BH32" s="206" t="s">
        <v>65</v>
      </c>
      <c r="BI32" s="206" t="s">
        <v>65</v>
      </c>
      <c r="BJ32" s="192" t="s">
        <v>141</v>
      </c>
    </row>
    <row r="33" spans="1:62" ht="27.75" customHeight="1" thickBot="1" x14ac:dyDescent="0.55000000000000004">
      <c r="A33" s="138" t="s">
        <v>85</v>
      </c>
      <c r="B33" s="205" t="s">
        <v>65</v>
      </c>
      <c r="C33" s="205" t="s">
        <v>65</v>
      </c>
      <c r="D33" s="205" t="s">
        <v>65</v>
      </c>
      <c r="E33" s="205" t="s">
        <v>65</v>
      </c>
      <c r="F33" s="205" t="s">
        <v>65</v>
      </c>
      <c r="G33" s="205" t="s">
        <v>65</v>
      </c>
      <c r="H33" s="205" t="s">
        <v>65</v>
      </c>
      <c r="I33" s="205" t="s">
        <v>65</v>
      </c>
      <c r="J33" s="205" t="s">
        <v>65</v>
      </c>
      <c r="K33" s="205" t="s">
        <v>65</v>
      </c>
      <c r="L33" s="205" t="s">
        <v>65</v>
      </c>
      <c r="M33" s="205" t="s">
        <v>65</v>
      </c>
      <c r="N33" s="205" t="s">
        <v>65</v>
      </c>
      <c r="O33" s="205" t="s">
        <v>65</v>
      </c>
      <c r="P33" s="205" t="s">
        <v>65</v>
      </c>
      <c r="Q33" s="205" t="s">
        <v>65</v>
      </c>
      <c r="R33" s="205" t="s">
        <v>65</v>
      </c>
      <c r="S33" s="205" t="s">
        <v>65</v>
      </c>
      <c r="T33" s="205" t="s">
        <v>65</v>
      </c>
      <c r="U33" s="205" t="s">
        <v>65</v>
      </c>
      <c r="V33" s="205" t="s">
        <v>65</v>
      </c>
      <c r="W33" s="205" t="s">
        <v>65</v>
      </c>
      <c r="X33" s="205" t="s">
        <v>65</v>
      </c>
      <c r="Y33" s="205" t="s">
        <v>65</v>
      </c>
      <c r="Z33" s="205" t="s">
        <v>65</v>
      </c>
      <c r="AA33" s="205" t="s">
        <v>65</v>
      </c>
      <c r="AB33" s="205" t="s">
        <v>65</v>
      </c>
      <c r="AC33" s="205" t="s">
        <v>65</v>
      </c>
      <c r="AD33" s="205" t="s">
        <v>65</v>
      </c>
      <c r="AE33" s="205" t="s">
        <v>65</v>
      </c>
      <c r="AF33" s="205" t="s">
        <v>65</v>
      </c>
      <c r="AG33" s="205" t="s">
        <v>65</v>
      </c>
      <c r="AH33" s="205" t="s">
        <v>65</v>
      </c>
      <c r="AI33" s="205" t="s">
        <v>65</v>
      </c>
      <c r="AJ33" s="205" t="s">
        <v>65</v>
      </c>
      <c r="AK33" s="205" t="s">
        <v>65</v>
      </c>
      <c r="AL33" s="205" t="s">
        <v>65</v>
      </c>
      <c r="AM33" s="205" t="s">
        <v>65</v>
      </c>
      <c r="AN33" s="205" t="s">
        <v>65</v>
      </c>
      <c r="AO33" s="205" t="s">
        <v>65</v>
      </c>
      <c r="AP33" s="205" t="s">
        <v>65</v>
      </c>
      <c r="AQ33" s="205" t="s">
        <v>65</v>
      </c>
      <c r="AR33" s="205" t="s">
        <v>65</v>
      </c>
      <c r="AS33" s="205" t="s">
        <v>84</v>
      </c>
      <c r="AT33" s="205" t="s">
        <v>65</v>
      </c>
      <c r="AU33" s="205" t="s">
        <v>65</v>
      </c>
      <c r="AV33" s="205" t="s">
        <v>65</v>
      </c>
      <c r="AW33" s="205" t="s">
        <v>65</v>
      </c>
      <c r="AX33" s="205" t="s">
        <v>65</v>
      </c>
      <c r="AY33" s="205" t="s">
        <v>65</v>
      </c>
      <c r="AZ33" s="205" t="s">
        <v>65</v>
      </c>
      <c r="BA33" s="205"/>
      <c r="BB33" s="205"/>
      <c r="BC33" s="205"/>
      <c r="BD33" s="205"/>
      <c r="BE33" s="205"/>
      <c r="BF33" s="205"/>
      <c r="BG33" s="205" t="s">
        <v>65</v>
      </c>
      <c r="BH33" s="205" t="s">
        <v>65</v>
      </c>
      <c r="BI33" s="205" t="s">
        <v>65</v>
      </c>
      <c r="BJ33" s="136" t="s">
        <v>83</v>
      </c>
    </row>
    <row r="35" spans="1:62" ht="27.75" customHeight="1" x14ac:dyDescent="0.5">
      <c r="A35" s="189" t="s">
        <v>22</v>
      </c>
      <c r="B35" s="135" t="s">
        <v>124</v>
      </c>
    </row>
    <row r="36" spans="1:62" ht="27.75" customHeight="1" x14ac:dyDescent="0.5">
      <c r="A36" s="189" t="s">
        <v>20</v>
      </c>
      <c r="B36" s="135" t="s">
        <v>50</v>
      </c>
    </row>
  </sheetData>
  <mergeCells count="47">
    <mergeCell ref="AX4:BI4"/>
    <mergeCell ref="BJ4:BJ8"/>
    <mergeCell ref="B5:D5"/>
    <mergeCell ref="E5:G5"/>
    <mergeCell ref="H5:J5"/>
    <mergeCell ref="K5:M5"/>
    <mergeCell ref="AU5:AW5"/>
    <mergeCell ref="AU6:AW6"/>
    <mergeCell ref="AL4:AW4"/>
    <mergeCell ref="BG5:BI5"/>
    <mergeCell ref="AX5:AZ5"/>
    <mergeCell ref="AX6:AZ6"/>
    <mergeCell ref="BA5:BC5"/>
    <mergeCell ref="BD5:BF5"/>
    <mergeCell ref="BA6:BC6"/>
    <mergeCell ref="BD6:BF6"/>
    <mergeCell ref="AR5:AT5"/>
    <mergeCell ref="N5:P5"/>
    <mergeCell ref="Q5:S5"/>
    <mergeCell ref="T5:V5"/>
    <mergeCell ref="W5:Y5"/>
    <mergeCell ref="Z5:AB5"/>
    <mergeCell ref="AO5:AQ5"/>
    <mergeCell ref="AO6:AQ6"/>
    <mergeCell ref="A4:A8"/>
    <mergeCell ref="B4:M4"/>
    <mergeCell ref="N4:Y4"/>
    <mergeCell ref="Z4:AK4"/>
    <mergeCell ref="B6:D6"/>
    <mergeCell ref="E6:G6"/>
    <mergeCell ref="H6:J6"/>
    <mergeCell ref="K6:M6"/>
    <mergeCell ref="N6:P6"/>
    <mergeCell ref="AL6:AN6"/>
    <mergeCell ref="AC5:AE5"/>
    <mergeCell ref="Q6:S6"/>
    <mergeCell ref="AF5:AH5"/>
    <mergeCell ref="AI5:AK5"/>
    <mergeCell ref="AL5:AN5"/>
    <mergeCell ref="AR6:AT6"/>
    <mergeCell ref="BG6:BI6"/>
    <mergeCell ref="T6:V6"/>
    <mergeCell ref="W6:Y6"/>
    <mergeCell ref="Z6:AB6"/>
    <mergeCell ref="AC6:AE6"/>
    <mergeCell ref="AF6:AH6"/>
    <mergeCell ref="AI6:AK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5"/>
  <sheetViews>
    <sheetView zoomScale="80" zoomScaleNormal="80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RowHeight="21.75" x14ac:dyDescent="0.5"/>
  <cols>
    <col min="1" max="1" width="40.42578125" style="135" customWidth="1"/>
    <col min="2" max="2" width="11.140625" style="135" customWidth="1"/>
    <col min="3" max="4" width="9.85546875" style="135" customWidth="1"/>
    <col min="5" max="5" width="11.28515625" style="135" customWidth="1"/>
    <col min="6" max="7" width="9.85546875" style="135" customWidth="1"/>
    <col min="8" max="8" width="10.7109375" style="135" customWidth="1"/>
    <col min="9" max="10" width="9.85546875" style="135" customWidth="1"/>
    <col min="11" max="11" width="10.85546875" style="135" customWidth="1"/>
    <col min="12" max="13" width="9.85546875" style="135" customWidth="1"/>
    <col min="14" max="14" width="10.85546875" style="135" customWidth="1"/>
    <col min="15" max="16" width="9.85546875" style="135" customWidth="1"/>
    <col min="17" max="17" width="10.85546875" style="135" customWidth="1"/>
    <col min="18" max="19" width="9.85546875" style="135" customWidth="1"/>
    <col min="20" max="20" width="10.7109375" style="135" customWidth="1"/>
    <col min="21" max="22" width="9.85546875" style="135" customWidth="1"/>
    <col min="23" max="23" width="10.85546875" style="135" customWidth="1"/>
    <col min="24" max="25" width="9.85546875" style="135" customWidth="1"/>
    <col min="26" max="26" width="10.7109375" style="135" customWidth="1"/>
    <col min="27" max="28" width="9.85546875" style="135" customWidth="1"/>
    <col min="29" max="29" width="11" style="135" customWidth="1"/>
    <col min="30" max="31" width="9.85546875" style="135" customWidth="1"/>
    <col min="32" max="32" width="11" style="135" customWidth="1"/>
    <col min="33" max="33" width="9.140625" style="135" customWidth="1"/>
    <col min="34" max="34" width="9.7109375" style="135" customWidth="1"/>
    <col min="35" max="35" width="10.85546875" style="135" customWidth="1"/>
    <col min="36" max="36" width="9.42578125" style="135" customWidth="1"/>
    <col min="37" max="37" width="9.140625" style="135" customWidth="1"/>
    <col min="38" max="38" width="11" style="135" customWidth="1"/>
    <col min="39" max="40" width="10.42578125" style="135" customWidth="1"/>
    <col min="41" max="41" width="11.140625" style="135" customWidth="1"/>
    <col min="42" max="43" width="10.42578125" style="135" customWidth="1"/>
    <col min="44" max="44" width="11" style="135" customWidth="1"/>
    <col min="45" max="46" width="10.42578125" style="135" customWidth="1"/>
    <col min="47" max="47" width="11.28515625" style="135" customWidth="1"/>
    <col min="48" max="48" width="10" style="135" customWidth="1"/>
    <col min="49" max="61" width="10.7109375" style="135" customWidth="1"/>
    <col min="62" max="62" width="31.140625" style="135" customWidth="1"/>
    <col min="63" max="63" width="3.85546875" style="135" customWidth="1"/>
    <col min="64" max="16384" width="9.140625" style="135"/>
  </cols>
  <sheetData>
    <row r="1" spans="1:63" ht="24" x14ac:dyDescent="0.55000000000000004">
      <c r="A1" s="213" t="s">
        <v>220</v>
      </c>
    </row>
    <row r="2" spans="1:63" ht="24" x14ac:dyDescent="0.55000000000000004">
      <c r="A2" s="213" t="s">
        <v>219</v>
      </c>
    </row>
    <row r="3" spans="1:63" ht="18" customHeight="1" thickBot="1" x14ac:dyDescent="0.55000000000000004"/>
    <row r="4" spans="1:63" s="209" customFormat="1" ht="22.5" customHeight="1" thickBot="1" x14ac:dyDescent="0.6">
      <c r="A4" s="344" t="s">
        <v>218</v>
      </c>
      <c r="B4" s="347" t="s">
        <v>75</v>
      </c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 t="s">
        <v>74</v>
      </c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 t="s">
        <v>73</v>
      </c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  <c r="AL4" s="306" t="s">
        <v>72</v>
      </c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8"/>
      <c r="AX4" s="303" t="s">
        <v>71</v>
      </c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5"/>
      <c r="BJ4" s="348" t="s">
        <v>217</v>
      </c>
    </row>
    <row r="5" spans="1:63" s="209" customFormat="1" ht="21.75" customHeight="1" x14ac:dyDescent="0.55000000000000004">
      <c r="A5" s="345"/>
      <c r="B5" s="289" t="s">
        <v>14</v>
      </c>
      <c r="C5" s="289"/>
      <c r="D5" s="289"/>
      <c r="E5" s="289" t="s">
        <v>13</v>
      </c>
      <c r="F5" s="289"/>
      <c r="G5" s="289"/>
      <c r="H5" s="289" t="s">
        <v>12</v>
      </c>
      <c r="I5" s="289"/>
      <c r="J5" s="289"/>
      <c r="K5" s="289" t="s">
        <v>11</v>
      </c>
      <c r="L5" s="289"/>
      <c r="M5" s="289"/>
      <c r="N5" s="289" t="s">
        <v>14</v>
      </c>
      <c r="O5" s="289"/>
      <c r="P5" s="289"/>
      <c r="Q5" s="289" t="s">
        <v>13</v>
      </c>
      <c r="R5" s="289"/>
      <c r="S5" s="289"/>
      <c r="T5" s="289" t="s">
        <v>12</v>
      </c>
      <c r="U5" s="289"/>
      <c r="V5" s="289"/>
      <c r="W5" s="289" t="s">
        <v>11</v>
      </c>
      <c r="X5" s="289"/>
      <c r="Y5" s="289"/>
      <c r="Z5" s="289" t="s">
        <v>14</v>
      </c>
      <c r="AA5" s="289"/>
      <c r="AB5" s="289"/>
      <c r="AC5" s="289" t="s">
        <v>13</v>
      </c>
      <c r="AD5" s="289"/>
      <c r="AE5" s="289"/>
      <c r="AF5" s="289" t="s">
        <v>12</v>
      </c>
      <c r="AG5" s="289"/>
      <c r="AH5" s="289"/>
      <c r="AI5" s="289" t="s">
        <v>11</v>
      </c>
      <c r="AJ5" s="289"/>
      <c r="AK5" s="289"/>
      <c r="AL5" s="289" t="s">
        <v>14</v>
      </c>
      <c r="AM5" s="289"/>
      <c r="AN5" s="289"/>
      <c r="AO5" s="289" t="s">
        <v>13</v>
      </c>
      <c r="AP5" s="289"/>
      <c r="AQ5" s="289"/>
      <c r="AR5" s="289" t="s">
        <v>12</v>
      </c>
      <c r="AS5" s="289"/>
      <c r="AT5" s="289"/>
      <c r="AU5" s="289" t="s">
        <v>11</v>
      </c>
      <c r="AV5" s="289"/>
      <c r="AW5" s="289"/>
      <c r="AX5" s="289" t="s">
        <v>14</v>
      </c>
      <c r="AY5" s="289"/>
      <c r="AZ5" s="289"/>
      <c r="BA5" s="289" t="s">
        <v>13</v>
      </c>
      <c r="BB5" s="289"/>
      <c r="BC5" s="289"/>
      <c r="BD5" s="289" t="s">
        <v>12</v>
      </c>
      <c r="BE5" s="289"/>
      <c r="BF5" s="289"/>
      <c r="BG5" s="289" t="s">
        <v>11</v>
      </c>
      <c r="BH5" s="289"/>
      <c r="BI5" s="289"/>
      <c r="BJ5" s="349"/>
    </row>
    <row r="6" spans="1:63" s="209" customFormat="1" ht="22.5" customHeight="1" thickBot="1" x14ac:dyDescent="0.6">
      <c r="A6" s="345"/>
      <c r="B6" s="297" t="s">
        <v>33</v>
      </c>
      <c r="C6" s="297"/>
      <c r="D6" s="297"/>
      <c r="E6" s="297" t="s">
        <v>31</v>
      </c>
      <c r="F6" s="297"/>
      <c r="G6" s="297"/>
      <c r="H6" s="297" t="s">
        <v>29</v>
      </c>
      <c r="I6" s="297"/>
      <c r="J6" s="297"/>
      <c r="K6" s="297" t="s">
        <v>27</v>
      </c>
      <c r="L6" s="297"/>
      <c r="M6" s="297"/>
      <c r="N6" s="297" t="s">
        <v>33</v>
      </c>
      <c r="O6" s="297"/>
      <c r="P6" s="297"/>
      <c r="Q6" s="297" t="s">
        <v>31</v>
      </c>
      <c r="R6" s="297"/>
      <c r="S6" s="297"/>
      <c r="T6" s="297" t="s">
        <v>29</v>
      </c>
      <c r="U6" s="297"/>
      <c r="V6" s="297"/>
      <c r="W6" s="297" t="s">
        <v>27</v>
      </c>
      <c r="X6" s="297"/>
      <c r="Y6" s="297"/>
      <c r="Z6" s="297" t="s">
        <v>33</v>
      </c>
      <c r="AA6" s="297"/>
      <c r="AB6" s="297"/>
      <c r="AC6" s="297" t="s">
        <v>31</v>
      </c>
      <c r="AD6" s="297"/>
      <c r="AE6" s="297"/>
      <c r="AF6" s="297" t="s">
        <v>29</v>
      </c>
      <c r="AG6" s="297"/>
      <c r="AH6" s="297"/>
      <c r="AI6" s="297" t="s">
        <v>27</v>
      </c>
      <c r="AJ6" s="297"/>
      <c r="AK6" s="297"/>
      <c r="AL6" s="297" t="s">
        <v>33</v>
      </c>
      <c r="AM6" s="297"/>
      <c r="AN6" s="297"/>
      <c r="AO6" s="297" t="s">
        <v>31</v>
      </c>
      <c r="AP6" s="297"/>
      <c r="AQ6" s="297"/>
      <c r="AR6" s="297" t="s">
        <v>29</v>
      </c>
      <c r="AS6" s="297"/>
      <c r="AT6" s="297"/>
      <c r="AU6" s="297" t="s">
        <v>27</v>
      </c>
      <c r="AV6" s="297"/>
      <c r="AW6" s="297"/>
      <c r="AX6" s="297" t="s">
        <v>33</v>
      </c>
      <c r="AY6" s="297"/>
      <c r="AZ6" s="297"/>
      <c r="BA6" s="297" t="s">
        <v>31</v>
      </c>
      <c r="BB6" s="297"/>
      <c r="BC6" s="297"/>
      <c r="BD6" s="297" t="s">
        <v>29</v>
      </c>
      <c r="BE6" s="297"/>
      <c r="BF6" s="297"/>
      <c r="BG6" s="297" t="s">
        <v>27</v>
      </c>
      <c r="BH6" s="297"/>
      <c r="BI6" s="297"/>
      <c r="BJ6" s="349"/>
    </row>
    <row r="7" spans="1:63" s="209" customFormat="1" ht="24" x14ac:dyDescent="0.55000000000000004">
      <c r="A7" s="345"/>
      <c r="B7" s="202" t="s">
        <v>7</v>
      </c>
      <c r="C7" s="202" t="s">
        <v>6</v>
      </c>
      <c r="D7" s="202" t="s">
        <v>5</v>
      </c>
      <c r="E7" s="202" t="s">
        <v>7</v>
      </c>
      <c r="F7" s="202" t="s">
        <v>6</v>
      </c>
      <c r="G7" s="202" t="s">
        <v>5</v>
      </c>
      <c r="H7" s="202" t="s">
        <v>7</v>
      </c>
      <c r="I7" s="202" t="s">
        <v>6</v>
      </c>
      <c r="J7" s="202" t="s">
        <v>5</v>
      </c>
      <c r="K7" s="202" t="s">
        <v>7</v>
      </c>
      <c r="L7" s="202" t="s">
        <v>6</v>
      </c>
      <c r="M7" s="202" t="s">
        <v>5</v>
      </c>
      <c r="N7" s="202" t="s">
        <v>7</v>
      </c>
      <c r="O7" s="202" t="s">
        <v>6</v>
      </c>
      <c r="P7" s="202" t="s">
        <v>5</v>
      </c>
      <c r="Q7" s="202" t="s">
        <v>7</v>
      </c>
      <c r="R7" s="202" t="s">
        <v>6</v>
      </c>
      <c r="S7" s="202" t="s">
        <v>5</v>
      </c>
      <c r="T7" s="202" t="s">
        <v>7</v>
      </c>
      <c r="U7" s="202" t="s">
        <v>6</v>
      </c>
      <c r="V7" s="202" t="s">
        <v>5</v>
      </c>
      <c r="W7" s="202" t="s">
        <v>7</v>
      </c>
      <c r="X7" s="202" t="s">
        <v>6</v>
      </c>
      <c r="Y7" s="202" t="s">
        <v>5</v>
      </c>
      <c r="Z7" s="202" t="s">
        <v>7</v>
      </c>
      <c r="AA7" s="202" t="s">
        <v>6</v>
      </c>
      <c r="AB7" s="202" t="s">
        <v>5</v>
      </c>
      <c r="AC7" s="202" t="s">
        <v>7</v>
      </c>
      <c r="AD7" s="202" t="s">
        <v>6</v>
      </c>
      <c r="AE7" s="202" t="s">
        <v>5</v>
      </c>
      <c r="AF7" s="202" t="s">
        <v>7</v>
      </c>
      <c r="AG7" s="202" t="s">
        <v>6</v>
      </c>
      <c r="AH7" s="202" t="s">
        <v>5</v>
      </c>
      <c r="AI7" s="202" t="s">
        <v>7</v>
      </c>
      <c r="AJ7" s="202" t="s">
        <v>6</v>
      </c>
      <c r="AK7" s="202" t="s">
        <v>5</v>
      </c>
      <c r="AL7" s="202" t="s">
        <v>7</v>
      </c>
      <c r="AM7" s="202" t="s">
        <v>6</v>
      </c>
      <c r="AN7" s="202" t="s">
        <v>5</v>
      </c>
      <c r="AO7" s="202" t="s">
        <v>7</v>
      </c>
      <c r="AP7" s="202" t="s">
        <v>6</v>
      </c>
      <c r="AQ7" s="202" t="s">
        <v>5</v>
      </c>
      <c r="AR7" s="202" t="s">
        <v>7</v>
      </c>
      <c r="AS7" s="202" t="s">
        <v>6</v>
      </c>
      <c r="AT7" s="202" t="s">
        <v>5</v>
      </c>
      <c r="AU7" s="202" t="s">
        <v>7</v>
      </c>
      <c r="AV7" s="202" t="s">
        <v>6</v>
      </c>
      <c r="AW7" s="202" t="s">
        <v>5</v>
      </c>
      <c r="AX7" s="202" t="s">
        <v>7</v>
      </c>
      <c r="AY7" s="202" t="s">
        <v>6</v>
      </c>
      <c r="AZ7" s="202" t="s">
        <v>5</v>
      </c>
      <c r="BA7" s="202" t="s">
        <v>7</v>
      </c>
      <c r="BB7" s="202" t="s">
        <v>6</v>
      </c>
      <c r="BC7" s="202" t="s">
        <v>5</v>
      </c>
      <c r="BD7" s="202" t="s">
        <v>7</v>
      </c>
      <c r="BE7" s="202" t="s">
        <v>6</v>
      </c>
      <c r="BF7" s="202" t="s">
        <v>5</v>
      </c>
      <c r="BG7" s="202" t="s">
        <v>7</v>
      </c>
      <c r="BH7" s="202" t="s">
        <v>6</v>
      </c>
      <c r="BI7" s="202" t="s">
        <v>5</v>
      </c>
      <c r="BJ7" s="349"/>
    </row>
    <row r="8" spans="1:63" s="209" customFormat="1" ht="24.75" thickBot="1" x14ac:dyDescent="0.6">
      <c r="A8" s="346"/>
      <c r="B8" s="199" t="s">
        <v>41</v>
      </c>
      <c r="C8" s="199" t="s">
        <v>40</v>
      </c>
      <c r="D8" s="199" t="s">
        <v>39</v>
      </c>
      <c r="E8" s="199" t="s">
        <v>41</v>
      </c>
      <c r="F8" s="199" t="s">
        <v>40</v>
      </c>
      <c r="G8" s="199" t="s">
        <v>39</v>
      </c>
      <c r="H8" s="199" t="s">
        <v>41</v>
      </c>
      <c r="I8" s="199" t="s">
        <v>40</v>
      </c>
      <c r="J8" s="199" t="s">
        <v>39</v>
      </c>
      <c r="K8" s="199" t="s">
        <v>41</v>
      </c>
      <c r="L8" s="199" t="s">
        <v>40</v>
      </c>
      <c r="M8" s="199" t="s">
        <v>39</v>
      </c>
      <c r="N8" s="199" t="s">
        <v>41</v>
      </c>
      <c r="O8" s="199" t="s">
        <v>40</v>
      </c>
      <c r="P8" s="199" t="s">
        <v>39</v>
      </c>
      <c r="Q8" s="199" t="s">
        <v>41</v>
      </c>
      <c r="R8" s="199" t="s">
        <v>40</v>
      </c>
      <c r="S8" s="199" t="s">
        <v>39</v>
      </c>
      <c r="T8" s="199" t="s">
        <v>41</v>
      </c>
      <c r="U8" s="199" t="s">
        <v>40</v>
      </c>
      <c r="V8" s="199" t="s">
        <v>39</v>
      </c>
      <c r="W8" s="199" t="s">
        <v>41</v>
      </c>
      <c r="X8" s="199" t="s">
        <v>40</v>
      </c>
      <c r="Y8" s="199" t="s">
        <v>39</v>
      </c>
      <c r="Z8" s="199" t="s">
        <v>41</v>
      </c>
      <c r="AA8" s="199" t="s">
        <v>40</v>
      </c>
      <c r="AB8" s="199" t="s">
        <v>39</v>
      </c>
      <c r="AC8" s="199" t="s">
        <v>41</v>
      </c>
      <c r="AD8" s="199" t="s">
        <v>40</v>
      </c>
      <c r="AE8" s="199" t="s">
        <v>39</v>
      </c>
      <c r="AF8" s="199" t="s">
        <v>41</v>
      </c>
      <c r="AG8" s="199" t="s">
        <v>40</v>
      </c>
      <c r="AH8" s="199" t="s">
        <v>39</v>
      </c>
      <c r="AI8" s="199" t="s">
        <v>41</v>
      </c>
      <c r="AJ8" s="199" t="s">
        <v>40</v>
      </c>
      <c r="AK8" s="199" t="s">
        <v>39</v>
      </c>
      <c r="AL8" s="199" t="s">
        <v>41</v>
      </c>
      <c r="AM8" s="199" t="s">
        <v>40</v>
      </c>
      <c r="AN8" s="199" t="s">
        <v>39</v>
      </c>
      <c r="AO8" s="199" t="s">
        <v>41</v>
      </c>
      <c r="AP8" s="199" t="s">
        <v>40</v>
      </c>
      <c r="AQ8" s="199" t="s">
        <v>39</v>
      </c>
      <c r="AR8" s="199" t="s">
        <v>41</v>
      </c>
      <c r="AS8" s="199" t="s">
        <v>40</v>
      </c>
      <c r="AT8" s="199" t="s">
        <v>39</v>
      </c>
      <c r="AU8" s="199" t="s">
        <v>41</v>
      </c>
      <c r="AV8" s="199" t="s">
        <v>40</v>
      </c>
      <c r="AW8" s="199" t="s">
        <v>39</v>
      </c>
      <c r="AX8" s="199" t="s">
        <v>41</v>
      </c>
      <c r="AY8" s="199" t="s">
        <v>40</v>
      </c>
      <c r="AZ8" s="199" t="s">
        <v>39</v>
      </c>
      <c r="BA8" s="199" t="s">
        <v>41</v>
      </c>
      <c r="BB8" s="199" t="s">
        <v>40</v>
      </c>
      <c r="BC8" s="199" t="s">
        <v>39</v>
      </c>
      <c r="BD8" s="199" t="s">
        <v>41</v>
      </c>
      <c r="BE8" s="199" t="s">
        <v>40</v>
      </c>
      <c r="BF8" s="199" t="s">
        <v>39</v>
      </c>
      <c r="BG8" s="199" t="s">
        <v>41</v>
      </c>
      <c r="BH8" s="199" t="s">
        <v>40</v>
      </c>
      <c r="BI8" s="199" t="s">
        <v>39</v>
      </c>
      <c r="BJ8" s="350"/>
    </row>
    <row r="9" spans="1:63" s="195" customFormat="1" ht="19.5" customHeight="1" x14ac:dyDescent="0.55000000000000004">
      <c r="A9" s="195" t="s">
        <v>69</v>
      </c>
      <c r="B9" s="207">
        <v>1236358</v>
      </c>
      <c r="C9" s="207">
        <v>680638</v>
      </c>
      <c r="D9" s="207">
        <v>555720</v>
      </c>
      <c r="E9" s="207">
        <v>1252549</v>
      </c>
      <c r="F9" s="207">
        <v>695555</v>
      </c>
      <c r="G9" s="207">
        <v>556994</v>
      </c>
      <c r="H9" s="207">
        <v>1299811</v>
      </c>
      <c r="I9" s="207">
        <v>717188</v>
      </c>
      <c r="J9" s="207">
        <v>582623</v>
      </c>
      <c r="K9" s="207">
        <v>1263081</v>
      </c>
      <c r="L9" s="207">
        <v>697938</v>
      </c>
      <c r="M9" s="207">
        <v>565143</v>
      </c>
      <c r="N9" s="207">
        <v>1184151</v>
      </c>
      <c r="O9" s="207">
        <v>650780</v>
      </c>
      <c r="P9" s="207">
        <v>533371</v>
      </c>
      <c r="Q9" s="207">
        <v>1171095</v>
      </c>
      <c r="R9" s="207">
        <v>644778</v>
      </c>
      <c r="S9" s="207">
        <v>526317</v>
      </c>
      <c r="T9" s="207">
        <v>1164344</v>
      </c>
      <c r="U9" s="207">
        <v>655575</v>
      </c>
      <c r="V9" s="207">
        <v>508769</v>
      </c>
      <c r="W9" s="207">
        <v>1198717</v>
      </c>
      <c r="X9" s="207">
        <v>654869</v>
      </c>
      <c r="Y9" s="207">
        <v>543848</v>
      </c>
      <c r="Z9" s="207">
        <v>1123034</v>
      </c>
      <c r="AA9" s="207">
        <v>615785</v>
      </c>
      <c r="AB9" s="207">
        <v>507249</v>
      </c>
      <c r="AC9" s="207">
        <v>1235110</v>
      </c>
      <c r="AD9" s="207">
        <v>689798</v>
      </c>
      <c r="AE9" s="207">
        <v>545312</v>
      </c>
      <c r="AF9" s="207">
        <v>1289307</v>
      </c>
      <c r="AG9" s="207">
        <v>725790</v>
      </c>
      <c r="AH9" s="207">
        <v>563517</v>
      </c>
      <c r="AI9" s="207">
        <v>1347607</v>
      </c>
      <c r="AJ9" s="207">
        <v>741216</v>
      </c>
      <c r="AK9" s="207">
        <v>606391</v>
      </c>
      <c r="AL9" s="207">
        <v>1098034</v>
      </c>
      <c r="AM9" s="207">
        <v>607261</v>
      </c>
      <c r="AN9" s="207">
        <v>490773</v>
      </c>
      <c r="AO9" s="207">
        <v>1173778</v>
      </c>
      <c r="AP9" s="207">
        <v>656499</v>
      </c>
      <c r="AQ9" s="207">
        <v>517279</v>
      </c>
      <c r="AR9" s="207">
        <v>1259323</v>
      </c>
      <c r="AS9" s="207">
        <v>700621</v>
      </c>
      <c r="AT9" s="207">
        <v>558702</v>
      </c>
      <c r="AU9" s="207">
        <v>1153205</v>
      </c>
      <c r="AV9" s="207">
        <v>659932</v>
      </c>
      <c r="AW9" s="207">
        <v>493273</v>
      </c>
      <c r="AX9" s="212">
        <v>1226447</v>
      </c>
      <c r="AY9" s="212">
        <v>682194</v>
      </c>
      <c r="AZ9" s="212">
        <v>544253</v>
      </c>
      <c r="BA9" s="212">
        <v>1208730</v>
      </c>
      <c r="BB9" s="212">
        <v>672535</v>
      </c>
      <c r="BC9" s="212">
        <v>536195</v>
      </c>
      <c r="BD9" s="212">
        <v>1269837</v>
      </c>
      <c r="BE9" s="212">
        <v>704952</v>
      </c>
      <c r="BF9" s="212">
        <v>564885</v>
      </c>
      <c r="BG9" s="212">
        <v>1166199</v>
      </c>
      <c r="BH9" s="212">
        <v>657856</v>
      </c>
      <c r="BI9" s="212">
        <v>508343</v>
      </c>
      <c r="BJ9" s="195" t="s">
        <v>41</v>
      </c>
      <c r="BK9" s="209"/>
    </row>
    <row r="10" spans="1:63" ht="24" x14ac:dyDescent="0.55000000000000004">
      <c r="A10" s="351" t="s">
        <v>216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212"/>
      <c r="BH10" s="212"/>
      <c r="BI10" s="212"/>
      <c r="BJ10" s="135" t="s">
        <v>215</v>
      </c>
      <c r="BK10" s="209"/>
    </row>
    <row r="11" spans="1:63" ht="24" x14ac:dyDescent="0.55000000000000004">
      <c r="A11" s="351"/>
      <c r="B11" s="139">
        <v>29215</v>
      </c>
      <c r="C11" s="139">
        <v>21314</v>
      </c>
      <c r="D11" s="139">
        <v>7901</v>
      </c>
      <c r="E11" s="139">
        <v>25549</v>
      </c>
      <c r="F11" s="139">
        <v>16905</v>
      </c>
      <c r="G11" s="139">
        <v>8644</v>
      </c>
      <c r="H11" s="139">
        <v>27363</v>
      </c>
      <c r="I11" s="139">
        <v>20310</v>
      </c>
      <c r="J11" s="139">
        <v>7053</v>
      </c>
      <c r="K11" s="139">
        <v>33548</v>
      </c>
      <c r="L11" s="139">
        <v>23108</v>
      </c>
      <c r="M11" s="139">
        <v>10440</v>
      </c>
      <c r="N11" s="139">
        <v>38862</v>
      </c>
      <c r="O11" s="139">
        <v>27091</v>
      </c>
      <c r="P11" s="139">
        <v>11771</v>
      </c>
      <c r="Q11" s="139">
        <v>35053</v>
      </c>
      <c r="R11" s="139">
        <v>27913</v>
      </c>
      <c r="S11" s="139">
        <v>7140</v>
      </c>
      <c r="T11" s="139">
        <v>30501</v>
      </c>
      <c r="U11" s="139">
        <v>21550</v>
      </c>
      <c r="V11" s="139">
        <v>8951</v>
      </c>
      <c r="W11" s="139">
        <v>41275</v>
      </c>
      <c r="X11" s="139">
        <v>29849</v>
      </c>
      <c r="Y11" s="139">
        <v>11426</v>
      </c>
      <c r="Z11" s="139">
        <v>44615</v>
      </c>
      <c r="AA11" s="139">
        <v>34817</v>
      </c>
      <c r="AB11" s="139">
        <v>9798</v>
      </c>
      <c r="AC11" s="139">
        <v>37775</v>
      </c>
      <c r="AD11" s="139">
        <v>25621</v>
      </c>
      <c r="AE11" s="139">
        <v>12154</v>
      </c>
      <c r="AF11" s="139">
        <v>50923</v>
      </c>
      <c r="AG11" s="139">
        <v>37966</v>
      </c>
      <c r="AH11" s="139">
        <v>12957</v>
      </c>
      <c r="AI11" s="139">
        <v>64672</v>
      </c>
      <c r="AJ11" s="139">
        <v>33430</v>
      </c>
      <c r="AK11" s="139">
        <v>31242</v>
      </c>
      <c r="AL11" s="139">
        <v>41093</v>
      </c>
      <c r="AM11" s="139">
        <v>25252</v>
      </c>
      <c r="AN11" s="139">
        <v>15841</v>
      </c>
      <c r="AO11" s="139">
        <v>38582</v>
      </c>
      <c r="AP11" s="139">
        <v>29020</v>
      </c>
      <c r="AQ11" s="139">
        <v>9562</v>
      </c>
      <c r="AR11" s="139">
        <v>43883</v>
      </c>
      <c r="AS11" s="139">
        <v>31487</v>
      </c>
      <c r="AT11" s="139">
        <v>12396</v>
      </c>
      <c r="AU11" s="139">
        <v>18633</v>
      </c>
      <c r="AV11" s="139">
        <v>12433</v>
      </c>
      <c r="AW11" s="139">
        <v>6200</v>
      </c>
      <c r="AX11" s="139">
        <v>63113</v>
      </c>
      <c r="AY11" s="139">
        <v>44726</v>
      </c>
      <c r="AZ11" s="139">
        <v>18387</v>
      </c>
      <c r="BA11" s="139">
        <v>40706</v>
      </c>
      <c r="BB11" s="139">
        <v>27964</v>
      </c>
      <c r="BC11" s="139">
        <v>12742</v>
      </c>
      <c r="BD11" s="139">
        <v>31727</v>
      </c>
      <c r="BE11" s="139">
        <v>18339</v>
      </c>
      <c r="BF11" s="139">
        <v>13388</v>
      </c>
      <c r="BG11" s="139">
        <v>41370</v>
      </c>
      <c r="BH11" s="139">
        <v>28662</v>
      </c>
      <c r="BI11" s="139">
        <v>12708</v>
      </c>
      <c r="BJ11" s="135" t="s">
        <v>214</v>
      </c>
      <c r="BK11" s="209"/>
    </row>
    <row r="12" spans="1:63" ht="24" x14ac:dyDescent="0.55000000000000004">
      <c r="A12" s="135" t="s">
        <v>213</v>
      </c>
      <c r="B12" s="139">
        <v>45643</v>
      </c>
      <c r="C12" s="139">
        <v>15518</v>
      </c>
      <c r="D12" s="139">
        <v>30125</v>
      </c>
      <c r="E12" s="139">
        <v>54259</v>
      </c>
      <c r="F12" s="139">
        <v>17202</v>
      </c>
      <c r="G12" s="139">
        <v>37057</v>
      </c>
      <c r="H12" s="139">
        <v>60253</v>
      </c>
      <c r="I12" s="139">
        <v>18821</v>
      </c>
      <c r="J12" s="139">
        <v>41432</v>
      </c>
      <c r="K12" s="139">
        <v>36974</v>
      </c>
      <c r="L12" s="139">
        <v>14274</v>
      </c>
      <c r="M12" s="139">
        <v>22700</v>
      </c>
      <c r="N12" s="139">
        <v>52150</v>
      </c>
      <c r="O12" s="139">
        <v>19821</v>
      </c>
      <c r="P12" s="139">
        <v>32329</v>
      </c>
      <c r="Q12" s="139">
        <v>50056</v>
      </c>
      <c r="R12" s="139">
        <v>13804</v>
      </c>
      <c r="S12" s="139">
        <v>36252</v>
      </c>
      <c r="T12" s="139">
        <v>56131</v>
      </c>
      <c r="U12" s="139">
        <v>14430</v>
      </c>
      <c r="V12" s="139">
        <v>41701</v>
      </c>
      <c r="W12" s="139">
        <v>51882</v>
      </c>
      <c r="X12" s="139">
        <v>18403</v>
      </c>
      <c r="Y12" s="139">
        <v>33479</v>
      </c>
      <c r="Z12" s="139">
        <v>50469</v>
      </c>
      <c r="AA12" s="139">
        <v>12938</v>
      </c>
      <c r="AB12" s="139">
        <v>37531</v>
      </c>
      <c r="AC12" s="139">
        <v>44963</v>
      </c>
      <c r="AD12" s="139">
        <v>15714</v>
      </c>
      <c r="AE12" s="139">
        <v>29249</v>
      </c>
      <c r="AF12" s="139">
        <v>55179</v>
      </c>
      <c r="AG12" s="139">
        <v>16115</v>
      </c>
      <c r="AH12" s="139">
        <v>39064</v>
      </c>
      <c r="AI12" s="139">
        <v>61744</v>
      </c>
      <c r="AJ12" s="139">
        <v>20112</v>
      </c>
      <c r="AK12" s="139">
        <v>41632</v>
      </c>
      <c r="AL12" s="139">
        <v>49105</v>
      </c>
      <c r="AM12" s="139">
        <v>13994</v>
      </c>
      <c r="AN12" s="139">
        <v>35111</v>
      </c>
      <c r="AO12" s="139">
        <v>50047</v>
      </c>
      <c r="AP12" s="139">
        <v>17967</v>
      </c>
      <c r="AQ12" s="139">
        <v>32080</v>
      </c>
      <c r="AR12" s="139">
        <v>52260</v>
      </c>
      <c r="AS12" s="139">
        <v>18611</v>
      </c>
      <c r="AT12" s="139">
        <v>33649</v>
      </c>
      <c r="AU12" s="139">
        <v>33263</v>
      </c>
      <c r="AV12" s="139">
        <v>12094</v>
      </c>
      <c r="AW12" s="139">
        <v>21169</v>
      </c>
      <c r="AX12" s="139">
        <v>61642</v>
      </c>
      <c r="AY12" s="139">
        <v>21888</v>
      </c>
      <c r="AZ12" s="139">
        <v>39754</v>
      </c>
      <c r="BA12" s="139">
        <v>68875</v>
      </c>
      <c r="BB12" s="139">
        <v>23140</v>
      </c>
      <c r="BC12" s="139">
        <v>45735</v>
      </c>
      <c r="BD12" s="139">
        <v>72236</v>
      </c>
      <c r="BE12" s="139">
        <v>20207</v>
      </c>
      <c r="BF12" s="139">
        <v>52029</v>
      </c>
      <c r="BG12" s="139">
        <v>66483</v>
      </c>
      <c r="BH12" s="139">
        <v>16641</v>
      </c>
      <c r="BI12" s="139">
        <v>49842</v>
      </c>
      <c r="BJ12" s="135" t="s">
        <v>212</v>
      </c>
      <c r="BK12" s="209"/>
    </row>
    <row r="13" spans="1:63" ht="24" x14ac:dyDescent="0.55000000000000004">
      <c r="A13" s="135" t="s">
        <v>211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351" t="s">
        <v>210</v>
      </c>
      <c r="BK13" s="209"/>
    </row>
    <row r="14" spans="1:63" ht="24" x14ac:dyDescent="0.55000000000000004">
      <c r="A14" s="135" t="s">
        <v>209</v>
      </c>
      <c r="B14" s="139">
        <v>38528</v>
      </c>
      <c r="C14" s="139">
        <v>18258</v>
      </c>
      <c r="D14" s="139">
        <v>20270</v>
      </c>
      <c r="E14" s="139">
        <v>27390</v>
      </c>
      <c r="F14" s="139">
        <v>10662</v>
      </c>
      <c r="G14" s="139">
        <v>16728</v>
      </c>
      <c r="H14" s="139">
        <v>33838</v>
      </c>
      <c r="I14" s="139">
        <v>16666</v>
      </c>
      <c r="J14" s="139">
        <v>17172</v>
      </c>
      <c r="K14" s="139">
        <v>35289</v>
      </c>
      <c r="L14" s="139">
        <v>17246</v>
      </c>
      <c r="M14" s="139">
        <v>18043</v>
      </c>
      <c r="N14" s="139">
        <v>37305</v>
      </c>
      <c r="O14" s="139">
        <v>12492</v>
      </c>
      <c r="P14" s="139">
        <v>24813</v>
      </c>
      <c r="Q14" s="139">
        <v>30645</v>
      </c>
      <c r="R14" s="139">
        <v>17393</v>
      </c>
      <c r="S14" s="139">
        <v>13252</v>
      </c>
      <c r="T14" s="139">
        <v>37933</v>
      </c>
      <c r="U14" s="139">
        <v>24614</v>
      </c>
      <c r="V14" s="139">
        <v>13319</v>
      </c>
      <c r="W14" s="139">
        <v>24148</v>
      </c>
      <c r="X14" s="139">
        <v>8971</v>
      </c>
      <c r="Y14" s="139">
        <v>15177</v>
      </c>
      <c r="Z14" s="139">
        <v>34773</v>
      </c>
      <c r="AA14" s="139">
        <v>11577</v>
      </c>
      <c r="AB14" s="139">
        <v>23196</v>
      </c>
      <c r="AC14" s="139">
        <v>34047</v>
      </c>
      <c r="AD14" s="139">
        <v>15870</v>
      </c>
      <c r="AE14" s="139">
        <v>18177</v>
      </c>
      <c r="AF14" s="139">
        <v>39682</v>
      </c>
      <c r="AG14" s="139">
        <v>21597</v>
      </c>
      <c r="AH14" s="139">
        <v>18085</v>
      </c>
      <c r="AI14" s="139">
        <v>33444</v>
      </c>
      <c r="AJ14" s="139">
        <v>18362</v>
      </c>
      <c r="AK14" s="139">
        <v>15082</v>
      </c>
      <c r="AL14" s="139">
        <v>43173</v>
      </c>
      <c r="AM14" s="139">
        <v>27233</v>
      </c>
      <c r="AN14" s="139">
        <v>15940</v>
      </c>
      <c r="AO14" s="139">
        <v>32629</v>
      </c>
      <c r="AP14" s="139">
        <v>11814</v>
      </c>
      <c r="AQ14" s="139">
        <v>20815</v>
      </c>
      <c r="AR14" s="139">
        <v>30809</v>
      </c>
      <c r="AS14" s="139">
        <v>12536</v>
      </c>
      <c r="AT14" s="139">
        <v>18273</v>
      </c>
      <c r="AU14" s="139">
        <v>36601</v>
      </c>
      <c r="AV14" s="139">
        <v>19626</v>
      </c>
      <c r="AW14" s="139">
        <v>16975</v>
      </c>
      <c r="AX14" s="139">
        <v>40929</v>
      </c>
      <c r="AY14" s="139">
        <v>18249</v>
      </c>
      <c r="AZ14" s="139">
        <v>22680</v>
      </c>
      <c r="BA14" s="139">
        <v>49523</v>
      </c>
      <c r="BB14" s="139">
        <v>25243</v>
      </c>
      <c r="BC14" s="139">
        <v>24280</v>
      </c>
      <c r="BD14" s="139">
        <v>38497</v>
      </c>
      <c r="BE14" s="139">
        <v>13778</v>
      </c>
      <c r="BF14" s="139">
        <v>24719</v>
      </c>
      <c r="BG14" s="139">
        <v>45048</v>
      </c>
      <c r="BH14" s="139">
        <v>24534</v>
      </c>
      <c r="BI14" s="139">
        <v>20514</v>
      </c>
      <c r="BJ14" s="351"/>
      <c r="BK14" s="209"/>
    </row>
    <row r="15" spans="1:63" ht="24" x14ac:dyDescent="0.55000000000000004">
      <c r="A15" s="135" t="s">
        <v>208</v>
      </c>
      <c r="B15" s="139">
        <v>44345</v>
      </c>
      <c r="C15" s="139">
        <v>9980</v>
      </c>
      <c r="D15" s="139">
        <v>34365</v>
      </c>
      <c r="E15" s="139">
        <v>35243</v>
      </c>
      <c r="F15" s="139">
        <v>10655</v>
      </c>
      <c r="G15" s="139">
        <v>24588</v>
      </c>
      <c r="H15" s="139">
        <v>27146</v>
      </c>
      <c r="I15" s="139">
        <v>7023</v>
      </c>
      <c r="J15" s="139">
        <v>20123</v>
      </c>
      <c r="K15" s="139">
        <v>37792</v>
      </c>
      <c r="L15" s="139">
        <v>13271</v>
      </c>
      <c r="M15" s="139">
        <v>24521</v>
      </c>
      <c r="N15" s="139">
        <v>47492</v>
      </c>
      <c r="O15" s="139">
        <v>18199</v>
      </c>
      <c r="P15" s="139">
        <v>29293</v>
      </c>
      <c r="Q15" s="139">
        <v>45570</v>
      </c>
      <c r="R15" s="139">
        <v>12163</v>
      </c>
      <c r="S15" s="139">
        <v>33407</v>
      </c>
      <c r="T15" s="139">
        <v>40136</v>
      </c>
      <c r="U15" s="139">
        <v>9318</v>
      </c>
      <c r="V15" s="139">
        <v>30818</v>
      </c>
      <c r="W15" s="139">
        <v>40415</v>
      </c>
      <c r="X15" s="139">
        <v>17756</v>
      </c>
      <c r="Y15" s="139">
        <v>22659</v>
      </c>
      <c r="Z15" s="139">
        <v>40432</v>
      </c>
      <c r="AA15" s="139">
        <v>17530</v>
      </c>
      <c r="AB15" s="139">
        <v>22902</v>
      </c>
      <c r="AC15" s="139">
        <v>33091</v>
      </c>
      <c r="AD15" s="139">
        <v>11347</v>
      </c>
      <c r="AE15" s="139">
        <v>21744</v>
      </c>
      <c r="AF15" s="139">
        <v>23856</v>
      </c>
      <c r="AG15" s="139">
        <v>8650</v>
      </c>
      <c r="AH15" s="139">
        <v>15206</v>
      </c>
      <c r="AI15" s="139">
        <v>30874</v>
      </c>
      <c r="AJ15" s="139">
        <v>10568</v>
      </c>
      <c r="AK15" s="139">
        <v>20306</v>
      </c>
      <c r="AL15" s="139">
        <v>43613</v>
      </c>
      <c r="AM15" s="139">
        <v>9896</v>
      </c>
      <c r="AN15" s="139">
        <v>33717</v>
      </c>
      <c r="AO15" s="139">
        <v>33922</v>
      </c>
      <c r="AP15" s="139">
        <v>12297</v>
      </c>
      <c r="AQ15" s="139">
        <v>21625</v>
      </c>
      <c r="AR15" s="139">
        <v>37884</v>
      </c>
      <c r="AS15" s="139">
        <v>13496</v>
      </c>
      <c r="AT15" s="139">
        <v>24388</v>
      </c>
      <c r="AU15" s="139">
        <v>40566</v>
      </c>
      <c r="AV15" s="139">
        <v>15171</v>
      </c>
      <c r="AW15" s="139">
        <v>25395</v>
      </c>
      <c r="AX15" s="139">
        <v>42803</v>
      </c>
      <c r="AY15" s="139">
        <v>12550</v>
      </c>
      <c r="AZ15" s="139">
        <v>30253</v>
      </c>
      <c r="BA15" s="139">
        <v>50129</v>
      </c>
      <c r="BB15" s="139">
        <v>14794</v>
      </c>
      <c r="BC15" s="139">
        <v>35335</v>
      </c>
      <c r="BD15" s="139">
        <v>48710</v>
      </c>
      <c r="BE15" s="139">
        <v>17305</v>
      </c>
      <c r="BF15" s="139">
        <v>31405</v>
      </c>
      <c r="BG15" s="139">
        <v>43687</v>
      </c>
      <c r="BH15" s="139">
        <v>6129</v>
      </c>
      <c r="BI15" s="139">
        <v>37558</v>
      </c>
      <c r="BJ15" s="135" t="s">
        <v>207</v>
      </c>
      <c r="BK15" s="209"/>
    </row>
    <row r="16" spans="1:63" ht="24" x14ac:dyDescent="0.55000000000000004">
      <c r="A16" s="135" t="s">
        <v>206</v>
      </c>
      <c r="B16" s="139">
        <v>211947</v>
      </c>
      <c r="C16" s="139">
        <v>75754</v>
      </c>
      <c r="D16" s="139">
        <v>136193</v>
      </c>
      <c r="E16" s="139">
        <v>224243</v>
      </c>
      <c r="F16" s="139">
        <v>77253</v>
      </c>
      <c r="G16" s="139">
        <v>146990</v>
      </c>
      <c r="H16" s="139">
        <v>223515</v>
      </c>
      <c r="I16" s="139">
        <v>83250</v>
      </c>
      <c r="J16" s="139">
        <v>140265</v>
      </c>
      <c r="K16" s="139">
        <v>240618</v>
      </c>
      <c r="L16" s="139">
        <v>97792</v>
      </c>
      <c r="M16" s="139">
        <v>142826</v>
      </c>
      <c r="N16" s="139">
        <v>237568</v>
      </c>
      <c r="O16" s="139">
        <v>93563</v>
      </c>
      <c r="P16" s="139">
        <v>144005</v>
      </c>
      <c r="Q16" s="139">
        <v>245594</v>
      </c>
      <c r="R16" s="139">
        <v>96136</v>
      </c>
      <c r="S16" s="139">
        <v>149458</v>
      </c>
      <c r="T16" s="139">
        <v>232153</v>
      </c>
      <c r="U16" s="139">
        <v>94988</v>
      </c>
      <c r="V16" s="139">
        <v>137165</v>
      </c>
      <c r="W16" s="139">
        <v>220106</v>
      </c>
      <c r="X16" s="139">
        <v>76722</v>
      </c>
      <c r="Y16" s="139">
        <v>143384</v>
      </c>
      <c r="Z16" s="139">
        <v>230705</v>
      </c>
      <c r="AA16" s="139">
        <v>84465</v>
      </c>
      <c r="AB16" s="139">
        <v>146240</v>
      </c>
      <c r="AC16" s="139">
        <v>205549</v>
      </c>
      <c r="AD16" s="139">
        <v>80591</v>
      </c>
      <c r="AE16" s="139">
        <v>124958</v>
      </c>
      <c r="AF16" s="139">
        <v>221153</v>
      </c>
      <c r="AG16" s="139">
        <v>73972</v>
      </c>
      <c r="AH16" s="139">
        <v>147181</v>
      </c>
      <c r="AI16" s="139">
        <v>225299</v>
      </c>
      <c r="AJ16" s="139">
        <v>93362</v>
      </c>
      <c r="AK16" s="139">
        <v>131937</v>
      </c>
      <c r="AL16" s="139">
        <v>214469</v>
      </c>
      <c r="AM16" s="139">
        <v>77999</v>
      </c>
      <c r="AN16" s="139">
        <v>136470</v>
      </c>
      <c r="AO16" s="139">
        <v>241209</v>
      </c>
      <c r="AP16" s="139">
        <v>85165</v>
      </c>
      <c r="AQ16" s="139">
        <v>156044</v>
      </c>
      <c r="AR16" s="139">
        <v>240973</v>
      </c>
      <c r="AS16" s="139">
        <v>101040</v>
      </c>
      <c r="AT16" s="139">
        <v>139933</v>
      </c>
      <c r="AU16" s="139">
        <v>211957</v>
      </c>
      <c r="AV16" s="139">
        <v>81442</v>
      </c>
      <c r="AW16" s="139">
        <v>130515</v>
      </c>
      <c r="AX16" s="139">
        <v>202331</v>
      </c>
      <c r="AY16" s="139">
        <v>77407</v>
      </c>
      <c r="AZ16" s="139">
        <v>124924</v>
      </c>
      <c r="BA16" s="139">
        <v>228621</v>
      </c>
      <c r="BB16" s="139">
        <v>96249</v>
      </c>
      <c r="BC16" s="139">
        <v>132372</v>
      </c>
      <c r="BD16" s="139">
        <v>225320</v>
      </c>
      <c r="BE16" s="139">
        <v>81251</v>
      </c>
      <c r="BF16" s="139">
        <v>144069</v>
      </c>
      <c r="BG16" s="139">
        <v>220045</v>
      </c>
      <c r="BH16" s="139">
        <v>97166</v>
      </c>
      <c r="BI16" s="139">
        <v>122879</v>
      </c>
      <c r="BJ16" s="135" t="s">
        <v>205</v>
      </c>
      <c r="BK16" s="209"/>
    </row>
    <row r="17" spans="1:63" ht="24" x14ac:dyDescent="0.55000000000000004">
      <c r="A17" s="135" t="s">
        <v>204</v>
      </c>
      <c r="B17" s="139">
        <v>358811</v>
      </c>
      <c r="C17" s="139">
        <v>232114</v>
      </c>
      <c r="D17" s="139">
        <v>126697</v>
      </c>
      <c r="E17" s="139">
        <v>386943</v>
      </c>
      <c r="F17" s="139">
        <v>245961</v>
      </c>
      <c r="G17" s="139">
        <v>140982</v>
      </c>
      <c r="H17" s="139">
        <v>459368</v>
      </c>
      <c r="I17" s="139">
        <v>278332</v>
      </c>
      <c r="J17" s="139">
        <v>181036</v>
      </c>
      <c r="K17" s="139">
        <v>394970</v>
      </c>
      <c r="L17" s="139">
        <v>239880</v>
      </c>
      <c r="M17" s="139">
        <v>155090</v>
      </c>
      <c r="N17" s="139">
        <v>306068</v>
      </c>
      <c r="O17" s="139">
        <v>189383</v>
      </c>
      <c r="P17" s="139">
        <v>116685</v>
      </c>
      <c r="Q17" s="139">
        <v>306856</v>
      </c>
      <c r="R17" s="139">
        <v>188245</v>
      </c>
      <c r="S17" s="139">
        <v>118611</v>
      </c>
      <c r="T17" s="139">
        <v>370035</v>
      </c>
      <c r="U17" s="139">
        <v>237295</v>
      </c>
      <c r="V17" s="139">
        <v>132740</v>
      </c>
      <c r="W17" s="139">
        <v>403243</v>
      </c>
      <c r="X17" s="139">
        <v>246629</v>
      </c>
      <c r="Y17" s="139">
        <v>156614</v>
      </c>
      <c r="Z17" s="139">
        <v>276310</v>
      </c>
      <c r="AA17" s="139">
        <v>167004</v>
      </c>
      <c r="AB17" s="139">
        <v>109306</v>
      </c>
      <c r="AC17" s="139">
        <v>457397</v>
      </c>
      <c r="AD17" s="139">
        <v>262586</v>
      </c>
      <c r="AE17" s="139">
        <v>194811</v>
      </c>
      <c r="AF17" s="139">
        <v>506118</v>
      </c>
      <c r="AG17" s="139">
        <v>302650</v>
      </c>
      <c r="AH17" s="139">
        <v>203468</v>
      </c>
      <c r="AI17" s="139">
        <v>548602</v>
      </c>
      <c r="AJ17" s="139">
        <v>334585</v>
      </c>
      <c r="AK17" s="139">
        <v>214017</v>
      </c>
      <c r="AL17" s="139">
        <v>278633</v>
      </c>
      <c r="AM17" s="139">
        <v>173291</v>
      </c>
      <c r="AN17" s="139">
        <v>105342</v>
      </c>
      <c r="AO17" s="139">
        <v>346903</v>
      </c>
      <c r="AP17" s="139">
        <v>219992</v>
      </c>
      <c r="AQ17" s="139">
        <v>126911</v>
      </c>
      <c r="AR17" s="139">
        <v>464956</v>
      </c>
      <c r="AS17" s="139">
        <v>283770</v>
      </c>
      <c r="AT17" s="139">
        <v>181186</v>
      </c>
      <c r="AU17" s="139">
        <v>421761</v>
      </c>
      <c r="AV17" s="139">
        <v>264411</v>
      </c>
      <c r="AW17" s="139">
        <v>157350</v>
      </c>
      <c r="AX17" s="139">
        <v>331462</v>
      </c>
      <c r="AY17" s="139">
        <v>195515</v>
      </c>
      <c r="AZ17" s="139">
        <v>135947</v>
      </c>
      <c r="BA17" s="139">
        <v>344934</v>
      </c>
      <c r="BB17" s="139">
        <v>217709</v>
      </c>
      <c r="BC17" s="139">
        <v>127225</v>
      </c>
      <c r="BD17" s="139">
        <v>483423</v>
      </c>
      <c r="BE17" s="139">
        <v>298362</v>
      </c>
      <c r="BF17" s="139">
        <v>185061</v>
      </c>
      <c r="BG17" s="139">
        <v>378256</v>
      </c>
      <c r="BH17" s="139">
        <v>234957</v>
      </c>
      <c r="BI17" s="139">
        <v>143299</v>
      </c>
      <c r="BJ17" s="135" t="s">
        <v>203</v>
      </c>
      <c r="BK17" s="209"/>
    </row>
    <row r="18" spans="1:63" ht="24" x14ac:dyDescent="0.55000000000000004">
      <c r="A18" s="135" t="s">
        <v>202</v>
      </c>
      <c r="B18" s="139">
        <v>158493</v>
      </c>
      <c r="C18" s="139">
        <v>108303</v>
      </c>
      <c r="D18" s="139">
        <v>50190</v>
      </c>
      <c r="E18" s="139">
        <v>162947</v>
      </c>
      <c r="F18" s="139">
        <v>120645</v>
      </c>
      <c r="G18" s="139">
        <v>42302</v>
      </c>
      <c r="H18" s="139">
        <v>166574</v>
      </c>
      <c r="I18" s="139">
        <v>120297</v>
      </c>
      <c r="J18" s="139">
        <v>46277</v>
      </c>
      <c r="K18" s="139">
        <v>141437</v>
      </c>
      <c r="L18" s="139">
        <v>93371</v>
      </c>
      <c r="M18" s="139">
        <v>48066</v>
      </c>
      <c r="N18" s="139">
        <v>141208</v>
      </c>
      <c r="O18" s="139">
        <v>108258</v>
      </c>
      <c r="P18" s="139">
        <v>32950</v>
      </c>
      <c r="Q18" s="139">
        <v>181905</v>
      </c>
      <c r="R18" s="139">
        <v>135046</v>
      </c>
      <c r="S18" s="139">
        <v>46859</v>
      </c>
      <c r="T18" s="139">
        <v>154712</v>
      </c>
      <c r="U18" s="139">
        <v>122432</v>
      </c>
      <c r="V18" s="139">
        <v>32280</v>
      </c>
      <c r="W18" s="139">
        <v>136190</v>
      </c>
      <c r="X18" s="139">
        <v>97454</v>
      </c>
      <c r="Y18" s="139">
        <v>38736</v>
      </c>
      <c r="Z18" s="139">
        <v>154144</v>
      </c>
      <c r="AA18" s="139">
        <v>112697</v>
      </c>
      <c r="AB18" s="139">
        <v>41447</v>
      </c>
      <c r="AC18" s="139">
        <v>152225</v>
      </c>
      <c r="AD18" s="139">
        <v>117704</v>
      </c>
      <c r="AE18" s="139">
        <v>34521</v>
      </c>
      <c r="AF18" s="139">
        <v>116962</v>
      </c>
      <c r="AG18" s="139">
        <v>85670</v>
      </c>
      <c r="AH18" s="139">
        <v>31292</v>
      </c>
      <c r="AI18" s="139">
        <v>92926</v>
      </c>
      <c r="AJ18" s="139">
        <v>61935</v>
      </c>
      <c r="AK18" s="139">
        <v>30991</v>
      </c>
      <c r="AL18" s="139">
        <v>119578</v>
      </c>
      <c r="AM18" s="139">
        <v>82587</v>
      </c>
      <c r="AN18" s="139">
        <v>36991</v>
      </c>
      <c r="AO18" s="139">
        <v>143786</v>
      </c>
      <c r="AP18" s="139">
        <v>109419</v>
      </c>
      <c r="AQ18" s="139">
        <v>34367</v>
      </c>
      <c r="AR18" s="139">
        <v>116986</v>
      </c>
      <c r="AS18" s="139">
        <v>85897</v>
      </c>
      <c r="AT18" s="139">
        <v>31089</v>
      </c>
      <c r="AU18" s="139">
        <v>97308</v>
      </c>
      <c r="AV18" s="139">
        <v>78279</v>
      </c>
      <c r="AW18" s="139">
        <v>19029</v>
      </c>
      <c r="AX18" s="139">
        <v>155522</v>
      </c>
      <c r="AY18" s="139">
        <v>108891</v>
      </c>
      <c r="AZ18" s="139">
        <v>46631</v>
      </c>
      <c r="BA18" s="139">
        <v>138278</v>
      </c>
      <c r="BB18" s="139">
        <v>101845</v>
      </c>
      <c r="BC18" s="139">
        <v>36433</v>
      </c>
      <c r="BD18" s="139">
        <v>123610</v>
      </c>
      <c r="BE18" s="139">
        <v>94866</v>
      </c>
      <c r="BF18" s="139">
        <v>28744</v>
      </c>
      <c r="BG18" s="139">
        <v>121549</v>
      </c>
      <c r="BH18" s="139">
        <v>95819</v>
      </c>
      <c r="BI18" s="139">
        <v>25730</v>
      </c>
      <c r="BJ18" s="135" t="s">
        <v>201</v>
      </c>
      <c r="BK18" s="209"/>
    </row>
    <row r="19" spans="1:63" ht="24" x14ac:dyDescent="0.55000000000000004">
      <c r="A19" s="135" t="s">
        <v>200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5" t="s">
        <v>199</v>
      </c>
      <c r="BK19" s="209"/>
    </row>
    <row r="20" spans="1:63" ht="24" x14ac:dyDescent="0.55000000000000004">
      <c r="A20" s="135" t="s">
        <v>198</v>
      </c>
      <c r="B20" s="139">
        <v>129347</v>
      </c>
      <c r="C20" s="139">
        <v>75631</v>
      </c>
      <c r="D20" s="139">
        <v>53716</v>
      </c>
      <c r="E20" s="139">
        <v>139920</v>
      </c>
      <c r="F20" s="139">
        <v>77950</v>
      </c>
      <c r="G20" s="139">
        <v>61970</v>
      </c>
      <c r="H20" s="139">
        <v>127397</v>
      </c>
      <c r="I20" s="139">
        <v>68060</v>
      </c>
      <c r="J20" s="139">
        <v>59337</v>
      </c>
      <c r="K20" s="139">
        <v>130542</v>
      </c>
      <c r="L20" s="139">
        <v>75475</v>
      </c>
      <c r="M20" s="139">
        <v>55067</v>
      </c>
      <c r="N20" s="139">
        <v>151100</v>
      </c>
      <c r="O20" s="139">
        <v>81180</v>
      </c>
      <c r="P20" s="139">
        <v>69920</v>
      </c>
      <c r="Q20" s="139">
        <v>127614</v>
      </c>
      <c r="R20" s="139">
        <v>75172</v>
      </c>
      <c r="S20" s="139">
        <v>52442</v>
      </c>
      <c r="T20" s="139">
        <v>139310</v>
      </c>
      <c r="U20" s="139">
        <v>73267</v>
      </c>
      <c r="V20" s="139">
        <v>66043</v>
      </c>
      <c r="W20" s="139">
        <v>143063</v>
      </c>
      <c r="X20" s="139">
        <v>76922</v>
      </c>
      <c r="Y20" s="139">
        <v>66141</v>
      </c>
      <c r="Z20" s="139">
        <v>130186</v>
      </c>
      <c r="AA20" s="139">
        <v>75734</v>
      </c>
      <c r="AB20" s="139">
        <v>54452</v>
      </c>
      <c r="AC20" s="139">
        <v>151283</v>
      </c>
      <c r="AD20" s="139">
        <v>89064</v>
      </c>
      <c r="AE20" s="139">
        <v>62219</v>
      </c>
      <c r="AF20" s="139">
        <v>135925</v>
      </c>
      <c r="AG20" s="139">
        <v>79639</v>
      </c>
      <c r="AH20" s="139">
        <v>56286</v>
      </c>
      <c r="AI20" s="139">
        <v>108132</v>
      </c>
      <c r="AJ20" s="139">
        <v>58717</v>
      </c>
      <c r="AK20" s="139">
        <v>49415</v>
      </c>
      <c r="AL20" s="139">
        <v>101697</v>
      </c>
      <c r="AM20" s="139">
        <v>66845</v>
      </c>
      <c r="AN20" s="139">
        <v>34852</v>
      </c>
      <c r="AO20" s="139">
        <v>113179</v>
      </c>
      <c r="AP20" s="139">
        <v>66552</v>
      </c>
      <c r="AQ20" s="139">
        <v>46627</v>
      </c>
      <c r="AR20" s="139">
        <v>106812</v>
      </c>
      <c r="AS20" s="139">
        <v>54646</v>
      </c>
      <c r="AT20" s="139">
        <v>52166</v>
      </c>
      <c r="AU20" s="139">
        <v>95390</v>
      </c>
      <c r="AV20" s="139">
        <v>52135</v>
      </c>
      <c r="AW20" s="139">
        <v>43255</v>
      </c>
      <c r="AX20" s="139">
        <v>112803</v>
      </c>
      <c r="AY20" s="139">
        <v>73109</v>
      </c>
      <c r="AZ20" s="139">
        <v>39694</v>
      </c>
      <c r="BA20" s="139">
        <v>118128</v>
      </c>
      <c r="BB20" s="139">
        <v>68791</v>
      </c>
      <c r="BC20" s="139">
        <v>49337</v>
      </c>
      <c r="BD20" s="139">
        <v>88585</v>
      </c>
      <c r="BE20" s="139">
        <v>60167</v>
      </c>
      <c r="BF20" s="139">
        <v>28418</v>
      </c>
      <c r="BG20" s="139">
        <v>109679</v>
      </c>
      <c r="BH20" s="139">
        <v>67744</v>
      </c>
      <c r="BI20" s="139">
        <v>41935</v>
      </c>
      <c r="BJ20" s="135" t="s">
        <v>197</v>
      </c>
      <c r="BK20" s="209"/>
    </row>
    <row r="21" spans="1:63" ht="24" x14ac:dyDescent="0.55000000000000004">
      <c r="A21" s="135" t="s">
        <v>196</v>
      </c>
      <c r="B21" s="211">
        <v>220029</v>
      </c>
      <c r="C21" s="211">
        <v>123766</v>
      </c>
      <c r="D21" s="211">
        <v>96263</v>
      </c>
      <c r="E21" s="211">
        <v>196055</v>
      </c>
      <c r="F21" s="211">
        <v>118322</v>
      </c>
      <c r="G21" s="211">
        <v>77733</v>
      </c>
      <c r="H21" s="211">
        <v>174357</v>
      </c>
      <c r="I21" s="211">
        <v>104429</v>
      </c>
      <c r="J21" s="211">
        <v>69928</v>
      </c>
      <c r="K21" s="211">
        <v>211911</v>
      </c>
      <c r="L21" s="211">
        <v>123521</v>
      </c>
      <c r="M21" s="211">
        <v>88390</v>
      </c>
      <c r="N21" s="211">
        <v>172398</v>
      </c>
      <c r="O21" s="211">
        <v>100793</v>
      </c>
      <c r="P21" s="211">
        <v>71605</v>
      </c>
      <c r="Q21" s="211">
        <v>147802</v>
      </c>
      <c r="R21" s="211">
        <v>78906</v>
      </c>
      <c r="S21" s="211">
        <v>68896</v>
      </c>
      <c r="T21" s="211">
        <v>103433</v>
      </c>
      <c r="U21" s="211">
        <v>57681</v>
      </c>
      <c r="V21" s="211">
        <v>45752</v>
      </c>
      <c r="W21" s="211">
        <v>138395</v>
      </c>
      <c r="X21" s="211">
        <v>82163</v>
      </c>
      <c r="Y21" s="211">
        <v>56232</v>
      </c>
      <c r="Z21" s="211">
        <v>161400</v>
      </c>
      <c r="AA21" s="211">
        <v>99023</v>
      </c>
      <c r="AB21" s="211">
        <v>62377</v>
      </c>
      <c r="AC21" s="211">
        <v>118780</v>
      </c>
      <c r="AD21" s="211">
        <v>71301</v>
      </c>
      <c r="AE21" s="211">
        <v>47479</v>
      </c>
      <c r="AF21" s="211">
        <v>139509</v>
      </c>
      <c r="AG21" s="211">
        <v>99531</v>
      </c>
      <c r="AH21" s="211">
        <v>39978</v>
      </c>
      <c r="AI21" s="211">
        <v>181445</v>
      </c>
      <c r="AJ21" s="211">
        <v>109676</v>
      </c>
      <c r="AK21" s="211">
        <v>71769</v>
      </c>
      <c r="AL21" s="211">
        <v>206673</v>
      </c>
      <c r="AM21" s="211">
        <v>130164</v>
      </c>
      <c r="AN21" s="211">
        <v>76509</v>
      </c>
      <c r="AO21" s="211">
        <v>173521</v>
      </c>
      <c r="AP21" s="211">
        <v>104273</v>
      </c>
      <c r="AQ21" s="211">
        <v>69248</v>
      </c>
      <c r="AR21" s="211">
        <v>164760</v>
      </c>
      <c r="AS21" s="211">
        <v>99138</v>
      </c>
      <c r="AT21" s="211">
        <v>65622</v>
      </c>
      <c r="AU21" s="211">
        <v>197726</v>
      </c>
      <c r="AV21" s="211">
        <v>124341</v>
      </c>
      <c r="AW21" s="211">
        <v>73385</v>
      </c>
      <c r="AX21" s="139">
        <v>215842</v>
      </c>
      <c r="AY21" s="139">
        <v>129859</v>
      </c>
      <c r="AZ21" s="139">
        <v>85983</v>
      </c>
      <c r="BA21" s="211">
        <v>169536</v>
      </c>
      <c r="BB21" s="211">
        <v>96800</v>
      </c>
      <c r="BC21" s="211">
        <v>72736</v>
      </c>
      <c r="BD21" s="211">
        <v>157729</v>
      </c>
      <c r="BE21" s="211">
        <v>100677</v>
      </c>
      <c r="BF21" s="211">
        <v>57052</v>
      </c>
      <c r="BG21" s="139">
        <v>140082</v>
      </c>
      <c r="BH21" s="139">
        <v>86204</v>
      </c>
      <c r="BI21" s="139">
        <v>53878</v>
      </c>
      <c r="BJ21" s="135" t="s">
        <v>195</v>
      </c>
      <c r="BK21" s="209"/>
    </row>
    <row r="22" spans="1:63" ht="24" x14ac:dyDescent="0.55000000000000004">
      <c r="A22" s="135" t="s">
        <v>194</v>
      </c>
      <c r="B22" s="210" t="s">
        <v>65</v>
      </c>
      <c r="C22" s="210" t="s">
        <v>65</v>
      </c>
      <c r="D22" s="210" t="s">
        <v>65</v>
      </c>
      <c r="E22" s="210" t="s">
        <v>65</v>
      </c>
      <c r="F22" s="210" t="s">
        <v>65</v>
      </c>
      <c r="G22" s="210" t="s">
        <v>65</v>
      </c>
      <c r="H22" s="210" t="s">
        <v>65</v>
      </c>
      <c r="I22" s="210" t="s">
        <v>84</v>
      </c>
      <c r="J22" s="210" t="s">
        <v>84</v>
      </c>
      <c r="K22" s="210" t="s">
        <v>65</v>
      </c>
      <c r="L22" s="210" t="s">
        <v>65</v>
      </c>
      <c r="M22" s="210" t="s">
        <v>65</v>
      </c>
      <c r="N22" s="210" t="s">
        <v>65</v>
      </c>
      <c r="O22" s="210" t="s">
        <v>65</v>
      </c>
      <c r="P22" s="210" t="s">
        <v>65</v>
      </c>
      <c r="Q22" s="210" t="s">
        <v>65</v>
      </c>
      <c r="R22" s="210" t="s">
        <v>65</v>
      </c>
      <c r="S22" s="210" t="s">
        <v>65</v>
      </c>
      <c r="T22" s="210" t="s">
        <v>65</v>
      </c>
      <c r="U22" s="210" t="s">
        <v>65</v>
      </c>
      <c r="V22" s="210" t="s">
        <v>65</v>
      </c>
      <c r="W22" s="210" t="s">
        <v>65</v>
      </c>
      <c r="X22" s="210" t="s">
        <v>65</v>
      </c>
      <c r="Y22" s="210" t="s">
        <v>65</v>
      </c>
      <c r="Z22" s="210" t="s">
        <v>65</v>
      </c>
      <c r="AA22" s="210" t="s">
        <v>65</v>
      </c>
      <c r="AB22" s="210" t="s">
        <v>65</v>
      </c>
      <c r="AC22" s="210" t="s">
        <v>65</v>
      </c>
      <c r="AD22" s="210" t="s">
        <v>65</v>
      </c>
      <c r="AE22" s="210" t="s">
        <v>65</v>
      </c>
      <c r="AF22" s="210" t="s">
        <v>65</v>
      </c>
      <c r="AG22" s="210" t="s">
        <v>65</v>
      </c>
      <c r="AH22" s="210" t="s">
        <v>65</v>
      </c>
      <c r="AI22" s="210">
        <v>469</v>
      </c>
      <c r="AJ22" s="210">
        <v>469</v>
      </c>
      <c r="AK22" s="210" t="s">
        <v>65</v>
      </c>
      <c r="AL22" s="210" t="s">
        <v>65</v>
      </c>
      <c r="AM22" s="210" t="s">
        <v>65</v>
      </c>
      <c r="AN22" s="210" t="s">
        <v>65</v>
      </c>
      <c r="AO22" s="210" t="s">
        <v>65</v>
      </c>
      <c r="AP22" s="210" t="s">
        <v>65</v>
      </c>
      <c r="AQ22" s="210" t="s">
        <v>65</v>
      </c>
      <c r="AR22" s="210" t="s">
        <v>65</v>
      </c>
      <c r="AS22" s="210" t="s">
        <v>65</v>
      </c>
      <c r="AT22" s="210" t="s">
        <v>65</v>
      </c>
      <c r="AU22" s="210" t="s">
        <v>65</v>
      </c>
      <c r="AV22" s="210" t="s">
        <v>65</v>
      </c>
      <c r="AW22" s="210" t="s">
        <v>65</v>
      </c>
      <c r="AX22" s="210" t="s">
        <v>65</v>
      </c>
      <c r="AY22" s="210" t="s">
        <v>65</v>
      </c>
      <c r="AZ22" s="210" t="s">
        <v>65</v>
      </c>
      <c r="BA22" s="210" t="s">
        <v>65</v>
      </c>
      <c r="BB22" s="210" t="s">
        <v>65</v>
      </c>
      <c r="BC22" s="210" t="s">
        <v>65</v>
      </c>
      <c r="BD22" s="210" t="s">
        <v>65</v>
      </c>
      <c r="BE22" s="210" t="s">
        <v>65</v>
      </c>
      <c r="BF22" s="210" t="s">
        <v>65</v>
      </c>
      <c r="BG22" s="210" t="s">
        <v>65</v>
      </c>
      <c r="BH22" s="210" t="s">
        <v>65</v>
      </c>
      <c r="BI22" s="210" t="s">
        <v>65</v>
      </c>
      <c r="BJ22" s="135" t="s">
        <v>193</v>
      </c>
      <c r="BK22" s="209"/>
    </row>
    <row r="23" spans="1:63" ht="24.75" thickBot="1" x14ac:dyDescent="0.6">
      <c r="A23" s="138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136"/>
      <c r="BK23" s="209"/>
    </row>
    <row r="24" spans="1:63" ht="24" x14ac:dyDescent="0.55000000000000004">
      <c r="A24" s="189" t="s">
        <v>22</v>
      </c>
      <c r="B24" s="135" t="s">
        <v>51</v>
      </c>
      <c r="BK24" s="209"/>
    </row>
    <row r="25" spans="1:63" x14ac:dyDescent="0.5">
      <c r="A25" s="189" t="s">
        <v>20</v>
      </c>
      <c r="B25" s="135" t="s">
        <v>50</v>
      </c>
    </row>
  </sheetData>
  <mergeCells count="49">
    <mergeCell ref="T5:V5"/>
    <mergeCell ref="W5:Y5"/>
    <mergeCell ref="Z5:AB5"/>
    <mergeCell ref="AF5:AH5"/>
    <mergeCell ref="BG5:BI5"/>
    <mergeCell ref="AU5:AW5"/>
    <mergeCell ref="AL5:AN5"/>
    <mergeCell ref="AX5:AZ5"/>
    <mergeCell ref="BA5:BC5"/>
    <mergeCell ref="BD5:BF5"/>
    <mergeCell ref="A10:A11"/>
    <mergeCell ref="B6:D6"/>
    <mergeCell ref="E6:G6"/>
    <mergeCell ref="H6:J6"/>
    <mergeCell ref="K6:M6"/>
    <mergeCell ref="BJ13:BJ14"/>
    <mergeCell ref="AU6:AW6"/>
    <mergeCell ref="T6:V6"/>
    <mergeCell ref="W6:Y6"/>
    <mergeCell ref="Z6:AB6"/>
    <mergeCell ref="AC6:AE6"/>
    <mergeCell ref="AF6:AH6"/>
    <mergeCell ref="AI6:AK6"/>
    <mergeCell ref="BG6:BI6"/>
    <mergeCell ref="AX6:AZ6"/>
    <mergeCell ref="BA6:BC6"/>
    <mergeCell ref="BD6:BF6"/>
    <mergeCell ref="BJ4:BJ8"/>
    <mergeCell ref="AL4:AW4"/>
    <mergeCell ref="AL6:AN6"/>
    <mergeCell ref="AO6:AQ6"/>
    <mergeCell ref="AR6:AT6"/>
    <mergeCell ref="AX4:BI4"/>
    <mergeCell ref="AO5:AQ5"/>
    <mergeCell ref="AR5:AT5"/>
    <mergeCell ref="AC5:AE5"/>
    <mergeCell ref="Z4:AK4"/>
    <mergeCell ref="A4:A8"/>
    <mergeCell ref="B4:M4"/>
    <mergeCell ref="N4:Y4"/>
    <mergeCell ref="N6:P6"/>
    <mergeCell ref="Q6:S6"/>
    <mergeCell ref="B5:D5"/>
    <mergeCell ref="E5:G5"/>
    <mergeCell ref="H5:J5"/>
    <mergeCell ref="K5:M5"/>
    <mergeCell ref="N5:P5"/>
    <mergeCell ref="AI5:AK5"/>
    <mergeCell ref="Q5:S5"/>
  </mergeCells>
  <pageMargins left="0.51181102362204722" right="0" top="0.74803149606299213" bottom="0.15748031496062992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70" zoomScaleNormal="70" workbookViewId="0">
      <pane ySplit="12" topLeftCell="A52" activePane="bottomLeft" state="frozen"/>
      <selection activeCell="E34" sqref="E34"/>
      <selection pane="bottomLeft" activeCell="E34" sqref="E34"/>
    </sheetView>
  </sheetViews>
  <sheetFormatPr defaultRowHeight="19.5" customHeight="1" x14ac:dyDescent="0.2"/>
  <cols>
    <col min="1" max="1" width="12.42578125" style="214" customWidth="1"/>
    <col min="2" max="3" width="11.42578125" style="214" customWidth="1"/>
    <col min="4" max="5" width="14.28515625" style="214" customWidth="1"/>
    <col min="6" max="6" width="17.7109375" style="214" customWidth="1"/>
    <col min="7" max="7" width="9.28515625" style="214" customWidth="1"/>
    <col min="8" max="8" width="14.42578125" style="214" customWidth="1"/>
    <col min="9" max="10" width="9.85546875" style="214" customWidth="1"/>
    <col min="11" max="11" width="8.42578125" style="214" customWidth="1"/>
    <col min="12" max="12" width="14" style="214" customWidth="1"/>
    <col min="13" max="16384" width="9.140625" style="214"/>
  </cols>
  <sheetData>
    <row r="1" spans="1:13" ht="19.5" customHeight="1" x14ac:dyDescent="0.5">
      <c r="A1" s="265" t="s">
        <v>245</v>
      </c>
      <c r="B1" s="265"/>
      <c r="C1" s="265"/>
      <c r="D1" s="265"/>
    </row>
    <row r="2" spans="1:13" ht="19.5" customHeight="1" x14ac:dyDescent="0.5">
      <c r="A2" s="265" t="s">
        <v>244</v>
      </c>
      <c r="B2" s="265"/>
      <c r="C2" s="265"/>
      <c r="D2" s="265"/>
    </row>
    <row r="3" spans="1:13" ht="7.5" customHeight="1" thickBot="1" x14ac:dyDescent="0.25"/>
    <row r="4" spans="1:13" ht="19.5" customHeight="1" thickBot="1" x14ac:dyDescent="0.25">
      <c r="A4" s="354" t="s">
        <v>47</v>
      </c>
      <c r="B4" s="363" t="s">
        <v>243</v>
      </c>
      <c r="C4" s="364"/>
      <c r="D4" s="364"/>
      <c r="E4" s="364"/>
      <c r="F4" s="364"/>
      <c r="G4" s="364"/>
      <c r="H4" s="364"/>
      <c r="I4" s="364"/>
      <c r="J4" s="364"/>
      <c r="K4" s="365"/>
      <c r="L4" s="352" t="s">
        <v>44</v>
      </c>
    </row>
    <row r="5" spans="1:13" ht="19.5" customHeight="1" x14ac:dyDescent="0.2">
      <c r="A5" s="357"/>
      <c r="B5" s="352" t="s">
        <v>242</v>
      </c>
      <c r="C5" s="353"/>
      <c r="D5" s="353"/>
      <c r="E5" s="353"/>
      <c r="F5" s="354"/>
      <c r="G5" s="352" t="s">
        <v>241</v>
      </c>
      <c r="H5" s="353"/>
      <c r="I5" s="353"/>
      <c r="J5" s="353"/>
      <c r="K5" s="354"/>
      <c r="L5" s="355"/>
    </row>
    <row r="6" spans="1:13" ht="19.5" customHeight="1" thickBot="1" x14ac:dyDescent="0.25">
      <c r="A6" s="357"/>
      <c r="B6" s="358" t="s">
        <v>240</v>
      </c>
      <c r="C6" s="359"/>
      <c r="D6" s="359"/>
      <c r="E6" s="359"/>
      <c r="F6" s="360"/>
      <c r="G6" s="358" t="s">
        <v>239</v>
      </c>
      <c r="H6" s="359"/>
      <c r="I6" s="359"/>
      <c r="J6" s="359"/>
      <c r="K6" s="360"/>
      <c r="L6" s="355"/>
    </row>
    <row r="7" spans="1:13" ht="19.5" customHeight="1" x14ac:dyDescent="0.2">
      <c r="A7" s="357"/>
      <c r="B7" s="264" t="s">
        <v>7</v>
      </c>
      <c r="C7" s="352" t="s">
        <v>238</v>
      </c>
      <c r="D7" s="353"/>
      <c r="E7" s="354"/>
      <c r="F7" s="264" t="s">
        <v>237</v>
      </c>
      <c r="G7" s="264" t="s">
        <v>7</v>
      </c>
      <c r="H7" s="264" t="s">
        <v>236</v>
      </c>
      <c r="I7" s="264" t="s">
        <v>235</v>
      </c>
      <c r="J7" s="264" t="s">
        <v>234</v>
      </c>
      <c r="K7" s="264" t="s">
        <v>233</v>
      </c>
      <c r="L7" s="355"/>
    </row>
    <row r="8" spans="1:13" ht="19.5" customHeight="1" x14ac:dyDescent="0.2">
      <c r="A8" s="357"/>
      <c r="B8" s="264" t="s">
        <v>41</v>
      </c>
      <c r="C8" s="355" t="s">
        <v>232</v>
      </c>
      <c r="D8" s="356"/>
      <c r="E8" s="357"/>
      <c r="F8" s="264" t="s">
        <v>231</v>
      </c>
      <c r="G8" s="264" t="s">
        <v>41</v>
      </c>
      <c r="H8" s="264" t="s">
        <v>230</v>
      </c>
      <c r="I8" s="264" t="s">
        <v>229</v>
      </c>
      <c r="J8" s="264"/>
      <c r="K8" s="264" t="s">
        <v>86</v>
      </c>
      <c r="L8" s="355"/>
    </row>
    <row r="9" spans="1:13" ht="19.5" customHeight="1" thickBot="1" x14ac:dyDescent="0.25">
      <c r="A9" s="357"/>
      <c r="B9" s="264"/>
      <c r="C9" s="358"/>
      <c r="D9" s="359"/>
      <c r="E9" s="360"/>
      <c r="F9" s="264" t="s">
        <v>228</v>
      </c>
      <c r="G9" s="264"/>
      <c r="H9" s="264" t="s">
        <v>227</v>
      </c>
      <c r="I9" s="264"/>
      <c r="J9" s="264"/>
      <c r="K9" s="264"/>
      <c r="L9" s="355"/>
    </row>
    <row r="10" spans="1:13" ht="19.5" customHeight="1" x14ac:dyDescent="0.2">
      <c r="A10" s="357"/>
      <c r="B10" s="264"/>
      <c r="C10" s="264" t="s">
        <v>7</v>
      </c>
      <c r="D10" s="264" t="s">
        <v>15</v>
      </c>
      <c r="E10" s="264" t="s">
        <v>46</v>
      </c>
      <c r="F10" s="264" t="s">
        <v>226</v>
      </c>
      <c r="G10" s="264"/>
      <c r="H10" s="264"/>
      <c r="I10" s="264"/>
      <c r="J10" s="264"/>
      <c r="K10" s="264"/>
      <c r="L10" s="355"/>
    </row>
    <row r="11" spans="1:13" ht="19.5" customHeight="1" thickBot="1" x14ac:dyDescent="0.25">
      <c r="A11" s="360"/>
      <c r="B11" s="264"/>
      <c r="C11" s="264" t="s">
        <v>41</v>
      </c>
      <c r="D11" s="264" t="s">
        <v>225</v>
      </c>
      <c r="E11" s="264" t="s">
        <v>43</v>
      </c>
      <c r="F11" s="264"/>
      <c r="G11" s="264"/>
      <c r="H11" s="264"/>
      <c r="I11" s="264"/>
      <c r="J11" s="264"/>
      <c r="K11" s="264"/>
      <c r="L11" s="358"/>
    </row>
    <row r="12" spans="1:13" ht="7.5" customHeight="1" x14ac:dyDescent="0.45">
      <c r="A12" s="263"/>
      <c r="B12" s="262"/>
      <c r="C12" s="261"/>
      <c r="D12" s="260"/>
      <c r="E12" s="260"/>
      <c r="F12" s="259"/>
      <c r="G12" s="258"/>
      <c r="H12" s="258"/>
      <c r="I12" s="258"/>
      <c r="J12" s="258"/>
      <c r="K12" s="258"/>
      <c r="L12" s="257"/>
      <c r="M12" s="256"/>
    </row>
    <row r="13" spans="1:13" s="255" customFormat="1" ht="19.5" customHeight="1" x14ac:dyDescent="0.45">
      <c r="A13" s="246">
        <v>2557</v>
      </c>
      <c r="B13" s="224">
        <f t="shared" ref="B13:I13" si="0">SUM(B14:B17)/4</f>
        <v>1424256.01</v>
      </c>
      <c r="C13" s="227">
        <f t="shared" si="0"/>
        <v>1413939.9275</v>
      </c>
      <c r="D13" s="226">
        <f t="shared" si="0"/>
        <v>1392103.2725</v>
      </c>
      <c r="E13" s="226">
        <f t="shared" si="0"/>
        <v>21836.657500000001</v>
      </c>
      <c r="F13" s="224">
        <f t="shared" si="0"/>
        <v>10316.08</v>
      </c>
      <c r="G13" s="223">
        <f t="shared" si="0"/>
        <v>591273.99250000005</v>
      </c>
      <c r="H13" s="223">
        <f t="shared" si="0"/>
        <v>131735.215</v>
      </c>
      <c r="I13" s="223">
        <f t="shared" si="0"/>
        <v>151740.81</v>
      </c>
      <c r="J13" s="223"/>
      <c r="K13" s="223">
        <f>SUM(K14:K17)/4</f>
        <v>307797.96499999997</v>
      </c>
      <c r="L13" s="361" t="s">
        <v>224</v>
      </c>
      <c r="M13" s="362"/>
    </row>
    <row r="14" spans="1:13" ht="19.5" customHeight="1" x14ac:dyDescent="0.45">
      <c r="A14" s="222" t="s">
        <v>34</v>
      </c>
      <c r="B14" s="243">
        <v>1406148</v>
      </c>
      <c r="C14" s="247">
        <v>1374672</v>
      </c>
      <c r="D14" s="244">
        <v>1349508</v>
      </c>
      <c r="E14" s="244">
        <v>25164</v>
      </c>
      <c r="F14" s="243">
        <v>31476</v>
      </c>
      <c r="G14" s="242">
        <v>605321</v>
      </c>
      <c r="H14" s="242">
        <v>133436</v>
      </c>
      <c r="I14" s="242">
        <v>157080</v>
      </c>
      <c r="J14" s="242"/>
      <c r="K14" s="242">
        <v>314805</v>
      </c>
      <c r="L14" s="222" t="s">
        <v>33</v>
      </c>
    </row>
    <row r="15" spans="1:13" ht="19.5" customHeight="1" x14ac:dyDescent="0.45">
      <c r="A15" s="222" t="s">
        <v>32</v>
      </c>
      <c r="B15" s="243">
        <v>1431328.7</v>
      </c>
      <c r="C15" s="247">
        <v>1423509.89</v>
      </c>
      <c r="D15" s="244">
        <v>1397340.87</v>
      </c>
      <c r="E15" s="244">
        <v>26169.03</v>
      </c>
      <c r="F15" s="243">
        <v>7818.8</v>
      </c>
      <c r="G15" s="242">
        <v>582953.31000000006</v>
      </c>
      <c r="H15" s="242">
        <v>124425.07</v>
      </c>
      <c r="I15" s="242">
        <v>139982.38</v>
      </c>
      <c r="J15" s="242"/>
      <c r="K15" s="242">
        <v>318545.84999999998</v>
      </c>
      <c r="L15" s="222" t="s">
        <v>31</v>
      </c>
    </row>
    <row r="16" spans="1:13" ht="19.5" customHeight="1" x14ac:dyDescent="0.45">
      <c r="A16" s="222" t="s">
        <v>30</v>
      </c>
      <c r="B16" s="243">
        <v>1436349.34</v>
      </c>
      <c r="C16" s="247">
        <v>1434596.82</v>
      </c>
      <c r="D16" s="244">
        <v>1405156.22</v>
      </c>
      <c r="E16" s="244">
        <v>29440.6</v>
      </c>
      <c r="F16" s="243">
        <v>1752.52</v>
      </c>
      <c r="G16" s="242">
        <v>580863.66</v>
      </c>
      <c r="H16" s="242">
        <v>139422.79</v>
      </c>
      <c r="I16" s="242">
        <v>148813.85999999999</v>
      </c>
      <c r="J16" s="242"/>
      <c r="K16" s="242">
        <v>292627.01</v>
      </c>
      <c r="L16" s="222" t="s">
        <v>29</v>
      </c>
    </row>
    <row r="17" spans="1:13" ht="19.5" customHeight="1" x14ac:dyDescent="0.45">
      <c r="A17" s="222" t="s">
        <v>28</v>
      </c>
      <c r="B17" s="243">
        <v>1423198</v>
      </c>
      <c r="C17" s="247">
        <v>1422981</v>
      </c>
      <c r="D17" s="244">
        <v>1416408</v>
      </c>
      <c r="E17" s="244">
        <v>6573</v>
      </c>
      <c r="F17" s="243">
        <v>217</v>
      </c>
      <c r="G17" s="242">
        <v>595958</v>
      </c>
      <c r="H17" s="242">
        <v>129657</v>
      </c>
      <c r="I17" s="242">
        <v>161087</v>
      </c>
      <c r="J17" s="242"/>
      <c r="K17" s="242">
        <v>305214</v>
      </c>
      <c r="L17" s="222" t="s">
        <v>27</v>
      </c>
    </row>
    <row r="18" spans="1:13" ht="19.5" customHeight="1" x14ac:dyDescent="0.45">
      <c r="A18" s="254"/>
      <c r="B18" s="253"/>
      <c r="C18" s="249"/>
      <c r="D18" s="252"/>
      <c r="E18" s="252"/>
      <c r="F18" s="251"/>
      <c r="G18" s="250"/>
      <c r="H18" s="250"/>
      <c r="I18" s="250"/>
      <c r="J18" s="250"/>
      <c r="K18" s="250"/>
      <c r="L18" s="249"/>
      <c r="M18" s="249"/>
    </row>
    <row r="19" spans="1:13" s="248" customFormat="1" ht="19.5" customHeight="1" x14ac:dyDescent="0.45">
      <c r="A19" s="246">
        <v>2558</v>
      </c>
      <c r="B19" s="224">
        <f t="shared" ref="B19:I19" si="1">SUM(B20:B23)/4</f>
        <v>1399110.55</v>
      </c>
      <c r="C19" s="227">
        <f t="shared" si="1"/>
        <v>1395132.2050000001</v>
      </c>
      <c r="D19" s="226">
        <f t="shared" si="1"/>
        <v>1371724.095</v>
      </c>
      <c r="E19" s="226">
        <f t="shared" si="1"/>
        <v>23407.842499999999</v>
      </c>
      <c r="F19" s="224">
        <f t="shared" si="1"/>
        <v>3978.3424999999997</v>
      </c>
      <c r="G19" s="223">
        <f t="shared" si="1"/>
        <v>625554.44999999995</v>
      </c>
      <c r="H19" s="223">
        <f t="shared" si="1"/>
        <v>139816.15</v>
      </c>
      <c r="I19" s="223">
        <f t="shared" si="1"/>
        <v>170566.78750000001</v>
      </c>
      <c r="J19" s="223"/>
      <c r="K19" s="223">
        <f>SUM(K20:K23)/4</f>
        <v>315171.50750000001</v>
      </c>
      <c r="L19" s="361" t="s">
        <v>223</v>
      </c>
      <c r="M19" s="362"/>
    </row>
    <row r="20" spans="1:13" ht="19.5" customHeight="1" x14ac:dyDescent="0.45">
      <c r="A20" s="222" t="s">
        <v>34</v>
      </c>
      <c r="B20" s="243">
        <v>1393671.52</v>
      </c>
      <c r="C20" s="247">
        <v>1386729.6</v>
      </c>
      <c r="D20" s="244">
        <v>1362575.88</v>
      </c>
      <c r="E20" s="244">
        <v>24153.72</v>
      </c>
      <c r="F20" s="243">
        <v>6941.91</v>
      </c>
      <c r="G20" s="242">
        <v>627692.48</v>
      </c>
      <c r="H20" s="242">
        <v>146230.32</v>
      </c>
      <c r="I20" s="242">
        <v>185051.26</v>
      </c>
      <c r="J20" s="242"/>
      <c r="K20" s="242">
        <v>296410.90000000002</v>
      </c>
      <c r="L20" s="222" t="s">
        <v>33</v>
      </c>
    </row>
    <row r="21" spans="1:13" ht="19.5" customHeight="1" x14ac:dyDescent="0.45">
      <c r="A21" s="222" t="s">
        <v>32</v>
      </c>
      <c r="B21" s="243">
        <v>1394826</v>
      </c>
      <c r="C21" s="247">
        <v>1388767</v>
      </c>
      <c r="D21" s="244">
        <v>1368352</v>
      </c>
      <c r="E21" s="244">
        <v>20414.650000000001</v>
      </c>
      <c r="F21" s="243">
        <v>6059</v>
      </c>
      <c r="G21" s="242">
        <v>628915</v>
      </c>
      <c r="H21" s="242">
        <v>137003.28</v>
      </c>
      <c r="I21" s="242">
        <v>165750.10999999999</v>
      </c>
      <c r="J21" s="242"/>
      <c r="K21" s="242">
        <v>326162.27</v>
      </c>
      <c r="L21" s="222" t="s">
        <v>31</v>
      </c>
    </row>
    <row r="22" spans="1:13" ht="27.75" customHeight="1" x14ac:dyDescent="0.45">
      <c r="A22" s="222" t="s">
        <v>30</v>
      </c>
      <c r="B22" s="243">
        <v>1397695.68</v>
      </c>
      <c r="C22" s="247">
        <v>1394966.22</v>
      </c>
      <c r="D22" s="244">
        <v>1366251.5</v>
      </c>
      <c r="E22" s="244">
        <v>28714</v>
      </c>
      <c r="F22" s="243">
        <v>2729.46</v>
      </c>
      <c r="G22" s="242">
        <v>628214.31999999995</v>
      </c>
      <c r="H22" s="242">
        <v>143045</v>
      </c>
      <c r="I22" s="242">
        <v>162832.78</v>
      </c>
      <c r="J22" s="242"/>
      <c r="K22" s="242">
        <v>322335.86</v>
      </c>
      <c r="L22" s="222" t="s">
        <v>29</v>
      </c>
    </row>
    <row r="23" spans="1:13" ht="19.5" customHeight="1" x14ac:dyDescent="0.45">
      <c r="A23" s="222" t="s">
        <v>28</v>
      </c>
      <c r="B23" s="243">
        <v>1410249</v>
      </c>
      <c r="C23" s="247">
        <v>1410066</v>
      </c>
      <c r="D23" s="244">
        <v>1389717</v>
      </c>
      <c r="E23" s="244">
        <v>20349</v>
      </c>
      <c r="F23" s="243">
        <v>183</v>
      </c>
      <c r="G23" s="242">
        <v>617396</v>
      </c>
      <c r="H23" s="242">
        <v>132986</v>
      </c>
      <c r="I23" s="242">
        <v>168633</v>
      </c>
      <c r="J23" s="242"/>
      <c r="K23" s="242">
        <v>315777</v>
      </c>
      <c r="L23" s="222" t="s">
        <v>27</v>
      </c>
    </row>
    <row r="24" spans="1:13" ht="19.5" customHeight="1" x14ac:dyDescent="0.45">
      <c r="A24" s="246">
        <v>2559</v>
      </c>
      <c r="B24" s="224">
        <f t="shared" ref="B24:I24" si="2">SUM(B25:B28)/4</f>
        <v>1333860.1950000001</v>
      </c>
      <c r="C24" s="227">
        <f t="shared" si="2"/>
        <v>1325888.7075</v>
      </c>
      <c r="D24" s="226">
        <f t="shared" si="2"/>
        <v>1302266.1274999999</v>
      </c>
      <c r="E24" s="226">
        <f t="shared" si="2"/>
        <v>23622.58</v>
      </c>
      <c r="F24" s="224">
        <f t="shared" si="2"/>
        <v>7971.4899999999989</v>
      </c>
      <c r="G24" s="223">
        <f t="shared" si="2"/>
        <v>698935.76750000007</v>
      </c>
      <c r="H24" s="223">
        <f t="shared" si="2"/>
        <v>151512.47500000001</v>
      </c>
      <c r="I24" s="223">
        <f t="shared" si="2"/>
        <v>177752.4375</v>
      </c>
      <c r="J24" s="223"/>
      <c r="K24" s="223">
        <f>SUM(K25:K28)/4</f>
        <v>369671.01249999995</v>
      </c>
      <c r="L24" s="361" t="s">
        <v>222</v>
      </c>
      <c r="M24" s="362"/>
    </row>
    <row r="25" spans="1:13" ht="19.5" customHeight="1" x14ac:dyDescent="0.45">
      <c r="A25" s="222" t="s">
        <v>34</v>
      </c>
      <c r="B25" s="243">
        <v>1311076.8500000001</v>
      </c>
      <c r="C25" s="245">
        <f>SUM(D25:E25)</f>
        <v>1300059.04</v>
      </c>
      <c r="D25" s="244">
        <v>1280208.7</v>
      </c>
      <c r="E25" s="244">
        <v>19850.34</v>
      </c>
      <c r="F25" s="243">
        <v>11017.81</v>
      </c>
      <c r="G25" s="242">
        <v>718602</v>
      </c>
      <c r="H25" s="242">
        <v>153713</v>
      </c>
      <c r="I25" s="242">
        <v>197812</v>
      </c>
      <c r="J25" s="242"/>
      <c r="K25" s="242">
        <v>367077</v>
      </c>
      <c r="L25" s="222" t="s">
        <v>33</v>
      </c>
    </row>
    <row r="26" spans="1:13" ht="19.5" customHeight="1" x14ac:dyDescent="0.45">
      <c r="A26" s="222" t="s">
        <v>32</v>
      </c>
      <c r="B26" s="243">
        <v>1326644.72</v>
      </c>
      <c r="C26" s="245">
        <f>SUM(D26:E26)</f>
        <v>1307036.4400000002</v>
      </c>
      <c r="D26" s="244">
        <v>1281017.6100000001</v>
      </c>
      <c r="E26" s="244">
        <v>26018.83</v>
      </c>
      <c r="F26" s="243">
        <v>19608.28</v>
      </c>
      <c r="G26" s="242">
        <v>705228.28</v>
      </c>
      <c r="H26" s="242">
        <v>158874.64000000001</v>
      </c>
      <c r="I26" s="242">
        <v>161038.28</v>
      </c>
      <c r="J26" s="242"/>
      <c r="K26" s="242">
        <v>385315.36</v>
      </c>
      <c r="L26" s="222" t="s">
        <v>31</v>
      </c>
    </row>
    <row r="27" spans="1:13" ht="19.5" customHeight="1" x14ac:dyDescent="0.45">
      <c r="A27" s="222" t="s">
        <v>30</v>
      </c>
      <c r="B27" s="243">
        <v>1348183.1</v>
      </c>
      <c r="C27" s="245">
        <f>SUM(D27:E27)</f>
        <v>1348183.1099999999</v>
      </c>
      <c r="D27" s="244">
        <v>1332622.46</v>
      </c>
      <c r="E27" s="244">
        <v>15560.65</v>
      </c>
      <c r="F27" s="243">
        <v>0</v>
      </c>
      <c r="G27" s="242">
        <v>685632.9</v>
      </c>
      <c r="H27" s="242">
        <v>148910.26</v>
      </c>
      <c r="I27" s="242">
        <v>177871.09</v>
      </c>
      <c r="J27" s="242"/>
      <c r="K27" s="242">
        <v>358851.56</v>
      </c>
      <c r="L27" s="222" t="s">
        <v>29</v>
      </c>
    </row>
    <row r="28" spans="1:13" ht="19.5" customHeight="1" x14ac:dyDescent="0.45">
      <c r="A28" s="222" t="s">
        <v>28</v>
      </c>
      <c r="B28" s="243">
        <v>1349536.11</v>
      </c>
      <c r="C28" s="245">
        <f>SUM(D28:E28)</f>
        <v>1348276.24</v>
      </c>
      <c r="D28" s="244">
        <v>1315215.74</v>
      </c>
      <c r="E28" s="244">
        <v>33060.5</v>
      </c>
      <c r="F28" s="243">
        <v>1259.8699999999999</v>
      </c>
      <c r="G28" s="242">
        <v>686279.89</v>
      </c>
      <c r="H28" s="242">
        <v>144552</v>
      </c>
      <c r="I28" s="242">
        <v>174288.38</v>
      </c>
      <c r="J28" s="242"/>
      <c r="K28" s="242">
        <v>367440.13</v>
      </c>
      <c r="L28" s="222" t="s">
        <v>27</v>
      </c>
    </row>
    <row r="29" spans="1:13" ht="19.5" customHeight="1" x14ac:dyDescent="0.45">
      <c r="A29" s="228">
        <v>2560</v>
      </c>
      <c r="B29" s="224">
        <f t="shared" ref="B29:I29" si="3">SUM(B30:B33)/4</f>
        <v>1334746.5</v>
      </c>
      <c r="C29" s="227">
        <f t="shared" si="3"/>
        <v>1322096.75</v>
      </c>
      <c r="D29" s="226">
        <f t="shared" si="3"/>
        <v>1294230.3374999999</v>
      </c>
      <c r="E29" s="226">
        <f t="shared" si="3"/>
        <v>27866.607499999998</v>
      </c>
      <c r="F29" s="224">
        <f t="shared" si="3"/>
        <v>12649.735000000001</v>
      </c>
      <c r="G29" s="223">
        <f t="shared" si="3"/>
        <v>705791</v>
      </c>
      <c r="H29" s="223">
        <f t="shared" si="3"/>
        <v>156643.25</v>
      </c>
      <c r="I29" s="223">
        <f t="shared" si="3"/>
        <v>162287.25</v>
      </c>
      <c r="J29" s="223"/>
      <c r="K29" s="223">
        <f>SUM(K30:K33)/4</f>
        <v>386860.5</v>
      </c>
      <c r="L29" s="228" t="s">
        <v>221</v>
      </c>
    </row>
    <row r="30" spans="1:13" ht="19.5" customHeight="1" x14ac:dyDescent="0.45">
      <c r="A30" s="222" t="s">
        <v>34</v>
      </c>
      <c r="B30" s="239">
        <v>1302016</v>
      </c>
      <c r="C30" s="238">
        <v>1278764</v>
      </c>
      <c r="D30" s="237">
        <v>1244459.3500000001</v>
      </c>
      <c r="E30" s="237">
        <v>34305.43</v>
      </c>
      <c r="F30" s="239">
        <v>23251.94</v>
      </c>
      <c r="G30" s="240">
        <v>735714</v>
      </c>
      <c r="H30" s="240">
        <v>171545</v>
      </c>
      <c r="I30" s="240">
        <v>166278</v>
      </c>
      <c r="J30" s="240"/>
      <c r="K30" s="240">
        <v>397891</v>
      </c>
      <c r="L30" s="222" t="s">
        <v>33</v>
      </c>
    </row>
    <row r="31" spans="1:13" ht="19.5" customHeight="1" x14ac:dyDescent="0.45">
      <c r="A31" s="222" t="s">
        <v>32</v>
      </c>
      <c r="B31" s="239">
        <v>1307880</v>
      </c>
      <c r="C31" s="238">
        <v>1288137</v>
      </c>
      <c r="D31" s="237">
        <v>1264250</v>
      </c>
      <c r="E31" s="237">
        <v>23887</v>
      </c>
      <c r="F31" s="239">
        <v>19743</v>
      </c>
      <c r="G31" s="240">
        <v>731924</v>
      </c>
      <c r="H31" s="240">
        <v>169984</v>
      </c>
      <c r="I31" s="240">
        <v>153574</v>
      </c>
      <c r="J31" s="240"/>
      <c r="K31" s="240">
        <v>408366</v>
      </c>
      <c r="L31" s="222" t="s">
        <v>31</v>
      </c>
    </row>
    <row r="32" spans="1:13" ht="19.5" customHeight="1" x14ac:dyDescent="0.45">
      <c r="A32" s="222" t="s">
        <v>30</v>
      </c>
      <c r="B32" s="239">
        <v>1385879</v>
      </c>
      <c r="C32" s="238">
        <v>1385879</v>
      </c>
      <c r="D32" s="237">
        <v>1361389</v>
      </c>
      <c r="E32" s="237">
        <v>24490</v>
      </c>
      <c r="F32" s="241" t="s">
        <v>84</v>
      </c>
      <c r="G32" s="240">
        <v>655715</v>
      </c>
      <c r="H32" s="240">
        <v>124602</v>
      </c>
      <c r="I32" s="240">
        <v>169469</v>
      </c>
      <c r="J32" s="240"/>
      <c r="K32" s="240">
        <v>361644</v>
      </c>
      <c r="L32" s="222" t="s">
        <v>29</v>
      </c>
    </row>
    <row r="33" spans="1:12" ht="19.5" customHeight="1" x14ac:dyDescent="0.45">
      <c r="A33" s="222" t="s">
        <v>28</v>
      </c>
      <c r="B33" s="239">
        <v>1343211</v>
      </c>
      <c r="C33" s="238">
        <v>1335607</v>
      </c>
      <c r="D33" s="237">
        <v>1306823</v>
      </c>
      <c r="E33" s="237">
        <v>28784</v>
      </c>
      <c r="F33" s="239">
        <v>7604</v>
      </c>
      <c r="G33" s="240">
        <v>699811</v>
      </c>
      <c r="H33" s="240">
        <v>160442</v>
      </c>
      <c r="I33" s="240">
        <v>159828</v>
      </c>
      <c r="J33" s="240"/>
      <c r="K33" s="240">
        <v>379541</v>
      </c>
      <c r="L33" s="222" t="s">
        <v>27</v>
      </c>
    </row>
    <row r="34" spans="1:12" ht="26.25" customHeight="1" x14ac:dyDescent="0.45">
      <c r="A34" s="228">
        <v>2561</v>
      </c>
      <c r="B34" s="224">
        <f t="shared" ref="B34:I34" si="4">SUM(B35:B38)/4</f>
        <v>1303122.25</v>
      </c>
      <c r="C34" s="227">
        <f t="shared" si="4"/>
        <v>1284435.75</v>
      </c>
      <c r="D34" s="226">
        <f t="shared" si="4"/>
        <v>1262949.75</v>
      </c>
      <c r="E34" s="226">
        <f t="shared" si="4"/>
        <v>21485.5</v>
      </c>
      <c r="F34" s="224">
        <f t="shared" si="4"/>
        <v>18686.5</v>
      </c>
      <c r="G34" s="223">
        <f t="shared" si="4"/>
        <v>743402.5</v>
      </c>
      <c r="H34" s="223">
        <f t="shared" si="4"/>
        <v>193575.75</v>
      </c>
      <c r="I34" s="223">
        <f t="shared" si="4"/>
        <v>175303.25</v>
      </c>
      <c r="J34" s="223"/>
      <c r="K34" s="223">
        <f>SUM(K35:K38)/4</f>
        <v>381273.25</v>
      </c>
      <c r="L34" s="228">
        <v>2018</v>
      </c>
    </row>
    <row r="35" spans="1:12" ht="19.5" customHeight="1" x14ac:dyDescent="0.45">
      <c r="A35" s="222" t="s">
        <v>34</v>
      </c>
      <c r="B35" s="239">
        <v>1293967</v>
      </c>
      <c r="C35" s="238">
        <v>1261602</v>
      </c>
      <c r="D35" s="237">
        <v>1236358</v>
      </c>
      <c r="E35" s="237">
        <v>25243</v>
      </c>
      <c r="F35" s="239">
        <v>32365</v>
      </c>
      <c r="G35" s="240">
        <v>750155</v>
      </c>
      <c r="H35" s="240">
        <v>188581</v>
      </c>
      <c r="I35" s="240">
        <v>184542</v>
      </c>
      <c r="J35" s="240"/>
      <c r="K35" s="240">
        <v>377032</v>
      </c>
      <c r="L35" s="222" t="s">
        <v>33</v>
      </c>
    </row>
    <row r="36" spans="1:12" ht="19.5" customHeight="1" x14ac:dyDescent="0.45">
      <c r="A36" s="222" t="s">
        <v>32</v>
      </c>
      <c r="B36" s="239">
        <v>1287096</v>
      </c>
      <c r="C36" s="238">
        <v>1275923</v>
      </c>
      <c r="D36" s="237">
        <v>1252549</v>
      </c>
      <c r="E36" s="237">
        <v>23374</v>
      </c>
      <c r="F36" s="239">
        <v>11173</v>
      </c>
      <c r="G36" s="240">
        <v>758821</v>
      </c>
      <c r="H36" s="240">
        <v>206694</v>
      </c>
      <c r="I36" s="240">
        <v>185171</v>
      </c>
      <c r="J36" s="240"/>
      <c r="K36" s="240">
        <v>393956</v>
      </c>
      <c r="L36" s="222" t="s">
        <v>31</v>
      </c>
    </row>
    <row r="37" spans="1:12" ht="19.5" customHeight="1" x14ac:dyDescent="0.45">
      <c r="A37" s="222" t="s">
        <v>30</v>
      </c>
      <c r="B37" s="239">
        <v>1311683</v>
      </c>
      <c r="C37" s="238">
        <v>1310835</v>
      </c>
      <c r="D37" s="237">
        <v>1299811</v>
      </c>
      <c r="E37" s="237">
        <v>11023</v>
      </c>
      <c r="F37" s="241">
        <v>848</v>
      </c>
      <c r="G37" s="240">
        <v>735826</v>
      </c>
      <c r="H37" s="240">
        <v>201254</v>
      </c>
      <c r="I37" s="240">
        <v>168598</v>
      </c>
      <c r="J37" s="240"/>
      <c r="K37" s="240">
        <v>365974</v>
      </c>
      <c r="L37" s="222" t="s">
        <v>29</v>
      </c>
    </row>
    <row r="38" spans="1:12" ht="19.5" customHeight="1" x14ac:dyDescent="0.45">
      <c r="A38" s="222" t="s">
        <v>28</v>
      </c>
      <c r="B38" s="239">
        <v>1319743</v>
      </c>
      <c r="C38" s="238">
        <v>1289383</v>
      </c>
      <c r="D38" s="237">
        <v>1263081</v>
      </c>
      <c r="E38" s="237">
        <v>26302</v>
      </c>
      <c r="F38" s="239">
        <v>30360</v>
      </c>
      <c r="G38" s="240">
        <v>728808</v>
      </c>
      <c r="H38" s="240">
        <v>177774</v>
      </c>
      <c r="I38" s="240">
        <v>162902</v>
      </c>
      <c r="J38" s="240"/>
      <c r="K38" s="240">
        <v>388131</v>
      </c>
      <c r="L38" s="222" t="s">
        <v>27</v>
      </c>
    </row>
    <row r="39" spans="1:12" ht="26.25" customHeight="1" x14ac:dyDescent="0.45">
      <c r="A39" s="228">
        <v>2562</v>
      </c>
      <c r="B39" s="224">
        <f t="shared" ref="B39:I39" si="5">SUM(B40:B43)/4</f>
        <v>1240342.5</v>
      </c>
      <c r="C39" s="227">
        <f t="shared" si="5"/>
        <v>1199664.75</v>
      </c>
      <c r="D39" s="226">
        <f t="shared" si="5"/>
        <v>1179576.75</v>
      </c>
      <c r="E39" s="226">
        <f t="shared" si="5"/>
        <v>20088</v>
      </c>
      <c r="F39" s="224">
        <f t="shared" si="5"/>
        <v>40677.75</v>
      </c>
      <c r="G39" s="223">
        <f t="shared" si="5"/>
        <v>811429.5</v>
      </c>
      <c r="H39" s="223">
        <f t="shared" si="5"/>
        <v>200282.25</v>
      </c>
      <c r="I39" s="223">
        <f t="shared" si="5"/>
        <v>167015</v>
      </c>
      <c r="J39" s="223"/>
      <c r="K39" s="223">
        <f>SUM(K40:K43)/4</f>
        <v>444132.25</v>
      </c>
      <c r="L39" s="228">
        <v>2019</v>
      </c>
    </row>
    <row r="40" spans="1:12" ht="19.5" customHeight="1" x14ac:dyDescent="0.45">
      <c r="A40" s="222" t="s">
        <v>34</v>
      </c>
      <c r="B40" s="239">
        <v>1268832</v>
      </c>
      <c r="C40" s="238">
        <v>1197845</v>
      </c>
      <c r="D40" s="237">
        <v>1184151</v>
      </c>
      <c r="E40" s="237">
        <v>13694</v>
      </c>
      <c r="F40" s="239">
        <v>70987</v>
      </c>
      <c r="G40" s="240">
        <v>781004</v>
      </c>
      <c r="H40" s="240">
        <v>189898</v>
      </c>
      <c r="I40" s="240">
        <v>174365</v>
      </c>
      <c r="J40" s="240"/>
      <c r="K40" s="240">
        <v>416741</v>
      </c>
      <c r="L40" s="222" t="s">
        <v>33</v>
      </c>
    </row>
    <row r="41" spans="1:12" ht="19.5" customHeight="1" x14ac:dyDescent="0.45">
      <c r="A41" s="222" t="s">
        <v>32</v>
      </c>
      <c r="B41" s="239">
        <v>1245867</v>
      </c>
      <c r="C41" s="238">
        <v>1197067</v>
      </c>
      <c r="D41" s="237">
        <v>1171095</v>
      </c>
      <c r="E41" s="237">
        <v>25972</v>
      </c>
      <c r="F41" s="239">
        <v>48800</v>
      </c>
      <c r="G41" s="240">
        <v>805488</v>
      </c>
      <c r="H41" s="240">
        <v>190458</v>
      </c>
      <c r="I41" s="240">
        <v>164015</v>
      </c>
      <c r="J41" s="240"/>
      <c r="K41" s="240">
        <v>451015</v>
      </c>
      <c r="L41" s="222" t="s">
        <v>31</v>
      </c>
    </row>
    <row r="42" spans="1:12" ht="19.5" customHeight="1" x14ac:dyDescent="0.45">
      <c r="A42" s="222" t="s">
        <v>30</v>
      </c>
      <c r="B42" s="239">
        <v>1201981</v>
      </c>
      <c r="C42" s="238">
        <v>1178865</v>
      </c>
      <c r="D42" s="237">
        <v>1164344</v>
      </c>
      <c r="E42" s="237">
        <v>14521</v>
      </c>
      <c r="F42" s="236">
        <v>23116</v>
      </c>
      <c r="G42" s="235">
        <v>850671</v>
      </c>
      <c r="H42" s="235">
        <v>231399</v>
      </c>
      <c r="I42" s="235">
        <v>178910</v>
      </c>
      <c r="J42" s="235"/>
      <c r="K42" s="235">
        <v>440362</v>
      </c>
      <c r="L42" s="222" t="s">
        <v>29</v>
      </c>
    </row>
    <row r="43" spans="1:12" ht="19.5" customHeight="1" x14ac:dyDescent="0.45">
      <c r="A43" s="222" t="s">
        <v>28</v>
      </c>
      <c r="B43" s="239">
        <v>1244690</v>
      </c>
      <c r="C43" s="238">
        <v>1224882</v>
      </c>
      <c r="D43" s="237">
        <v>1198717</v>
      </c>
      <c r="E43" s="237">
        <v>26165</v>
      </c>
      <c r="F43" s="236">
        <v>19808</v>
      </c>
      <c r="G43" s="235">
        <v>808555</v>
      </c>
      <c r="H43" s="235">
        <v>189374</v>
      </c>
      <c r="I43" s="235">
        <v>150770</v>
      </c>
      <c r="J43" s="235"/>
      <c r="K43" s="235">
        <v>468411</v>
      </c>
      <c r="L43" s="222" t="s">
        <v>27</v>
      </c>
    </row>
    <row r="44" spans="1:12" ht="26.25" customHeight="1" x14ac:dyDescent="0.45">
      <c r="A44" s="228">
        <v>2563</v>
      </c>
      <c r="B44" s="224">
        <f t="shared" ref="B44:I44" si="6">SUM(B45:B48)/4</f>
        <v>1328974</v>
      </c>
      <c r="C44" s="227">
        <f t="shared" si="6"/>
        <v>1282238</v>
      </c>
      <c r="D44" s="226">
        <f t="shared" si="6"/>
        <v>1248764.5</v>
      </c>
      <c r="E44" s="226">
        <f t="shared" si="6"/>
        <v>33473.5</v>
      </c>
      <c r="F44" s="224">
        <f t="shared" si="6"/>
        <v>46736.25</v>
      </c>
      <c r="G44" s="223">
        <f t="shared" si="6"/>
        <v>726184.75</v>
      </c>
      <c r="H44" s="223">
        <f t="shared" si="6"/>
        <v>183512.75</v>
      </c>
      <c r="I44" s="223">
        <f t="shared" si="6"/>
        <v>217719.25</v>
      </c>
      <c r="J44" s="223"/>
      <c r="K44" s="223">
        <f>SUM(K45:K48)/4</f>
        <v>377858.5</v>
      </c>
      <c r="L44" s="228">
        <v>2020</v>
      </c>
    </row>
    <row r="45" spans="1:12" ht="19.5" customHeight="1" x14ac:dyDescent="0.45">
      <c r="A45" s="222" t="s">
        <v>34</v>
      </c>
      <c r="B45" s="239">
        <v>1264052</v>
      </c>
      <c r="C45" s="238">
        <v>1141244</v>
      </c>
      <c r="D45" s="237">
        <v>1123034</v>
      </c>
      <c r="E45" s="237">
        <v>18210</v>
      </c>
      <c r="F45" s="239">
        <v>122808</v>
      </c>
      <c r="G45" s="240">
        <v>789956</v>
      </c>
      <c r="H45" s="240">
        <v>200436</v>
      </c>
      <c r="I45" s="240">
        <v>166868</v>
      </c>
      <c r="J45" s="240"/>
      <c r="K45" s="240">
        <v>422652</v>
      </c>
      <c r="L45" s="222" t="s">
        <v>33</v>
      </c>
    </row>
    <row r="46" spans="1:12" ht="19.5" customHeight="1" x14ac:dyDescent="0.45">
      <c r="A46" s="222" t="s">
        <v>32</v>
      </c>
      <c r="B46" s="239">
        <v>1331745</v>
      </c>
      <c r="C46" s="238">
        <v>1287643</v>
      </c>
      <c r="D46" s="237">
        <v>1235110</v>
      </c>
      <c r="E46" s="237">
        <v>52533</v>
      </c>
      <c r="F46" s="239">
        <v>44102</v>
      </c>
      <c r="G46" s="240">
        <v>723179</v>
      </c>
      <c r="H46" s="240">
        <v>176780</v>
      </c>
      <c r="I46" s="240">
        <v>379011</v>
      </c>
      <c r="J46" s="240"/>
      <c r="K46" s="240">
        <v>379011</v>
      </c>
      <c r="L46" s="222" t="s">
        <v>31</v>
      </c>
    </row>
    <row r="47" spans="1:12" ht="19.5" customHeight="1" x14ac:dyDescent="0.45">
      <c r="A47" s="222" t="s">
        <v>30</v>
      </c>
      <c r="B47" s="239">
        <v>1340769</v>
      </c>
      <c r="C47" s="238">
        <v>1335269</v>
      </c>
      <c r="D47" s="237">
        <v>1289307</v>
      </c>
      <c r="E47" s="237">
        <v>45962</v>
      </c>
      <c r="F47" s="236">
        <v>5501</v>
      </c>
      <c r="G47" s="235">
        <v>714921</v>
      </c>
      <c r="H47" s="235">
        <v>188941</v>
      </c>
      <c r="I47" s="235">
        <v>168196</v>
      </c>
      <c r="J47" s="235"/>
      <c r="K47" s="235">
        <v>357784</v>
      </c>
      <c r="L47" s="222" t="s">
        <v>29</v>
      </c>
    </row>
    <row r="48" spans="1:12" ht="19.5" customHeight="1" x14ac:dyDescent="0.45">
      <c r="A48" s="222" t="s">
        <v>28</v>
      </c>
      <c r="B48" s="239">
        <v>1379330</v>
      </c>
      <c r="C48" s="238">
        <v>1364796</v>
      </c>
      <c r="D48" s="237">
        <v>1347607</v>
      </c>
      <c r="E48" s="237">
        <v>17189</v>
      </c>
      <c r="F48" s="236">
        <v>14534</v>
      </c>
      <c r="G48" s="235">
        <v>676683</v>
      </c>
      <c r="H48" s="235">
        <v>167894</v>
      </c>
      <c r="I48" s="235">
        <v>156802</v>
      </c>
      <c r="J48" s="235"/>
      <c r="K48" s="235">
        <v>351987</v>
      </c>
      <c r="L48" s="222" t="s">
        <v>27</v>
      </c>
    </row>
    <row r="49" spans="1:13" ht="27" customHeight="1" x14ac:dyDescent="0.45">
      <c r="A49" s="228">
        <v>2564</v>
      </c>
      <c r="B49" s="224">
        <f t="shared" ref="B49:I49" si="7">SUM(B50:B53)/4</f>
        <v>1242754.75</v>
      </c>
      <c r="C49" s="227">
        <f t="shared" si="7"/>
        <v>1196044.5</v>
      </c>
      <c r="D49" s="226">
        <f t="shared" si="7"/>
        <v>1171085</v>
      </c>
      <c r="E49" s="226">
        <f t="shared" si="7"/>
        <v>24959.5</v>
      </c>
      <c r="F49" s="224">
        <f t="shared" si="7"/>
        <v>46710.25</v>
      </c>
      <c r="G49" s="223">
        <f t="shared" si="7"/>
        <v>814491.5</v>
      </c>
      <c r="H49" s="223">
        <f t="shared" si="7"/>
        <v>225912.75</v>
      </c>
      <c r="I49" s="223">
        <f t="shared" si="7"/>
        <v>168523.5</v>
      </c>
      <c r="J49" s="223"/>
      <c r="K49" s="223">
        <f>SUM(K50:K53)/4</f>
        <v>337127.25</v>
      </c>
      <c r="L49" s="228">
        <v>2021</v>
      </c>
    </row>
    <row r="50" spans="1:13" s="229" customFormat="1" ht="19.5" customHeight="1" x14ac:dyDescent="0.45">
      <c r="A50" s="225" t="s">
        <v>34</v>
      </c>
      <c r="B50" s="232">
        <v>1221201</v>
      </c>
      <c r="C50" s="234">
        <v>1119818</v>
      </c>
      <c r="D50" s="233">
        <v>1098034</v>
      </c>
      <c r="E50" s="233">
        <v>21784</v>
      </c>
      <c r="F50" s="232">
        <v>101383</v>
      </c>
      <c r="G50" s="231">
        <v>835306</v>
      </c>
      <c r="H50" s="231">
        <v>211205</v>
      </c>
      <c r="I50" s="231">
        <v>167355</v>
      </c>
      <c r="J50" s="231"/>
      <c r="K50" s="231">
        <v>456746</v>
      </c>
      <c r="L50" s="225" t="s">
        <v>33</v>
      </c>
    </row>
    <row r="51" spans="1:13" s="229" customFormat="1" ht="19.5" customHeight="1" x14ac:dyDescent="0.45">
      <c r="A51" s="225" t="s">
        <v>32</v>
      </c>
      <c r="B51" s="232">
        <v>1243399</v>
      </c>
      <c r="C51" s="234">
        <v>1195093</v>
      </c>
      <c r="D51" s="233">
        <v>1173778</v>
      </c>
      <c r="E51" s="233">
        <v>21315</v>
      </c>
      <c r="F51" s="232">
        <v>48306</v>
      </c>
      <c r="G51" s="231">
        <v>813789</v>
      </c>
      <c r="H51" s="231">
        <v>237161</v>
      </c>
      <c r="I51" s="231">
        <v>169990</v>
      </c>
      <c r="J51" s="231"/>
      <c r="K51" s="231">
        <v>406638</v>
      </c>
      <c r="L51" s="225" t="s">
        <v>31</v>
      </c>
    </row>
    <row r="52" spans="1:13" s="229" customFormat="1" ht="19.5" customHeight="1" x14ac:dyDescent="0.45">
      <c r="A52" s="225" t="s">
        <v>30</v>
      </c>
      <c r="B52" s="232">
        <v>1298981</v>
      </c>
      <c r="C52" s="234">
        <v>1287036</v>
      </c>
      <c r="D52" s="233">
        <v>1259323</v>
      </c>
      <c r="E52" s="233">
        <v>27713</v>
      </c>
      <c r="F52" s="232">
        <v>11945</v>
      </c>
      <c r="G52" s="231">
        <v>758695</v>
      </c>
      <c r="H52" s="231">
        <v>221763</v>
      </c>
      <c r="I52" s="231">
        <v>163800</v>
      </c>
      <c r="J52" s="231"/>
      <c r="K52" s="231">
        <v>373132</v>
      </c>
      <c r="L52" s="225" t="s">
        <v>29</v>
      </c>
    </row>
    <row r="53" spans="1:13" s="229" customFormat="1" ht="19.5" customHeight="1" x14ac:dyDescent="0.45">
      <c r="A53" s="225" t="s">
        <v>28</v>
      </c>
      <c r="B53" s="232">
        <v>1207438</v>
      </c>
      <c r="C53" s="234">
        <v>1182231</v>
      </c>
      <c r="D53" s="233">
        <v>1153205</v>
      </c>
      <c r="E53" s="233">
        <v>29026</v>
      </c>
      <c r="F53" s="232">
        <v>25207</v>
      </c>
      <c r="G53" s="231">
        <v>850176</v>
      </c>
      <c r="H53" s="231">
        <v>233522</v>
      </c>
      <c r="I53" s="231">
        <v>172949</v>
      </c>
      <c r="J53" s="231">
        <v>331712</v>
      </c>
      <c r="K53" s="231">
        <v>111993</v>
      </c>
      <c r="L53" s="225" t="s">
        <v>27</v>
      </c>
      <c r="M53" s="230"/>
    </row>
    <row r="54" spans="1:13" ht="27" customHeight="1" x14ac:dyDescent="0.45">
      <c r="A54" s="228">
        <v>2565</v>
      </c>
      <c r="B54" s="224"/>
      <c r="C54" s="223"/>
      <c r="D54" s="223"/>
      <c r="E54" s="223"/>
      <c r="F54" s="223"/>
      <c r="G54" s="223"/>
      <c r="H54" s="223"/>
      <c r="I54" s="223"/>
      <c r="J54" s="223"/>
      <c r="K54" s="223"/>
      <c r="L54" s="228">
        <v>2022</v>
      </c>
      <c r="M54" s="218"/>
    </row>
    <row r="55" spans="1:13" ht="19.5" customHeight="1" x14ac:dyDescent="0.45">
      <c r="A55" s="222" t="s">
        <v>34</v>
      </c>
      <c r="B55" s="224">
        <v>1247269</v>
      </c>
      <c r="C55" s="227">
        <v>1239910</v>
      </c>
      <c r="D55" s="226">
        <v>1226447</v>
      </c>
      <c r="E55" s="226">
        <v>13463</v>
      </c>
      <c r="F55" s="224">
        <v>7359</v>
      </c>
      <c r="G55" s="223">
        <v>800709</v>
      </c>
      <c r="H55" s="223">
        <v>210324</v>
      </c>
      <c r="I55" s="223">
        <v>187135</v>
      </c>
      <c r="J55" s="223">
        <v>307937</v>
      </c>
      <c r="K55" s="223">
        <v>95313</v>
      </c>
      <c r="L55" s="222" t="s">
        <v>33</v>
      </c>
      <c r="M55" s="218"/>
    </row>
    <row r="56" spans="1:13" ht="19.5" customHeight="1" x14ac:dyDescent="0.45">
      <c r="A56" s="225" t="s">
        <v>32</v>
      </c>
      <c r="B56" s="224">
        <v>1263922</v>
      </c>
      <c r="C56" s="223">
        <v>1232472</v>
      </c>
      <c r="D56" s="223">
        <v>1208730</v>
      </c>
      <c r="E56" s="223">
        <v>23742</v>
      </c>
      <c r="F56" s="223">
        <v>31450</v>
      </c>
      <c r="G56" s="223">
        <v>785168</v>
      </c>
      <c r="H56" s="223">
        <v>207862</v>
      </c>
      <c r="I56" s="223">
        <v>181862</v>
      </c>
      <c r="J56" s="223">
        <v>303412</v>
      </c>
      <c r="K56" s="223">
        <v>92032</v>
      </c>
      <c r="L56" s="222" t="s">
        <v>31</v>
      </c>
      <c r="M56" s="218"/>
    </row>
    <row r="57" spans="1:13" ht="19.5" customHeight="1" x14ac:dyDescent="0.45">
      <c r="A57" s="225" t="s">
        <v>30</v>
      </c>
      <c r="B57" s="224">
        <v>1289749</v>
      </c>
      <c r="C57" s="223">
        <v>1286560</v>
      </c>
      <c r="D57" s="223">
        <v>1269837</v>
      </c>
      <c r="E57" s="223">
        <v>16723</v>
      </c>
      <c r="F57" s="223">
        <v>3189</v>
      </c>
      <c r="G57" s="223">
        <v>760285</v>
      </c>
      <c r="H57" s="223">
        <v>171690</v>
      </c>
      <c r="I57" s="223">
        <v>183347</v>
      </c>
      <c r="J57" s="223"/>
      <c r="K57" s="223">
        <v>405248</v>
      </c>
      <c r="L57" s="222" t="s">
        <v>29</v>
      </c>
      <c r="M57" s="218"/>
    </row>
    <row r="58" spans="1:13" ht="19.5" customHeight="1" x14ac:dyDescent="0.45">
      <c r="A58" s="225" t="s">
        <v>28</v>
      </c>
      <c r="B58" s="224">
        <v>1183527</v>
      </c>
      <c r="C58" s="223">
        <v>1175542</v>
      </c>
      <c r="D58" s="223">
        <v>1166199</v>
      </c>
      <c r="E58" s="223">
        <v>9343</v>
      </c>
      <c r="F58" s="223">
        <v>7985</v>
      </c>
      <c r="G58" s="223">
        <v>866968</v>
      </c>
      <c r="H58" s="223">
        <v>209349</v>
      </c>
      <c r="I58" s="223">
        <v>193252</v>
      </c>
      <c r="J58" s="223">
        <v>363722</v>
      </c>
      <c r="K58" s="223">
        <v>100645</v>
      </c>
      <c r="L58" s="222" t="s">
        <v>27</v>
      </c>
      <c r="M58" s="218"/>
    </row>
    <row r="59" spans="1:13" ht="19.5" customHeight="1" x14ac:dyDescent="0.45">
      <c r="A59" s="222"/>
      <c r="B59" s="224"/>
      <c r="C59" s="223"/>
      <c r="D59" s="223"/>
      <c r="E59" s="223"/>
      <c r="F59" s="223"/>
      <c r="G59" s="223"/>
      <c r="H59" s="223"/>
      <c r="I59" s="223"/>
      <c r="J59" s="223"/>
      <c r="K59" s="223"/>
      <c r="L59" s="222"/>
      <c r="M59" s="218"/>
    </row>
    <row r="60" spans="1:13" ht="19.5" customHeight="1" x14ac:dyDescent="0.45">
      <c r="A60" s="222"/>
      <c r="B60" s="224"/>
      <c r="C60" s="223"/>
      <c r="D60" s="223"/>
      <c r="E60" s="223"/>
      <c r="F60" s="223"/>
      <c r="G60" s="223"/>
      <c r="H60" s="223"/>
      <c r="I60" s="223"/>
      <c r="J60" s="223"/>
      <c r="K60" s="223"/>
      <c r="L60" s="222"/>
      <c r="M60" s="218"/>
    </row>
    <row r="61" spans="1:13" ht="19.5" customHeight="1" thickBot="1" x14ac:dyDescent="0.5">
      <c r="A61" s="219"/>
      <c r="B61" s="221"/>
      <c r="C61" s="220"/>
      <c r="D61" s="220"/>
      <c r="E61" s="220"/>
      <c r="F61" s="220"/>
      <c r="G61" s="220"/>
      <c r="H61" s="220"/>
      <c r="I61" s="220"/>
      <c r="J61" s="220"/>
      <c r="K61" s="220"/>
      <c r="L61" s="219"/>
      <c r="M61" s="218"/>
    </row>
    <row r="62" spans="1:13" ht="19.5" customHeight="1" x14ac:dyDescent="0.2">
      <c r="A62" s="217"/>
      <c r="B62" s="217"/>
    </row>
    <row r="63" spans="1:13" ht="19.5" customHeight="1" x14ac:dyDescent="0.2">
      <c r="A63" s="216" t="s">
        <v>22</v>
      </c>
      <c r="B63" s="215" t="s">
        <v>51</v>
      </c>
    </row>
    <row r="64" spans="1:13" ht="19.5" customHeight="1" x14ac:dyDescent="0.2">
      <c r="A64" s="216" t="s">
        <v>20</v>
      </c>
      <c r="B64" s="215" t="s">
        <v>50</v>
      </c>
    </row>
  </sheetData>
  <mergeCells count="13">
    <mergeCell ref="L24:M24"/>
    <mergeCell ref="A4:A11"/>
    <mergeCell ref="B4:K4"/>
    <mergeCell ref="L4:L11"/>
    <mergeCell ref="B5:F5"/>
    <mergeCell ref="G5:K5"/>
    <mergeCell ref="B6:F6"/>
    <mergeCell ref="G6:K6"/>
    <mergeCell ref="C7:E7"/>
    <mergeCell ref="C8:E8"/>
    <mergeCell ref="C9:E9"/>
    <mergeCell ref="L13:M13"/>
    <mergeCell ref="L19:M19"/>
  </mergeCells>
  <pageMargins left="0.94488188976377963" right="0" top="0.98425196850393704" bottom="0" header="0.51181102362204722" footer="0.51181102362204722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E34" sqref="E34"/>
    </sheetView>
  </sheetViews>
  <sheetFormatPr defaultColWidth="11.28515625" defaultRowHeight="8.25" customHeight="1" x14ac:dyDescent="0.5"/>
  <cols>
    <col min="1" max="1" width="25.28515625" style="60" customWidth="1"/>
    <col min="2" max="4" width="20.140625" style="59" customWidth="1"/>
    <col min="5" max="5" width="11.28515625" style="59" customWidth="1"/>
    <col min="6" max="6" width="15.28515625" style="59" customWidth="1"/>
    <col min="7" max="7" width="20.28515625" style="59" customWidth="1"/>
    <col min="8" max="8" width="12.42578125" style="59" customWidth="1"/>
    <col min="9" max="9" width="11" style="59" customWidth="1"/>
    <col min="10" max="10" width="12.42578125" style="59" customWidth="1"/>
    <col min="11" max="11" width="12.42578125" style="59" bestFit="1" customWidth="1"/>
    <col min="12" max="12" width="14.28515625" style="59" bestFit="1" customWidth="1"/>
    <col min="13" max="13" width="12.5703125" style="59" bestFit="1" customWidth="1"/>
    <col min="14" max="14" width="12.7109375" style="59" bestFit="1" customWidth="1"/>
    <col min="15" max="17" width="13.42578125" style="59" customWidth="1"/>
    <col min="18" max="16384" width="11.28515625" style="59"/>
  </cols>
  <sheetData>
    <row r="1" spans="1:17" s="85" customFormat="1" ht="31.5" customHeight="1" x14ac:dyDescent="0.55000000000000004">
      <c r="A1" s="85" t="s">
        <v>9</v>
      </c>
      <c r="B1" s="86"/>
      <c r="C1" s="86"/>
      <c r="D1" s="86"/>
      <c r="K1" s="59"/>
      <c r="L1" s="59"/>
      <c r="M1" s="59"/>
    </row>
    <row r="3" spans="1:17" s="60" customFormat="1" ht="30" customHeight="1" x14ac:dyDescent="0.55000000000000004">
      <c r="A3" s="269" t="s">
        <v>8</v>
      </c>
      <c r="B3" s="268" t="s">
        <v>7</v>
      </c>
      <c r="C3" s="268" t="s">
        <v>6</v>
      </c>
      <c r="D3" s="268" t="s">
        <v>5</v>
      </c>
      <c r="O3" s="28"/>
      <c r="P3" s="28"/>
      <c r="Q3" s="28"/>
    </row>
    <row r="4" spans="1:17" s="60" customFormat="1" ht="24" customHeight="1" x14ac:dyDescent="0.5">
      <c r="B4" s="366" t="s">
        <v>4</v>
      </c>
      <c r="C4" s="366"/>
      <c r="D4" s="366"/>
    </row>
    <row r="5" spans="1:17" ht="21" customHeight="1" x14ac:dyDescent="0.5">
      <c r="A5" s="74" t="s">
        <v>2</v>
      </c>
      <c r="B5" s="82">
        <v>101151</v>
      </c>
      <c r="C5" s="82">
        <v>50098</v>
      </c>
      <c r="D5" s="82">
        <v>51053</v>
      </c>
      <c r="E5" s="60"/>
      <c r="F5" s="60"/>
      <c r="G5" s="60"/>
      <c r="H5" s="60"/>
      <c r="I5" s="60"/>
      <c r="K5" s="79"/>
      <c r="L5" s="79"/>
      <c r="M5" s="79"/>
    </row>
    <row r="6" spans="1:17" ht="3.75" customHeight="1" x14ac:dyDescent="0.5">
      <c r="A6" s="74"/>
      <c r="B6" s="81"/>
      <c r="C6" s="81"/>
      <c r="D6" s="80"/>
      <c r="E6" s="60"/>
      <c r="F6" s="60"/>
      <c r="G6" s="60"/>
      <c r="H6" s="60"/>
      <c r="I6" s="60"/>
    </row>
    <row r="7" spans="1:17" ht="21" customHeight="1" x14ac:dyDescent="0.55000000000000004">
      <c r="A7" s="69" t="s">
        <v>1</v>
      </c>
      <c r="B7" s="80">
        <v>82926</v>
      </c>
      <c r="C7" s="80">
        <v>39897</v>
      </c>
      <c r="D7" s="80">
        <v>43029</v>
      </c>
      <c r="E7" s="60"/>
      <c r="F7" s="60"/>
      <c r="G7" s="60"/>
      <c r="H7" s="60"/>
      <c r="I7" s="60"/>
      <c r="K7" s="79"/>
      <c r="L7" s="79"/>
      <c r="M7" s="79"/>
      <c r="N7" s="78"/>
    </row>
    <row r="8" spans="1:17" ht="21" customHeight="1" x14ac:dyDescent="0.55000000000000004">
      <c r="A8" s="61" t="s">
        <v>0</v>
      </c>
      <c r="B8" s="80">
        <v>18225</v>
      </c>
      <c r="C8" s="80">
        <v>10201</v>
      </c>
      <c r="D8" s="80">
        <v>8024</v>
      </c>
      <c r="E8" s="60"/>
      <c r="F8" s="60"/>
      <c r="G8" s="60"/>
      <c r="H8" s="60"/>
      <c r="I8" s="60"/>
      <c r="K8" s="79"/>
      <c r="L8" s="79"/>
      <c r="M8" s="79"/>
      <c r="N8" s="78"/>
    </row>
    <row r="9" spans="1:17" ht="21" customHeight="1" x14ac:dyDescent="0.5">
      <c r="A9" s="59"/>
      <c r="B9" s="278" t="s">
        <v>3</v>
      </c>
      <c r="C9" s="278"/>
      <c r="D9" s="278"/>
      <c r="E9" s="60"/>
      <c r="F9" s="60"/>
      <c r="G9" s="60"/>
      <c r="H9" s="60"/>
      <c r="I9" s="60"/>
    </row>
    <row r="10" spans="1:17" s="75" customFormat="1" ht="18.75" customHeight="1" x14ac:dyDescent="0.5">
      <c r="A10" s="77" t="s">
        <v>2</v>
      </c>
      <c r="B10" s="76">
        <f>B5/$B$5*100</f>
        <v>100</v>
      </c>
      <c r="C10" s="76">
        <f>C5/$C$5*100</f>
        <v>100</v>
      </c>
      <c r="D10" s="76">
        <f>D5/$D$5*100</f>
        <v>100</v>
      </c>
      <c r="E10" s="60"/>
      <c r="F10" s="60"/>
      <c r="G10" s="60"/>
      <c r="H10" s="60"/>
      <c r="I10" s="60"/>
      <c r="J10" s="59"/>
      <c r="K10" s="59"/>
      <c r="L10" s="59"/>
      <c r="M10" s="59"/>
    </row>
    <row r="11" spans="1:17" ht="6" customHeight="1" x14ac:dyDescent="0.5">
      <c r="A11" s="74"/>
      <c r="B11" s="73"/>
      <c r="C11" s="73"/>
      <c r="D11" s="72"/>
      <c r="E11" s="60"/>
      <c r="F11" s="60"/>
      <c r="G11" s="60"/>
      <c r="H11" s="60"/>
      <c r="I11" s="60"/>
      <c r="K11" s="62"/>
      <c r="L11" s="62"/>
      <c r="M11" s="70"/>
    </row>
    <row r="12" spans="1:17" s="61" customFormat="1" ht="20.25" customHeight="1" x14ac:dyDescent="0.55000000000000004">
      <c r="A12" s="69" t="s">
        <v>1</v>
      </c>
      <c r="B12" s="68">
        <f>B7/$B$5*100-0.03</f>
        <v>81.952382774268173</v>
      </c>
      <c r="C12" s="68">
        <f>C7/$C$5*100</f>
        <v>79.637909696993887</v>
      </c>
      <c r="D12" s="68">
        <f>D7/$D$5*100</f>
        <v>84.28300001958749</v>
      </c>
      <c r="E12" s="60"/>
      <c r="F12" s="60"/>
      <c r="G12" s="60"/>
      <c r="H12" s="60"/>
      <c r="I12" s="60"/>
      <c r="J12" s="62"/>
      <c r="K12" s="63"/>
      <c r="L12" s="63"/>
      <c r="M12" s="62"/>
    </row>
    <row r="13" spans="1:17" s="61" customFormat="1" ht="20.25" customHeight="1" x14ac:dyDescent="0.55000000000000004">
      <c r="A13" s="61" t="s">
        <v>0</v>
      </c>
      <c r="B13" s="68">
        <f>B8/$B$5*100</f>
        <v>18.017617225731826</v>
      </c>
      <c r="C13" s="68">
        <f>C8/$C$5*100</f>
        <v>20.362090303006109</v>
      </c>
      <c r="D13" s="68">
        <f>D8/$D$5*100</f>
        <v>15.716999980412513</v>
      </c>
      <c r="E13" s="60"/>
      <c r="F13" s="60"/>
      <c r="G13" s="60"/>
      <c r="H13" s="60"/>
      <c r="I13" s="60"/>
      <c r="J13" s="64"/>
      <c r="K13" s="63"/>
      <c r="L13" s="63"/>
      <c r="M13" s="63"/>
      <c r="O13" s="61" t="e">
        <f>SUM(#REF!)</f>
        <v>#REF!</v>
      </c>
      <c r="P13" s="61" t="e">
        <f>SUM(#REF!)</f>
        <v>#REF!</v>
      </c>
      <c r="Q13" s="61" t="e">
        <f>SUM(#REF!)</f>
        <v>#REF!</v>
      </c>
    </row>
    <row r="14" spans="1:17" ht="2.25" customHeight="1" x14ac:dyDescent="0.55000000000000004">
      <c r="A14" s="67"/>
      <c r="B14" s="67"/>
      <c r="C14" s="67"/>
      <c r="D14" s="66">
        <v>0</v>
      </c>
      <c r="E14" s="60"/>
      <c r="F14" s="60"/>
      <c r="G14" s="60"/>
      <c r="H14" s="60"/>
      <c r="I14" s="60"/>
      <c r="J14" s="64"/>
      <c r="K14" s="62"/>
      <c r="L14" s="62"/>
      <c r="M14" s="63"/>
    </row>
    <row r="15" spans="1:17" ht="12.75" customHeight="1" x14ac:dyDescent="0.5">
      <c r="A15" s="267"/>
      <c r="B15" s="266"/>
      <c r="E15" s="60"/>
      <c r="F15" s="60"/>
      <c r="G15" s="60"/>
      <c r="H15" s="60"/>
      <c r="I15" s="60"/>
      <c r="J15" s="62"/>
      <c r="K15" s="62"/>
      <c r="L15" s="62"/>
      <c r="M15" s="62"/>
    </row>
    <row r="16" spans="1:17" ht="20.25" customHeight="1" x14ac:dyDescent="0.5">
      <c r="E16" s="60"/>
      <c r="F16" s="60"/>
      <c r="G16" s="60"/>
      <c r="H16" s="60"/>
      <c r="I16" s="60"/>
      <c r="J16" s="62"/>
      <c r="K16" s="62"/>
      <c r="L16" s="62"/>
      <c r="M16" s="62"/>
    </row>
    <row r="17" spans="5:10" ht="20.25" customHeight="1" x14ac:dyDescent="0.5">
      <c r="E17" s="60"/>
      <c r="F17" s="60"/>
      <c r="G17" s="60"/>
      <c r="H17" s="60"/>
      <c r="I17" s="60"/>
      <c r="J17" s="62"/>
    </row>
    <row r="18" spans="5:10" ht="20.25" customHeight="1" x14ac:dyDescent="0.5">
      <c r="E18" s="60"/>
      <c r="F18" s="60"/>
      <c r="G18" s="60"/>
      <c r="H18" s="60"/>
      <c r="I18" s="60"/>
    </row>
    <row r="19" spans="5:10" ht="20.25" customHeight="1" x14ac:dyDescent="0.5">
      <c r="E19" s="60"/>
      <c r="F19" s="60"/>
      <c r="G19" s="60"/>
      <c r="H19" s="60"/>
      <c r="I19" s="60"/>
    </row>
    <row r="65511" spans="1:1" ht="26.25" customHeight="1" x14ac:dyDescent="0.5">
      <c r="A65511" s="59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2"/>
  <sheetViews>
    <sheetView topLeftCell="A5" zoomScaleNormal="100" workbookViewId="0">
      <selection activeCell="B5" sqref="B5:D8"/>
    </sheetView>
  </sheetViews>
  <sheetFormatPr defaultColWidth="11.28515625" defaultRowHeight="8.25" customHeight="1" x14ac:dyDescent="0.5"/>
  <cols>
    <col min="1" max="1" width="25.28515625" style="2" customWidth="1"/>
    <col min="2" max="4" width="20.140625" style="1" customWidth="1"/>
    <col min="5" max="5" width="11.28515625" style="1" customWidth="1"/>
    <col min="6" max="6" width="15.28515625" style="1" customWidth="1"/>
    <col min="7" max="7" width="20.28515625" style="1" customWidth="1"/>
    <col min="8" max="8" width="12.42578125" style="1" customWidth="1"/>
    <col min="9" max="9" width="11" style="1" customWidth="1"/>
    <col min="10" max="10" width="12.42578125" style="1" customWidth="1"/>
    <col min="11" max="11" width="12.42578125" style="1" bestFit="1" customWidth="1"/>
    <col min="12" max="12" width="14.28515625" style="1" bestFit="1" customWidth="1"/>
    <col min="13" max="13" width="12.5703125" style="1" bestFit="1" customWidth="1"/>
    <col min="14" max="14" width="12.7109375" style="1" bestFit="1" customWidth="1"/>
    <col min="15" max="17" width="13.42578125" style="1" customWidth="1"/>
    <col min="18" max="16384" width="11.28515625" style="1"/>
  </cols>
  <sheetData>
    <row r="1" spans="1:17" s="31" customFormat="1" ht="31.5" customHeight="1" x14ac:dyDescent="0.55000000000000004">
      <c r="A1" s="31" t="s">
        <v>9</v>
      </c>
      <c r="B1" s="32"/>
      <c r="C1" s="32"/>
      <c r="D1" s="32"/>
      <c r="K1" s="1"/>
      <c r="L1" s="1"/>
      <c r="M1" s="1"/>
    </row>
    <row r="3" spans="1:17" s="2" customFormat="1" ht="30" customHeight="1" x14ac:dyDescent="0.55000000000000004">
      <c r="A3" s="30" t="s">
        <v>8</v>
      </c>
      <c r="B3" s="29" t="s">
        <v>7</v>
      </c>
      <c r="C3" s="29" t="s">
        <v>6</v>
      </c>
      <c r="D3" s="29" t="s">
        <v>5</v>
      </c>
      <c r="O3" s="28"/>
      <c r="P3" s="28"/>
      <c r="Q3" s="28"/>
    </row>
    <row r="4" spans="1:17" s="2" customFormat="1" ht="24" customHeight="1" x14ac:dyDescent="0.5">
      <c r="B4" s="275" t="s">
        <v>4</v>
      </c>
      <c r="C4" s="275"/>
      <c r="D4" s="275"/>
    </row>
    <row r="5" spans="1:17" ht="21" customHeight="1" x14ac:dyDescent="0.5">
      <c r="A5" s="18" t="s">
        <v>2</v>
      </c>
      <c r="B5" s="27">
        <v>100682</v>
      </c>
      <c r="C5" s="27">
        <v>65542</v>
      </c>
      <c r="D5" s="27">
        <v>35140</v>
      </c>
      <c r="E5" s="2"/>
      <c r="F5" s="2"/>
      <c r="G5" s="2"/>
      <c r="H5" s="4"/>
      <c r="K5" s="24"/>
      <c r="L5" s="24"/>
      <c r="M5" s="24"/>
    </row>
    <row r="6" spans="1:17" ht="3.75" customHeight="1" x14ac:dyDescent="0.5">
      <c r="A6" s="18"/>
      <c r="B6" s="26"/>
      <c r="C6" s="26"/>
      <c r="D6" s="25"/>
      <c r="E6" s="2"/>
      <c r="F6" s="2"/>
      <c r="G6" s="2"/>
      <c r="H6" s="4"/>
    </row>
    <row r="7" spans="1:17" ht="21" customHeight="1" x14ac:dyDescent="0.55000000000000004">
      <c r="A7" s="13" t="s">
        <v>1</v>
      </c>
      <c r="B7" s="25">
        <v>47296</v>
      </c>
      <c r="C7" s="25">
        <v>32300</v>
      </c>
      <c r="D7" s="25">
        <v>14996</v>
      </c>
      <c r="E7" s="2"/>
      <c r="F7" s="2"/>
      <c r="G7" s="2"/>
      <c r="K7" s="24"/>
      <c r="L7" s="24"/>
      <c r="M7" s="24"/>
      <c r="N7" s="23"/>
    </row>
    <row r="8" spans="1:17" ht="21" customHeight="1" x14ac:dyDescent="0.55000000000000004">
      <c r="A8" s="3" t="s">
        <v>0</v>
      </c>
      <c r="B8" s="25">
        <v>53386</v>
      </c>
      <c r="C8" s="25">
        <v>33242</v>
      </c>
      <c r="D8" s="25">
        <v>20144</v>
      </c>
      <c r="E8" s="2"/>
      <c r="F8" s="2"/>
      <c r="G8" s="2"/>
      <c r="K8" s="24"/>
      <c r="L8" s="24"/>
      <c r="M8" s="24"/>
      <c r="N8" s="23"/>
    </row>
    <row r="9" spans="1:17" ht="21" customHeight="1" x14ac:dyDescent="0.5">
      <c r="A9" s="1"/>
      <c r="B9" s="276" t="s">
        <v>3</v>
      </c>
      <c r="C9" s="276"/>
      <c r="D9" s="276"/>
      <c r="E9" s="19"/>
      <c r="F9" s="19"/>
      <c r="G9" s="19"/>
      <c r="H9" s="4"/>
    </row>
    <row r="10" spans="1:17" s="19" customFormat="1" ht="18.75" customHeight="1" x14ac:dyDescent="0.5">
      <c r="A10" s="21" t="s">
        <v>2</v>
      </c>
      <c r="B10" s="20">
        <f>B5/$B$5*100</f>
        <v>100</v>
      </c>
      <c r="C10" s="20">
        <f>C5/$C$5*100</f>
        <v>100</v>
      </c>
      <c r="D10" s="20">
        <f>D5/$D$5*100</f>
        <v>100</v>
      </c>
      <c r="E10" s="1"/>
      <c r="F10" s="1"/>
      <c r="G10" s="1"/>
      <c r="H10" s="4"/>
      <c r="I10" s="1"/>
      <c r="J10" s="1"/>
      <c r="K10" s="1"/>
      <c r="L10" s="1"/>
      <c r="M10" s="1"/>
    </row>
    <row r="11" spans="1:17" ht="6" customHeight="1" x14ac:dyDescent="0.55000000000000004">
      <c r="A11" s="18"/>
      <c r="B11" s="17"/>
      <c r="C11" s="17"/>
      <c r="D11" s="16"/>
      <c r="E11" s="3"/>
      <c r="F11" s="3"/>
      <c r="G11" s="3"/>
      <c r="H11" s="15"/>
      <c r="K11" s="4"/>
      <c r="L11" s="4"/>
      <c r="M11" s="14"/>
    </row>
    <row r="12" spans="1:17" s="3" customFormat="1" ht="20.25" customHeight="1" x14ac:dyDescent="0.55000000000000004">
      <c r="A12" s="13" t="s">
        <v>1</v>
      </c>
      <c r="B12" s="12">
        <f>B7/$B$5*100-0.03</f>
        <v>46.945626229117416</v>
      </c>
      <c r="C12" s="12">
        <f>C7/$C$5*100</f>
        <v>49.281376827072712</v>
      </c>
      <c r="D12" s="12">
        <f>D7/$D$5*100</f>
        <v>42.675014228799093</v>
      </c>
      <c r="H12" s="1"/>
      <c r="I12" s="1"/>
      <c r="J12" s="4"/>
      <c r="K12" s="7"/>
      <c r="L12" s="7"/>
      <c r="M12" s="4"/>
    </row>
    <row r="13" spans="1:17" s="3" customFormat="1" ht="20.25" customHeight="1" x14ac:dyDescent="0.55000000000000004">
      <c r="A13" s="3" t="s">
        <v>0</v>
      </c>
      <c r="B13" s="12">
        <f>B8/$B$5*100</f>
        <v>53.024373770882583</v>
      </c>
      <c r="C13" s="12">
        <f>C8/$C$5*100</f>
        <v>50.718623172927281</v>
      </c>
      <c r="D13" s="12">
        <f>D8/$D$5*100</f>
        <v>57.324985771200907</v>
      </c>
      <c r="H13" s="9"/>
      <c r="I13" s="9"/>
      <c r="J13" s="8"/>
      <c r="K13" s="7"/>
      <c r="L13" s="7"/>
      <c r="M13" s="7"/>
      <c r="O13" s="3" t="e">
        <f>SUM(#REF!)</f>
        <v>#REF!</v>
      </c>
      <c r="P13" s="3" t="e">
        <f>SUM(#REF!)</f>
        <v>#REF!</v>
      </c>
      <c r="Q13" s="3" t="e">
        <f>SUM(#REF!)</f>
        <v>#REF!</v>
      </c>
    </row>
    <row r="14" spans="1:17" ht="2.25" customHeight="1" x14ac:dyDescent="0.55000000000000004">
      <c r="A14" s="11"/>
      <c r="B14" s="11"/>
      <c r="C14" s="11"/>
      <c r="D14" s="10">
        <v>0</v>
      </c>
      <c r="H14" s="9"/>
      <c r="I14" s="9"/>
      <c r="J14" s="8"/>
      <c r="K14" s="4"/>
      <c r="L14" s="4"/>
      <c r="M14" s="7"/>
    </row>
    <row r="15" spans="1:17" ht="12.75" customHeight="1" x14ac:dyDescent="0.5">
      <c r="A15" s="6"/>
      <c r="B15" s="5"/>
      <c r="J15" s="4"/>
      <c r="K15" s="4"/>
      <c r="L15" s="4"/>
      <c r="M15" s="4"/>
    </row>
    <row r="16" spans="1:17" ht="20.25" customHeight="1" x14ac:dyDescent="0.5">
      <c r="A16" s="6" t="s">
        <v>10</v>
      </c>
      <c r="J16" s="4"/>
      <c r="K16" s="4"/>
      <c r="L16" s="4"/>
      <c r="M16" s="4"/>
    </row>
    <row r="17" spans="10:13" ht="20.25" customHeight="1" x14ac:dyDescent="0.5">
      <c r="J17" s="4"/>
      <c r="K17" s="4"/>
      <c r="L17" s="4"/>
      <c r="M17" s="4"/>
    </row>
    <row r="18" spans="10:13" ht="20.25" customHeight="1" x14ac:dyDescent="0.5">
      <c r="J18" s="4"/>
    </row>
    <row r="19" spans="10:13" ht="20.25" customHeight="1" x14ac:dyDescent="0.5"/>
    <row r="20" spans="10:13" ht="20.25" customHeight="1" x14ac:dyDescent="0.5"/>
    <row r="65512" s="1" customFormat="1" ht="26.25" customHeight="1" x14ac:dyDescent="0.5"/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topLeftCell="A5" zoomScaleNormal="100" workbookViewId="0">
      <selection activeCell="D21" sqref="D21"/>
    </sheetView>
  </sheetViews>
  <sheetFormatPr defaultColWidth="11.28515625" defaultRowHeight="8.25" customHeight="1" x14ac:dyDescent="0.5"/>
  <cols>
    <col min="1" max="1" width="25.28515625" style="2" customWidth="1"/>
    <col min="2" max="4" width="20.140625" style="1" customWidth="1"/>
    <col min="5" max="5" width="11.28515625" style="1" customWidth="1"/>
    <col min="6" max="6" width="15.28515625" style="1" customWidth="1"/>
    <col min="7" max="7" width="20.28515625" style="1" customWidth="1"/>
    <col min="8" max="8" width="12.42578125" style="1" customWidth="1"/>
    <col min="9" max="9" width="11" style="1" customWidth="1"/>
    <col min="10" max="10" width="12.42578125" style="1" customWidth="1"/>
    <col min="11" max="11" width="12.42578125" style="1" bestFit="1" customWidth="1"/>
    <col min="12" max="12" width="14.28515625" style="1" bestFit="1" customWidth="1"/>
    <col min="13" max="13" width="12.5703125" style="1" bestFit="1" customWidth="1"/>
    <col min="14" max="14" width="12.7109375" style="1" bestFit="1" customWidth="1"/>
    <col min="15" max="17" width="13.42578125" style="1" customWidth="1"/>
    <col min="18" max="16384" width="11.28515625" style="1"/>
  </cols>
  <sheetData>
    <row r="1" spans="1:17" s="31" customFormat="1" ht="31.5" customHeight="1" x14ac:dyDescent="0.55000000000000004">
      <c r="A1" s="31" t="s">
        <v>9</v>
      </c>
      <c r="B1" s="32"/>
      <c r="C1" s="32"/>
      <c r="D1" s="32"/>
      <c r="K1" s="1"/>
      <c r="L1" s="1"/>
      <c r="M1" s="1"/>
    </row>
    <row r="3" spans="1:17" s="2" customFormat="1" ht="30" customHeight="1" x14ac:dyDescent="0.55000000000000004">
      <c r="A3" s="30" t="s">
        <v>8</v>
      </c>
      <c r="B3" s="29" t="s">
        <v>7</v>
      </c>
      <c r="C3" s="29" t="s">
        <v>6</v>
      </c>
      <c r="D3" s="29" t="s">
        <v>5</v>
      </c>
      <c r="O3" s="28"/>
      <c r="P3" s="28"/>
      <c r="Q3" s="28"/>
    </row>
    <row r="4" spans="1:17" s="2" customFormat="1" ht="24" customHeight="1" x14ac:dyDescent="0.5">
      <c r="B4" s="275" t="s">
        <v>4</v>
      </c>
      <c r="C4" s="275"/>
      <c r="D4" s="275"/>
    </row>
    <row r="5" spans="1:17" ht="21" customHeight="1" x14ac:dyDescent="0.5">
      <c r="A5" s="18" t="s">
        <v>2</v>
      </c>
      <c r="B5" s="27">
        <v>161304</v>
      </c>
      <c r="C5" s="27">
        <v>98632</v>
      </c>
      <c r="D5" s="27">
        <v>62672</v>
      </c>
      <c r="E5" s="2"/>
      <c r="F5" s="2"/>
      <c r="G5" s="2"/>
      <c r="H5" s="4"/>
      <c r="K5" s="24"/>
      <c r="L5" s="24"/>
      <c r="M5" s="24"/>
    </row>
    <row r="6" spans="1:17" ht="3.75" customHeight="1" x14ac:dyDescent="0.5">
      <c r="A6" s="18"/>
      <c r="B6" s="26"/>
      <c r="C6" s="26"/>
      <c r="D6" s="25"/>
      <c r="E6" s="2"/>
      <c r="F6" s="2"/>
      <c r="G6" s="2"/>
      <c r="H6" s="4"/>
    </row>
    <row r="7" spans="1:17" ht="21" customHeight="1" x14ac:dyDescent="0.55000000000000004">
      <c r="A7" s="13" t="s">
        <v>1</v>
      </c>
      <c r="B7" s="25">
        <v>87126</v>
      </c>
      <c r="C7" s="25">
        <v>58271</v>
      </c>
      <c r="D7" s="25">
        <v>28855</v>
      </c>
      <c r="E7" s="2"/>
      <c r="F7" s="2"/>
      <c r="G7" s="2"/>
      <c r="K7" s="24"/>
      <c r="L7" s="24"/>
      <c r="M7" s="24"/>
      <c r="N7" s="23"/>
    </row>
    <row r="8" spans="1:17" ht="21" customHeight="1" x14ac:dyDescent="0.55000000000000004">
      <c r="A8" s="3" t="s">
        <v>0</v>
      </c>
      <c r="B8" s="25">
        <v>74178</v>
      </c>
      <c r="C8" s="25">
        <v>40361</v>
      </c>
      <c r="D8" s="25">
        <v>33817</v>
      </c>
      <c r="E8" s="2"/>
      <c r="F8" s="2"/>
      <c r="G8" s="2"/>
      <c r="K8" s="24"/>
      <c r="L8" s="24"/>
      <c r="M8" s="24"/>
      <c r="N8" s="23"/>
    </row>
    <row r="9" spans="1:17" ht="21" customHeight="1" x14ac:dyDescent="0.5">
      <c r="A9" s="1"/>
      <c r="B9" s="276" t="s">
        <v>3</v>
      </c>
      <c r="C9" s="276"/>
      <c r="D9" s="276"/>
      <c r="E9" s="19"/>
      <c r="F9" s="19"/>
      <c r="G9" s="19"/>
      <c r="H9" s="4"/>
    </row>
    <row r="10" spans="1:17" s="19" customFormat="1" ht="18.75" customHeight="1" x14ac:dyDescent="0.5">
      <c r="A10" s="21" t="s">
        <v>2</v>
      </c>
      <c r="B10" s="20">
        <f>B5/$B$5*100</f>
        <v>100</v>
      </c>
      <c r="C10" s="20">
        <f>C5/$C$5*100</f>
        <v>100</v>
      </c>
      <c r="D10" s="20">
        <f>D5/$D$5*100</f>
        <v>100</v>
      </c>
      <c r="E10" s="1"/>
      <c r="F10" s="1"/>
      <c r="G10" s="1"/>
      <c r="H10" s="4"/>
      <c r="I10" s="1"/>
      <c r="J10" s="1"/>
      <c r="K10" s="1"/>
      <c r="L10" s="1"/>
      <c r="M10" s="1"/>
    </row>
    <row r="11" spans="1:17" ht="6" customHeight="1" x14ac:dyDescent="0.55000000000000004">
      <c r="A11" s="18"/>
      <c r="B11" s="17"/>
      <c r="C11" s="17"/>
      <c r="D11" s="16"/>
      <c r="E11" s="3"/>
      <c r="F11" s="3"/>
      <c r="G11" s="3"/>
      <c r="H11" s="15"/>
      <c r="K11" s="4"/>
      <c r="L11" s="4"/>
      <c r="M11" s="14"/>
    </row>
    <row r="12" spans="1:17" s="3" customFormat="1" ht="20.25" customHeight="1" x14ac:dyDescent="0.55000000000000004">
      <c r="A12" s="13" t="s">
        <v>1</v>
      </c>
      <c r="B12" s="12">
        <f>B7/$B$5*100-0.03</f>
        <v>53.983539651837525</v>
      </c>
      <c r="C12" s="12">
        <f>C7/$C$5*100</f>
        <v>59.079203503933819</v>
      </c>
      <c r="D12" s="12">
        <f>D7/$D$5*100</f>
        <v>46.041294357926986</v>
      </c>
      <c r="H12" s="1"/>
      <c r="I12" s="1"/>
      <c r="J12" s="4"/>
      <c r="K12" s="7"/>
      <c r="L12" s="7"/>
      <c r="M12" s="4"/>
    </row>
    <row r="13" spans="1:17" s="3" customFormat="1" ht="20.25" customHeight="1" x14ac:dyDescent="0.55000000000000004">
      <c r="A13" s="3" t="s">
        <v>0</v>
      </c>
      <c r="B13" s="12">
        <f>B8/$B$5*100</f>
        <v>45.986460348162481</v>
      </c>
      <c r="C13" s="12">
        <f>C8/$C$5*100</f>
        <v>40.920796496066188</v>
      </c>
      <c r="D13" s="12">
        <f>D8/$D$5*100</f>
        <v>53.958705642073014</v>
      </c>
      <c r="H13" s="9"/>
      <c r="I13" s="9"/>
      <c r="J13" s="8"/>
      <c r="K13" s="7"/>
      <c r="L13" s="7"/>
      <c r="M13" s="7"/>
      <c r="O13" s="3" t="e">
        <f>SUM(#REF!)</f>
        <v>#REF!</v>
      </c>
      <c r="P13" s="3" t="e">
        <f>SUM(#REF!)</f>
        <v>#REF!</v>
      </c>
      <c r="Q13" s="3" t="e">
        <f>SUM(#REF!)</f>
        <v>#REF!</v>
      </c>
    </row>
    <row r="14" spans="1:17" ht="2.25" customHeight="1" x14ac:dyDescent="0.55000000000000004">
      <c r="A14" s="11"/>
      <c r="B14" s="11"/>
      <c r="C14" s="11"/>
      <c r="D14" s="10">
        <v>0</v>
      </c>
      <c r="E14" s="3"/>
      <c r="F14" s="3"/>
      <c r="G14" s="3"/>
      <c r="H14" s="9"/>
      <c r="I14" s="9"/>
      <c r="J14" s="8"/>
      <c r="K14" s="4"/>
      <c r="L14" s="4"/>
      <c r="M14" s="7"/>
    </row>
    <row r="15" spans="1:17" ht="12.75" customHeight="1" x14ac:dyDescent="0.55000000000000004">
      <c r="A15" s="6"/>
      <c r="B15" s="5"/>
      <c r="E15" s="3"/>
      <c r="F15" s="3"/>
      <c r="G15" s="3"/>
      <c r="J15" s="4"/>
      <c r="K15" s="4"/>
      <c r="L15" s="4"/>
      <c r="M15" s="4"/>
    </row>
    <row r="16" spans="1:17" ht="20.25" customHeight="1" x14ac:dyDescent="0.55000000000000004">
      <c r="E16" s="3"/>
      <c r="F16" s="3"/>
      <c r="G16" s="3"/>
      <c r="J16" s="4"/>
      <c r="K16" s="4"/>
      <c r="L16" s="4"/>
      <c r="M16" s="4"/>
    </row>
    <row r="17" spans="5:10" ht="20.25" customHeight="1" x14ac:dyDescent="0.55000000000000004">
      <c r="E17" s="3"/>
      <c r="F17" s="3"/>
      <c r="G17" s="3"/>
      <c r="J17" s="4"/>
    </row>
    <row r="18" spans="5:10" ht="20.25" customHeight="1" x14ac:dyDescent="0.55000000000000004">
      <c r="E18" s="3"/>
      <c r="F18" s="3"/>
      <c r="G18" s="3"/>
    </row>
    <row r="19" spans="5:10" ht="20.25" customHeight="1" x14ac:dyDescent="0.55000000000000004">
      <c r="E19" s="3"/>
      <c r="F19" s="3"/>
      <c r="G19" s="3"/>
    </row>
    <row r="65511" s="1" customFormat="1" ht="26.25" customHeight="1" x14ac:dyDescent="0.5"/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2"/>
  <sheetViews>
    <sheetView zoomScaleNormal="100" workbookViewId="0">
      <selection activeCell="F16" sqref="F16"/>
    </sheetView>
  </sheetViews>
  <sheetFormatPr defaultColWidth="11.28515625" defaultRowHeight="8.25" customHeight="1" x14ac:dyDescent="0.5"/>
  <cols>
    <col min="1" max="1" width="25.28515625" style="2" customWidth="1"/>
    <col min="2" max="4" width="20.140625" style="1" customWidth="1"/>
    <col min="5" max="5" width="11.28515625" style="1" customWidth="1"/>
    <col min="6" max="6" width="15.28515625" style="1" customWidth="1"/>
    <col min="7" max="7" width="20.28515625" style="1" customWidth="1"/>
    <col min="8" max="8" width="12.42578125" style="1" customWidth="1"/>
    <col min="9" max="9" width="11" style="1" customWidth="1"/>
    <col min="10" max="10" width="12.42578125" style="1" customWidth="1"/>
    <col min="11" max="11" width="12.42578125" style="1" bestFit="1" customWidth="1"/>
    <col min="12" max="12" width="14.28515625" style="1" bestFit="1" customWidth="1"/>
    <col min="13" max="13" width="12.5703125" style="1" bestFit="1" customWidth="1"/>
    <col min="14" max="14" width="12.7109375" style="1" bestFit="1" customWidth="1"/>
    <col min="15" max="17" width="13.42578125" style="1" customWidth="1"/>
    <col min="18" max="16384" width="11.28515625" style="1"/>
  </cols>
  <sheetData>
    <row r="1" spans="1:17" s="31" customFormat="1" ht="31.5" customHeight="1" x14ac:dyDescent="0.55000000000000004">
      <c r="A1" s="31" t="s">
        <v>9</v>
      </c>
      <c r="B1" s="32"/>
      <c r="C1" s="32"/>
      <c r="D1" s="32"/>
      <c r="K1" s="1"/>
      <c r="L1" s="1"/>
      <c r="M1" s="1"/>
    </row>
    <row r="3" spans="1:17" s="2" customFormat="1" ht="30" customHeight="1" x14ac:dyDescent="0.55000000000000004">
      <c r="A3" s="30" t="s">
        <v>8</v>
      </c>
      <c r="B3" s="29" t="s">
        <v>7</v>
      </c>
      <c r="C3" s="29" t="s">
        <v>6</v>
      </c>
      <c r="D3" s="29" t="s">
        <v>5</v>
      </c>
      <c r="O3" s="28"/>
      <c r="P3" s="28"/>
      <c r="Q3" s="28"/>
    </row>
    <row r="4" spans="1:17" s="2" customFormat="1" ht="24" customHeight="1" x14ac:dyDescent="0.5">
      <c r="B4" s="275" t="s">
        <v>4</v>
      </c>
      <c r="C4" s="275"/>
      <c r="D4" s="275"/>
    </row>
    <row r="5" spans="1:17" ht="21" customHeight="1" x14ac:dyDescent="0.5">
      <c r="A5" s="18" t="s">
        <v>2</v>
      </c>
      <c r="B5" s="27">
        <v>64569</v>
      </c>
      <c r="C5" s="27">
        <v>39367</v>
      </c>
      <c r="D5" s="27">
        <v>25202</v>
      </c>
      <c r="E5" s="2"/>
      <c r="F5" s="2"/>
      <c r="G5" s="2"/>
      <c r="H5" s="2"/>
      <c r="I5" s="2"/>
      <c r="K5" s="24"/>
      <c r="L5" s="24"/>
      <c r="M5" s="24"/>
    </row>
    <row r="6" spans="1:17" ht="3.75" customHeight="1" x14ac:dyDescent="0.5">
      <c r="A6" s="18"/>
      <c r="B6" s="26"/>
      <c r="C6" s="26"/>
      <c r="D6" s="25"/>
      <c r="E6" s="2"/>
      <c r="F6" s="2"/>
      <c r="G6" s="2"/>
      <c r="H6" s="2"/>
      <c r="I6" s="2"/>
    </row>
    <row r="7" spans="1:17" ht="21" customHeight="1" x14ac:dyDescent="0.55000000000000004">
      <c r="A7" s="13" t="s">
        <v>1</v>
      </c>
      <c r="B7" s="25">
        <v>41016</v>
      </c>
      <c r="C7" s="25">
        <v>23654</v>
      </c>
      <c r="D7" s="25">
        <v>17362</v>
      </c>
      <c r="E7" s="2"/>
      <c r="F7" s="2"/>
      <c r="G7" s="2"/>
      <c r="H7" s="2"/>
      <c r="I7" s="2"/>
      <c r="K7" s="24"/>
      <c r="L7" s="24"/>
      <c r="M7" s="24"/>
      <c r="N7" s="23"/>
    </row>
    <row r="8" spans="1:17" ht="21" customHeight="1" x14ac:dyDescent="0.55000000000000004">
      <c r="A8" s="3" t="s">
        <v>0</v>
      </c>
      <c r="B8" s="25">
        <v>23553</v>
      </c>
      <c r="C8" s="25">
        <v>15713</v>
      </c>
      <c r="D8" s="25">
        <v>7840</v>
      </c>
      <c r="E8" s="2"/>
      <c r="F8" s="2"/>
      <c r="G8" s="2"/>
      <c r="H8" s="2"/>
      <c r="I8" s="2"/>
      <c r="K8" s="24"/>
      <c r="L8" s="24"/>
      <c r="M8" s="24"/>
      <c r="N8" s="23"/>
    </row>
    <row r="9" spans="1:17" ht="21" customHeight="1" x14ac:dyDescent="0.5">
      <c r="A9" s="1"/>
      <c r="B9" s="276" t="s">
        <v>3</v>
      </c>
      <c r="C9" s="276"/>
      <c r="D9" s="276"/>
      <c r="E9" s="19"/>
    </row>
    <row r="10" spans="1:17" s="19" customFormat="1" ht="18.75" customHeight="1" x14ac:dyDescent="0.5">
      <c r="A10" s="21" t="s">
        <v>2</v>
      </c>
      <c r="B10" s="20">
        <f>B5/$B$5*100</f>
        <v>100</v>
      </c>
      <c r="C10" s="20">
        <f>C5/$C$5*100</f>
        <v>100</v>
      </c>
      <c r="D10" s="20">
        <f>D5/$D$5*100</f>
        <v>100</v>
      </c>
      <c r="E10" s="1"/>
      <c r="F10" s="1"/>
      <c r="G10" s="1"/>
      <c r="H10" s="4"/>
      <c r="I10" s="1"/>
      <c r="J10" s="1"/>
      <c r="K10" s="1"/>
      <c r="L10" s="1"/>
      <c r="M10" s="1"/>
    </row>
    <row r="11" spans="1:17" ht="6" customHeight="1" x14ac:dyDescent="0.55000000000000004">
      <c r="A11" s="18"/>
      <c r="B11" s="17"/>
      <c r="C11" s="17"/>
      <c r="D11" s="16"/>
      <c r="E11" s="3"/>
      <c r="F11" s="3"/>
      <c r="G11" s="3"/>
      <c r="H11" s="15"/>
      <c r="K11" s="4"/>
      <c r="L11" s="4"/>
      <c r="M11" s="14"/>
    </row>
    <row r="12" spans="1:17" s="3" customFormat="1" ht="20.25" customHeight="1" x14ac:dyDescent="0.55000000000000004">
      <c r="A12" s="13" t="s">
        <v>1</v>
      </c>
      <c r="B12" s="12">
        <f>B7/$B$5*100-0.03</f>
        <v>63.492743112019696</v>
      </c>
      <c r="C12" s="12">
        <f>C7/$C$5*100</f>
        <v>60.085858714151449</v>
      </c>
      <c r="D12" s="12">
        <f>D7/$D$5*100</f>
        <v>68.89135782874375</v>
      </c>
      <c r="H12" s="1"/>
      <c r="I12" s="1"/>
      <c r="J12" s="4"/>
      <c r="K12" s="7"/>
      <c r="L12" s="7"/>
      <c r="M12" s="4"/>
    </row>
    <row r="13" spans="1:17" s="3" customFormat="1" ht="20.25" customHeight="1" x14ac:dyDescent="0.55000000000000004">
      <c r="A13" s="3" t="s">
        <v>0</v>
      </c>
      <c r="B13" s="12">
        <f>B8/$B$5*100</f>
        <v>36.477256887980303</v>
      </c>
      <c r="C13" s="12">
        <f>C8/$C$5*100</f>
        <v>39.914141285848551</v>
      </c>
      <c r="D13" s="12">
        <f>D8/$D$5*100</f>
        <v>31.10864217125625</v>
      </c>
      <c r="H13" s="9"/>
      <c r="I13" s="9"/>
      <c r="J13" s="8"/>
      <c r="K13" s="7"/>
      <c r="L13" s="7"/>
      <c r="M13" s="7"/>
      <c r="O13" s="3" t="e">
        <f>SUM(#REF!)</f>
        <v>#REF!</v>
      </c>
      <c r="P13" s="3" t="e">
        <f>SUM(#REF!)</f>
        <v>#REF!</v>
      </c>
      <c r="Q13" s="3" t="e">
        <f>SUM(#REF!)</f>
        <v>#REF!</v>
      </c>
    </row>
    <row r="14" spans="1:17" ht="2.25" customHeight="1" x14ac:dyDescent="0.55000000000000004">
      <c r="A14" s="11"/>
      <c r="B14" s="11"/>
      <c r="C14" s="11"/>
      <c r="D14" s="10">
        <v>0</v>
      </c>
      <c r="H14" s="9"/>
      <c r="I14" s="9"/>
      <c r="J14" s="8"/>
      <c r="K14" s="4"/>
      <c r="L14" s="4"/>
      <c r="M14" s="7"/>
    </row>
    <row r="15" spans="1:17" ht="12.75" customHeight="1" x14ac:dyDescent="0.5">
      <c r="A15" s="6"/>
      <c r="B15" s="5"/>
      <c r="J15" s="4"/>
      <c r="K15" s="4"/>
      <c r="L15" s="4"/>
      <c r="M15" s="4"/>
    </row>
    <row r="16" spans="1:17" ht="20.25" customHeight="1" x14ac:dyDescent="0.5">
      <c r="A16" s="6" t="s">
        <v>10</v>
      </c>
      <c r="J16" s="4"/>
      <c r="K16" s="4"/>
      <c r="L16" s="4"/>
      <c r="M16" s="4"/>
    </row>
    <row r="17" spans="10:13" ht="20.25" customHeight="1" x14ac:dyDescent="0.5">
      <c r="J17" s="4"/>
      <c r="K17" s="4"/>
      <c r="L17" s="4"/>
      <c r="M17" s="4"/>
    </row>
    <row r="18" spans="10:13" ht="20.25" customHeight="1" x14ac:dyDescent="0.5">
      <c r="J18" s="4"/>
    </row>
    <row r="19" spans="10:13" ht="20.25" customHeight="1" x14ac:dyDescent="0.5"/>
    <row r="20" spans="10:13" ht="20.25" customHeight="1" x14ac:dyDescent="0.5"/>
    <row r="65512" s="1" customFormat="1" ht="26.25" customHeight="1" x14ac:dyDescent="0.5"/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23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536"/>
  <sheetViews>
    <sheetView zoomScale="70" zoomScaleNormal="70" workbookViewId="0"/>
  </sheetViews>
  <sheetFormatPr defaultRowHeight="5.25" customHeight="1" x14ac:dyDescent="0.55000000000000004"/>
  <cols>
    <col min="1" max="1" width="40.42578125" style="35" customWidth="1"/>
    <col min="2" max="2" width="16.5703125" style="34" customWidth="1"/>
    <col min="3" max="3" width="17.7109375" style="34" customWidth="1"/>
    <col min="4" max="4" width="16.140625" style="34" customWidth="1"/>
    <col min="5" max="5" width="22.7109375" style="34" customWidth="1"/>
    <col min="6" max="6" width="11.7109375" style="34" customWidth="1"/>
    <col min="7" max="7" width="13.5703125" style="34" customWidth="1"/>
    <col min="8" max="8" width="13.7109375" style="34" customWidth="1"/>
    <col min="9" max="9" width="16.42578125" style="34" customWidth="1"/>
    <col min="10" max="11" width="9.140625" style="34"/>
    <col min="12" max="14" width="13.85546875" style="34" customWidth="1"/>
    <col min="15" max="15" width="11.42578125" style="34" customWidth="1"/>
    <col min="16" max="17" width="13.140625" style="34" customWidth="1"/>
    <col min="18" max="18" width="19.42578125" style="34" customWidth="1"/>
    <col min="19" max="16384" width="9.140625" style="34"/>
  </cols>
  <sheetData>
    <row r="1" spans="1:8" s="39" customFormat="1" ht="26.25" customHeight="1" x14ac:dyDescent="0.55000000000000004">
      <c r="A1" s="39" t="s">
        <v>18</v>
      </c>
      <c r="B1" s="34"/>
      <c r="C1" s="34"/>
      <c r="D1" s="34"/>
    </row>
    <row r="2" spans="1:8" ht="5.25" customHeight="1" x14ac:dyDescent="0.55000000000000004">
      <c r="F2" s="39"/>
      <c r="G2" s="39"/>
    </row>
    <row r="3" spans="1:8" s="35" customFormat="1" ht="26.25" customHeight="1" x14ac:dyDescent="0.55000000000000004">
      <c r="A3" s="30" t="s">
        <v>16</v>
      </c>
      <c r="B3" s="29" t="s">
        <v>7</v>
      </c>
      <c r="C3" s="29" t="s">
        <v>6</v>
      </c>
      <c r="D3" s="29" t="s">
        <v>5</v>
      </c>
    </row>
    <row r="4" spans="1:8" s="35" customFormat="1" ht="21.75" customHeight="1" x14ac:dyDescent="0.55000000000000004">
      <c r="A4" s="2"/>
      <c r="B4" s="275" t="s">
        <v>4</v>
      </c>
      <c r="C4" s="275"/>
      <c r="D4" s="275"/>
    </row>
    <row r="5" spans="1:8" ht="21" customHeight="1" x14ac:dyDescent="0.55000000000000004">
      <c r="A5" s="33" t="s">
        <v>2</v>
      </c>
      <c r="B5" s="27">
        <v>156007</v>
      </c>
      <c r="C5" s="27">
        <v>76325</v>
      </c>
      <c r="D5" s="27">
        <v>79682</v>
      </c>
      <c r="E5" s="35"/>
      <c r="F5" s="35"/>
      <c r="G5" s="35"/>
    </row>
    <row r="6" spans="1:8" ht="3.6" customHeight="1" x14ac:dyDescent="0.55000000000000004">
      <c r="A6" s="33"/>
      <c r="B6" s="26"/>
      <c r="C6" s="26"/>
      <c r="D6" s="25"/>
      <c r="E6" s="35"/>
      <c r="F6" s="35"/>
      <c r="G6" s="35"/>
    </row>
    <row r="7" spans="1:8" ht="20.25" customHeight="1" x14ac:dyDescent="0.55000000000000004">
      <c r="A7" s="13" t="s">
        <v>1</v>
      </c>
      <c r="B7" s="25">
        <v>85504</v>
      </c>
      <c r="C7" s="25">
        <v>46244</v>
      </c>
      <c r="D7" s="25">
        <v>39260</v>
      </c>
      <c r="E7" s="35"/>
      <c r="F7" s="35"/>
      <c r="G7" s="35"/>
    </row>
    <row r="8" spans="1:8" ht="20.25" customHeight="1" x14ac:dyDescent="0.55000000000000004">
      <c r="A8" s="3" t="s">
        <v>0</v>
      </c>
      <c r="B8" s="25">
        <v>70503</v>
      </c>
      <c r="C8" s="25">
        <v>30081</v>
      </c>
      <c r="D8" s="25">
        <v>40422</v>
      </c>
      <c r="E8" s="35"/>
      <c r="F8" s="35"/>
      <c r="G8" s="35"/>
    </row>
    <row r="9" spans="1:8" ht="20.25" customHeight="1" x14ac:dyDescent="0.55000000000000004">
      <c r="A9" s="1"/>
      <c r="B9" s="276" t="s">
        <v>3</v>
      </c>
      <c r="C9" s="276"/>
      <c r="D9" s="276"/>
      <c r="E9" s="35"/>
      <c r="F9" s="35"/>
      <c r="G9" s="35"/>
    </row>
    <row r="10" spans="1:8" ht="20.25" customHeight="1" x14ac:dyDescent="0.55000000000000004">
      <c r="A10" s="21" t="s">
        <v>2</v>
      </c>
      <c r="B10" s="20">
        <f>B5/$B$5*100</f>
        <v>100</v>
      </c>
      <c r="C10" s="20">
        <f>C5/$C$5*100</f>
        <v>100</v>
      </c>
      <c r="D10" s="20">
        <f>D5/$D$5*100</f>
        <v>100</v>
      </c>
      <c r="E10" s="35"/>
      <c r="F10" s="35"/>
      <c r="G10" s="35"/>
    </row>
    <row r="11" spans="1:8" ht="20.25" customHeight="1" x14ac:dyDescent="0.55000000000000004">
      <c r="A11" s="33"/>
      <c r="B11" s="17"/>
      <c r="C11" s="17"/>
      <c r="D11" s="16"/>
      <c r="E11" s="35"/>
      <c r="F11" s="35"/>
      <c r="G11" s="35"/>
    </row>
    <row r="12" spans="1:8" ht="20.25" customHeight="1" x14ac:dyDescent="0.55000000000000004">
      <c r="A12" s="58" t="s">
        <v>1</v>
      </c>
      <c r="B12" s="12">
        <f>B7/$B$5*100-0.03</f>
        <v>54.777797086028187</v>
      </c>
      <c r="C12" s="12">
        <f>C7/$C$5*100</f>
        <v>60.588273829020636</v>
      </c>
      <c r="D12" s="12">
        <f>D7/$D$5*100</f>
        <v>49.270851635250118</v>
      </c>
      <c r="E12" s="35"/>
      <c r="F12" s="35"/>
      <c r="G12" s="35"/>
    </row>
    <row r="13" spans="1:8" ht="20.25" customHeight="1" x14ac:dyDescent="0.55000000000000004">
      <c r="A13" s="57" t="s">
        <v>0</v>
      </c>
      <c r="B13" s="56">
        <f>B8/$B$5*100</f>
        <v>45.192202913971805</v>
      </c>
      <c r="C13" s="56">
        <f>C8/$C$5*100</f>
        <v>39.411726170979364</v>
      </c>
      <c r="D13" s="56">
        <f>D8/$D$5*100</f>
        <v>50.729148364749875</v>
      </c>
      <c r="E13" s="35"/>
      <c r="F13" s="35"/>
      <c r="G13" s="35"/>
    </row>
    <row r="14" spans="1:8" ht="20.25" customHeight="1" x14ac:dyDescent="0.55000000000000004">
      <c r="A14" s="39"/>
      <c r="B14" s="38"/>
      <c r="C14" s="39"/>
      <c r="H14" s="53"/>
    </row>
    <row r="15" spans="1:8" ht="20.25" customHeight="1" x14ac:dyDescent="0.55000000000000004">
      <c r="A15" s="39"/>
      <c r="B15" s="38"/>
      <c r="C15" s="38"/>
      <c r="F15" s="55"/>
      <c r="G15" s="55"/>
      <c r="H15" s="53"/>
    </row>
    <row r="16" spans="1:8" ht="20.25" customHeight="1" x14ac:dyDescent="0.55000000000000004">
      <c r="A16" s="39"/>
      <c r="B16" s="38"/>
      <c r="C16" s="38"/>
      <c r="F16" s="54"/>
      <c r="G16" s="54"/>
      <c r="H16" s="53"/>
    </row>
    <row r="17" spans="1:9" ht="20.25" customHeight="1" x14ac:dyDescent="0.55000000000000004">
      <c r="A17" s="39"/>
      <c r="B17" s="38"/>
      <c r="C17" s="37"/>
      <c r="F17" s="54"/>
      <c r="G17" s="54"/>
      <c r="H17" s="53"/>
    </row>
    <row r="18" spans="1:9" ht="20.25" customHeight="1" x14ac:dyDescent="0.55000000000000004">
      <c r="A18" s="39"/>
      <c r="B18" s="38"/>
      <c r="C18" s="37"/>
      <c r="F18" s="54"/>
      <c r="G18" s="54"/>
      <c r="H18" s="53"/>
    </row>
    <row r="19" spans="1:9" ht="20.25" customHeight="1" x14ac:dyDescent="0.55000000000000004">
      <c r="A19" s="39"/>
      <c r="B19" s="38"/>
      <c r="C19" s="37"/>
      <c r="H19" s="53"/>
    </row>
    <row r="20" spans="1:9" ht="20.25" customHeight="1" x14ac:dyDescent="0.55000000000000004">
      <c r="A20" s="39"/>
      <c r="B20" s="38"/>
      <c r="C20" s="37"/>
      <c r="G20" s="54"/>
      <c r="H20" s="53"/>
    </row>
    <row r="21" spans="1:9" ht="21" customHeight="1" x14ac:dyDescent="0.55000000000000004">
      <c r="A21" s="39"/>
      <c r="B21" s="38"/>
      <c r="C21" s="37"/>
    </row>
    <row r="22" spans="1:9" ht="21" customHeight="1" x14ac:dyDescent="0.55000000000000004">
      <c r="A22" s="39"/>
      <c r="B22" s="38"/>
      <c r="C22" s="37"/>
      <c r="E22" s="52"/>
      <c r="F22" s="49"/>
      <c r="G22" s="49"/>
      <c r="H22" s="38"/>
      <c r="I22" s="48"/>
    </row>
    <row r="23" spans="1:9" ht="6" customHeight="1" x14ac:dyDescent="0.55000000000000004">
      <c r="A23" s="39"/>
      <c r="B23" s="38"/>
      <c r="C23" s="37"/>
      <c r="E23" s="51"/>
      <c r="F23" s="49"/>
      <c r="G23" s="49"/>
      <c r="H23" s="38"/>
      <c r="I23" s="37"/>
    </row>
    <row r="24" spans="1:9" ht="20.25" customHeight="1" x14ac:dyDescent="0.55000000000000004">
      <c r="A24" s="39"/>
      <c r="B24" s="38"/>
      <c r="C24" s="37"/>
      <c r="E24" s="40"/>
      <c r="F24" s="50"/>
      <c r="G24" s="50"/>
      <c r="H24" s="38"/>
      <c r="I24" s="38"/>
    </row>
    <row r="25" spans="1:9" ht="20.25" customHeight="1" x14ac:dyDescent="0.55000000000000004">
      <c r="A25" s="39"/>
      <c r="B25" s="38"/>
      <c r="C25" s="37"/>
      <c r="E25" s="40"/>
      <c r="F25" s="50"/>
      <c r="G25" s="49"/>
      <c r="I25" s="38"/>
    </row>
    <row r="26" spans="1:9" ht="20.25" customHeight="1" x14ac:dyDescent="0.55000000000000004">
      <c r="A26" s="39"/>
      <c r="B26" s="38"/>
      <c r="C26" s="37"/>
      <c r="E26" s="40"/>
      <c r="F26" s="50"/>
      <c r="G26" s="49"/>
      <c r="H26" s="38"/>
    </row>
    <row r="27" spans="1:9" ht="20.25" customHeight="1" x14ac:dyDescent="0.55000000000000004">
      <c r="A27" s="39"/>
      <c r="B27" s="38"/>
      <c r="C27" s="37"/>
      <c r="E27" s="40"/>
      <c r="F27" s="49"/>
      <c r="G27" s="49"/>
      <c r="I27" s="48"/>
    </row>
    <row r="28" spans="1:9" ht="20.25" customHeight="1" x14ac:dyDescent="0.55000000000000004">
      <c r="A28" s="39"/>
      <c r="B28" s="38"/>
      <c r="C28" s="37"/>
      <c r="E28" s="41"/>
    </row>
    <row r="29" spans="1:9" ht="20.25" customHeight="1" x14ac:dyDescent="0.55000000000000004">
      <c r="A29" s="39"/>
      <c r="B29" s="38"/>
      <c r="C29" s="37"/>
      <c r="E29" s="40"/>
      <c r="H29" s="47"/>
    </row>
    <row r="30" spans="1:9" ht="20.25" customHeight="1" x14ac:dyDescent="0.55000000000000004">
      <c r="A30" s="39"/>
      <c r="B30" s="38"/>
      <c r="C30" s="37"/>
      <c r="E30" s="40"/>
      <c r="F30" s="46"/>
      <c r="G30" s="45"/>
      <c r="H30" s="44"/>
    </row>
    <row r="31" spans="1:9" ht="20.25" customHeight="1" x14ac:dyDescent="0.55000000000000004">
      <c r="A31" s="39"/>
      <c r="B31" s="38"/>
      <c r="C31" s="37"/>
      <c r="E31" s="40"/>
      <c r="F31" s="43"/>
      <c r="G31" s="42"/>
    </row>
    <row r="32" spans="1:9" ht="20.25" customHeight="1" x14ac:dyDescent="0.55000000000000004">
      <c r="A32" s="39"/>
      <c r="B32" s="38"/>
      <c r="C32" s="37"/>
      <c r="E32" s="41"/>
    </row>
    <row r="33" spans="1:5" ht="20.25" customHeight="1" x14ac:dyDescent="0.55000000000000004">
      <c r="A33" s="39"/>
      <c r="B33" s="38"/>
      <c r="C33" s="37"/>
      <c r="E33" s="40"/>
    </row>
    <row r="34" spans="1:5" ht="20.25" customHeight="1" x14ac:dyDescent="0.55000000000000004">
      <c r="A34" s="39"/>
      <c r="B34" s="38"/>
      <c r="C34" s="37"/>
      <c r="E34" s="40"/>
    </row>
    <row r="35" spans="1:5" ht="20.25" customHeight="1" x14ac:dyDescent="0.55000000000000004">
      <c r="A35" s="39"/>
      <c r="B35" s="38"/>
      <c r="C35" s="40"/>
      <c r="D35" s="40"/>
      <c r="E35" s="40"/>
    </row>
    <row r="36" spans="1:5" ht="20.25" customHeight="1" x14ac:dyDescent="0.55000000000000004">
      <c r="A36" s="39"/>
      <c r="B36" s="38"/>
      <c r="C36" s="40"/>
      <c r="D36" s="40"/>
      <c r="E36" s="40"/>
    </row>
    <row r="37" spans="1:5" ht="20.25" customHeight="1" x14ac:dyDescent="0.55000000000000004">
      <c r="A37" s="39"/>
      <c r="B37" s="38"/>
      <c r="C37" s="40"/>
      <c r="D37" s="40"/>
      <c r="E37" s="40"/>
    </row>
    <row r="38" spans="1:5" ht="4.9000000000000004" customHeight="1" x14ac:dyDescent="0.55000000000000004">
      <c r="A38" s="39"/>
      <c r="B38" s="38"/>
      <c r="C38" s="40"/>
      <c r="D38" s="40"/>
      <c r="E38" s="40"/>
    </row>
    <row r="39" spans="1:5" ht="3" customHeight="1" x14ac:dyDescent="0.55000000000000004">
      <c r="A39" s="39"/>
      <c r="B39" s="38"/>
      <c r="C39" s="40"/>
      <c r="D39" s="40"/>
      <c r="E39" s="40"/>
    </row>
    <row r="40" spans="1:5" ht="15" customHeight="1" x14ac:dyDescent="0.55000000000000004">
      <c r="A40" s="39"/>
      <c r="B40" s="38"/>
      <c r="C40" s="40"/>
      <c r="D40" s="40"/>
      <c r="E40" s="40"/>
    </row>
    <row r="41" spans="1:5" ht="15" customHeight="1" x14ac:dyDescent="0.55000000000000004">
      <c r="A41" s="39"/>
      <c r="B41" s="38"/>
      <c r="C41" s="40"/>
      <c r="D41" s="40"/>
      <c r="E41" s="40"/>
    </row>
    <row r="42" spans="1:5" ht="15" customHeight="1" x14ac:dyDescent="0.55000000000000004">
      <c r="A42" s="39"/>
      <c r="B42" s="38"/>
      <c r="C42" s="40"/>
      <c r="D42" s="40"/>
      <c r="E42" s="40"/>
    </row>
    <row r="43" spans="1:5" ht="15" customHeight="1" x14ac:dyDescent="0.55000000000000004">
      <c r="A43" s="39"/>
      <c r="B43" s="38"/>
      <c r="C43" s="40"/>
      <c r="D43" s="40"/>
      <c r="E43" s="40"/>
    </row>
    <row r="44" spans="1:5" ht="15" customHeight="1" x14ac:dyDescent="0.55000000000000004">
      <c r="A44" s="39"/>
      <c r="B44" s="38"/>
      <c r="C44" s="37"/>
      <c r="D44" s="36"/>
    </row>
    <row r="45" spans="1:5" ht="15" customHeight="1" x14ac:dyDescent="0.55000000000000004">
      <c r="A45" s="39"/>
      <c r="B45" s="38"/>
      <c r="C45" s="37"/>
      <c r="D45" s="36"/>
    </row>
    <row r="46" spans="1:5" ht="15" customHeight="1" x14ac:dyDescent="0.55000000000000004">
      <c r="A46" s="39"/>
      <c r="B46" s="38"/>
      <c r="C46" s="37"/>
      <c r="D46" s="36"/>
    </row>
    <row r="47" spans="1:5" ht="15" customHeight="1" x14ac:dyDescent="0.55000000000000004">
      <c r="A47" s="39"/>
      <c r="B47" s="38"/>
      <c r="C47" s="37"/>
      <c r="D47" s="36"/>
    </row>
    <row r="48" spans="1:5" ht="15" customHeight="1" x14ac:dyDescent="0.55000000000000004">
      <c r="A48" s="39"/>
      <c r="B48" s="38"/>
      <c r="C48" s="37"/>
      <c r="D48" s="36"/>
    </row>
    <row r="49" spans="1:4" ht="15" customHeight="1" x14ac:dyDescent="0.55000000000000004">
      <c r="A49" s="39"/>
      <c r="B49" s="38"/>
      <c r="C49" s="37"/>
      <c r="D49" s="36"/>
    </row>
    <row r="50" spans="1:4" ht="15" customHeight="1" x14ac:dyDescent="0.55000000000000004">
      <c r="A50" s="34"/>
      <c r="B50" s="36"/>
      <c r="C50" s="36"/>
      <c r="D50" s="36"/>
    </row>
    <row r="51" spans="1:4" ht="15" customHeight="1" x14ac:dyDescent="0.55000000000000004">
      <c r="A51" s="34"/>
      <c r="B51" s="36"/>
      <c r="C51" s="36"/>
      <c r="D51" s="36"/>
    </row>
    <row r="52" spans="1:4" ht="15" customHeight="1" x14ac:dyDescent="0.55000000000000004">
      <c r="A52" s="34"/>
      <c r="B52" s="36"/>
      <c r="C52" s="36"/>
      <c r="D52" s="36"/>
    </row>
    <row r="53" spans="1:4" ht="15" customHeight="1" x14ac:dyDescent="0.55000000000000004">
      <c r="A53" s="34"/>
      <c r="B53" s="36"/>
      <c r="C53" s="36"/>
      <c r="D53" s="36"/>
    </row>
    <row r="54" spans="1:4" ht="15" customHeight="1" x14ac:dyDescent="0.55000000000000004">
      <c r="A54" s="34"/>
      <c r="B54" s="36"/>
      <c r="C54" s="36"/>
      <c r="D54" s="36"/>
    </row>
    <row r="55" spans="1:4" ht="15" customHeight="1" x14ac:dyDescent="0.55000000000000004">
      <c r="A55" s="34"/>
      <c r="B55" s="36"/>
      <c r="C55" s="36"/>
      <c r="D55" s="36"/>
    </row>
    <row r="56" spans="1:4" ht="15" customHeight="1" x14ac:dyDescent="0.55000000000000004">
      <c r="A56" s="34"/>
      <c r="B56" s="36"/>
      <c r="C56" s="36"/>
      <c r="D56" s="36"/>
    </row>
    <row r="57" spans="1:4" ht="15" customHeight="1" x14ac:dyDescent="0.55000000000000004">
      <c r="A57" s="34"/>
      <c r="B57" s="36"/>
      <c r="C57" s="36"/>
      <c r="D57" s="36"/>
    </row>
    <row r="58" spans="1:4" ht="15" customHeight="1" x14ac:dyDescent="0.55000000000000004">
      <c r="A58" s="34"/>
      <c r="B58" s="36"/>
      <c r="C58" s="36"/>
      <c r="D58" s="36"/>
    </row>
    <row r="59" spans="1:4" ht="15" customHeight="1" x14ac:dyDescent="0.55000000000000004">
      <c r="A59" s="34"/>
      <c r="B59" s="36"/>
      <c r="C59" s="36"/>
      <c r="D59" s="36"/>
    </row>
    <row r="60" spans="1:4" ht="15" customHeight="1" x14ac:dyDescent="0.55000000000000004">
      <c r="A60" s="34"/>
      <c r="B60" s="36"/>
      <c r="C60" s="36"/>
      <c r="D60" s="36"/>
    </row>
    <row r="61" spans="1:4" ht="15" customHeight="1" x14ac:dyDescent="0.55000000000000004">
      <c r="A61" s="34"/>
      <c r="B61" s="36"/>
      <c r="C61" s="36"/>
      <c r="D61" s="36"/>
    </row>
    <row r="62" spans="1:4" ht="15" customHeight="1" x14ac:dyDescent="0.55000000000000004">
      <c r="A62" s="34"/>
      <c r="B62" s="36"/>
      <c r="C62" s="36"/>
      <c r="D62" s="36"/>
    </row>
    <row r="63" spans="1:4" ht="15" customHeight="1" x14ac:dyDescent="0.55000000000000004">
      <c r="A63" s="34"/>
      <c r="B63" s="36"/>
      <c r="C63" s="36"/>
      <c r="D63" s="36"/>
    </row>
    <row r="64" spans="1:4" ht="15" customHeight="1" x14ac:dyDescent="0.55000000000000004">
      <c r="A64" s="34"/>
    </row>
    <row r="65" spans="1:1" ht="15" customHeight="1" x14ac:dyDescent="0.55000000000000004">
      <c r="A65" s="34"/>
    </row>
    <row r="66" spans="1:1" ht="15" customHeight="1" x14ac:dyDescent="0.55000000000000004">
      <c r="A66" s="34"/>
    </row>
    <row r="67" spans="1:1" ht="15" customHeight="1" x14ac:dyDescent="0.55000000000000004">
      <c r="A67" s="34"/>
    </row>
    <row r="68" spans="1:1" ht="15" customHeight="1" x14ac:dyDescent="0.55000000000000004">
      <c r="A68" s="34"/>
    </row>
    <row r="69" spans="1:1" ht="15" customHeight="1" x14ac:dyDescent="0.55000000000000004">
      <c r="A69" s="34"/>
    </row>
    <row r="70" spans="1:1" ht="15" customHeight="1" x14ac:dyDescent="0.55000000000000004">
      <c r="A70" s="34"/>
    </row>
    <row r="71" spans="1:1" ht="15" customHeight="1" x14ac:dyDescent="0.55000000000000004">
      <c r="A71" s="34"/>
    </row>
    <row r="72" spans="1:1" ht="15" customHeight="1" x14ac:dyDescent="0.55000000000000004">
      <c r="A72" s="34"/>
    </row>
    <row r="73" spans="1:1" ht="15" customHeight="1" x14ac:dyDescent="0.55000000000000004">
      <c r="A73" s="34"/>
    </row>
    <row r="74" spans="1:1" ht="15" customHeight="1" x14ac:dyDescent="0.55000000000000004">
      <c r="A74" s="34"/>
    </row>
    <row r="75" spans="1:1" ht="15" customHeight="1" x14ac:dyDescent="0.55000000000000004">
      <c r="A75" s="34"/>
    </row>
    <row r="76" spans="1:1" ht="15" customHeight="1" x14ac:dyDescent="0.55000000000000004">
      <c r="A76" s="34"/>
    </row>
    <row r="77" spans="1:1" ht="15" customHeight="1" x14ac:dyDescent="0.55000000000000004">
      <c r="A77" s="34"/>
    </row>
    <row r="78" spans="1:1" ht="15" customHeight="1" x14ac:dyDescent="0.55000000000000004">
      <c r="A78" s="34"/>
    </row>
    <row r="79" spans="1:1" ht="15" customHeight="1" x14ac:dyDescent="0.55000000000000004">
      <c r="A79" s="34"/>
    </row>
    <row r="80" spans="1:1" ht="15" customHeight="1" x14ac:dyDescent="0.55000000000000004">
      <c r="A80" s="34"/>
    </row>
    <row r="81" spans="1:1" ht="15" customHeight="1" x14ac:dyDescent="0.55000000000000004">
      <c r="A81" s="34"/>
    </row>
    <row r="82" spans="1:1" ht="15" customHeight="1" x14ac:dyDescent="0.55000000000000004">
      <c r="A82" s="34"/>
    </row>
    <row r="83" spans="1:1" ht="15" customHeight="1" x14ac:dyDescent="0.55000000000000004">
      <c r="A83" s="34"/>
    </row>
    <row r="84" spans="1:1" ht="15" customHeight="1" x14ac:dyDescent="0.55000000000000004">
      <c r="A84" s="34"/>
    </row>
    <row r="85" spans="1:1" ht="15" customHeight="1" x14ac:dyDescent="0.55000000000000004">
      <c r="A85" s="34"/>
    </row>
    <row r="86" spans="1:1" ht="15" customHeight="1" x14ac:dyDescent="0.55000000000000004">
      <c r="A86" s="34"/>
    </row>
    <row r="87" spans="1:1" ht="15" customHeight="1" x14ac:dyDescent="0.55000000000000004">
      <c r="A87" s="34"/>
    </row>
    <row r="88" spans="1:1" ht="15" customHeight="1" x14ac:dyDescent="0.55000000000000004">
      <c r="A88" s="34"/>
    </row>
    <row r="89" spans="1:1" ht="15" customHeight="1" x14ac:dyDescent="0.55000000000000004">
      <c r="A89" s="34"/>
    </row>
    <row r="90" spans="1:1" ht="15" customHeight="1" x14ac:dyDescent="0.55000000000000004">
      <c r="A90" s="34"/>
    </row>
    <row r="91" spans="1:1" ht="15" customHeight="1" x14ac:dyDescent="0.55000000000000004">
      <c r="A91" s="34"/>
    </row>
    <row r="92" spans="1:1" ht="15" customHeight="1" x14ac:dyDescent="0.55000000000000004">
      <c r="A92" s="34"/>
    </row>
    <row r="93" spans="1:1" ht="15" customHeight="1" x14ac:dyDescent="0.55000000000000004">
      <c r="A93" s="34"/>
    </row>
    <row r="94" spans="1:1" ht="15" customHeight="1" x14ac:dyDescent="0.55000000000000004">
      <c r="A94" s="34"/>
    </row>
    <row r="95" spans="1:1" ht="15" customHeight="1" x14ac:dyDescent="0.55000000000000004">
      <c r="A95" s="34"/>
    </row>
    <row r="96" spans="1:1" ht="15" customHeight="1" x14ac:dyDescent="0.55000000000000004">
      <c r="A96" s="34"/>
    </row>
    <row r="97" spans="1:1" ht="15" customHeight="1" x14ac:dyDescent="0.55000000000000004">
      <c r="A97" s="34"/>
    </row>
    <row r="98" spans="1:1" ht="15" customHeight="1" x14ac:dyDescent="0.55000000000000004">
      <c r="A98" s="34"/>
    </row>
    <row r="99" spans="1:1" ht="15" customHeight="1" x14ac:dyDescent="0.55000000000000004">
      <c r="A99" s="34"/>
    </row>
    <row r="100" spans="1:1" ht="15" customHeight="1" x14ac:dyDescent="0.55000000000000004">
      <c r="A100" s="34"/>
    </row>
    <row r="101" spans="1:1" ht="15" customHeight="1" x14ac:dyDescent="0.55000000000000004">
      <c r="A101" s="34"/>
    </row>
    <row r="102" spans="1:1" ht="15" customHeight="1" x14ac:dyDescent="0.55000000000000004">
      <c r="A102" s="34"/>
    </row>
    <row r="103" spans="1:1" ht="15" customHeight="1" x14ac:dyDescent="0.55000000000000004">
      <c r="A103" s="34"/>
    </row>
    <row r="104" spans="1:1" ht="15" customHeight="1" x14ac:dyDescent="0.55000000000000004">
      <c r="A104" s="34"/>
    </row>
    <row r="105" spans="1:1" ht="5.25" customHeight="1" x14ac:dyDescent="0.55000000000000004">
      <c r="A105" s="34"/>
    </row>
    <row r="65536" spans="1:1" ht="26.25" customHeight="1" x14ac:dyDescent="0.55000000000000004">
      <c r="A65536" s="34"/>
    </row>
  </sheetData>
  <mergeCells count="2">
    <mergeCell ref="B4:D4"/>
    <mergeCell ref="B9:D9"/>
  </mergeCells>
  <pageMargins left="0.70866141732283472" right="0.19685039370078741" top="0.74803149606299213" bottom="0.35433070866141736" header="0.31496062992125984" footer="0.31496062992125984"/>
  <pageSetup paperSize="9" orientation="portrait" horizontalDpi="300" verticalDpi="300" r:id="rId1"/>
  <headerFooter>
    <oddHeader>&amp;C&amp;"TH SarabunPSK,ธรรมดา"&amp;16 23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536"/>
  <sheetViews>
    <sheetView zoomScale="70" zoomScaleNormal="70" workbookViewId="0"/>
  </sheetViews>
  <sheetFormatPr defaultRowHeight="5.25" customHeight="1" x14ac:dyDescent="0.55000000000000004"/>
  <cols>
    <col min="1" max="1" width="40.42578125" style="35" customWidth="1"/>
    <col min="2" max="2" width="16.5703125" style="34" customWidth="1"/>
    <col min="3" max="3" width="17.7109375" style="34" customWidth="1"/>
    <col min="4" max="4" width="16.140625" style="34" customWidth="1"/>
    <col min="5" max="5" width="22.7109375" style="34" customWidth="1"/>
    <col min="6" max="6" width="11.7109375" style="34" customWidth="1"/>
    <col min="7" max="7" width="13.5703125" style="34" customWidth="1"/>
    <col min="8" max="8" width="13.7109375" style="34" customWidth="1"/>
    <col min="9" max="9" width="16.42578125" style="34" customWidth="1"/>
    <col min="10" max="11" width="9.140625" style="34"/>
    <col min="12" max="14" width="13.85546875" style="34" customWidth="1"/>
    <col min="15" max="15" width="11.42578125" style="34" customWidth="1"/>
    <col min="16" max="17" width="13.140625" style="34" customWidth="1"/>
    <col min="18" max="18" width="19.42578125" style="34" customWidth="1"/>
    <col min="19" max="16384" width="9.140625" style="34"/>
  </cols>
  <sheetData>
    <row r="1" spans="1:8" s="39" customFormat="1" ht="26.25" customHeight="1" x14ac:dyDescent="0.55000000000000004">
      <c r="A1" s="39" t="s">
        <v>17</v>
      </c>
      <c r="B1" s="34"/>
      <c r="C1" s="34"/>
      <c r="D1" s="34"/>
    </row>
    <row r="2" spans="1:8" ht="5.25" customHeight="1" x14ac:dyDescent="0.55000000000000004">
      <c r="F2" s="39"/>
      <c r="G2" s="39"/>
    </row>
    <row r="3" spans="1:8" s="35" customFormat="1" ht="26.25" customHeight="1" x14ac:dyDescent="0.55000000000000004">
      <c r="A3" s="30" t="s">
        <v>16</v>
      </c>
      <c r="B3" s="29" t="s">
        <v>7</v>
      </c>
      <c r="C3" s="29" t="s">
        <v>6</v>
      </c>
      <c r="D3" s="29" t="s">
        <v>5</v>
      </c>
    </row>
    <row r="4" spans="1:8" s="35" customFormat="1" ht="21.75" customHeight="1" x14ac:dyDescent="0.55000000000000004">
      <c r="A4" s="2"/>
      <c r="B4" s="275" t="s">
        <v>4</v>
      </c>
      <c r="C4" s="275"/>
      <c r="D4" s="275"/>
    </row>
    <row r="5" spans="1:8" ht="21" customHeight="1" x14ac:dyDescent="0.55000000000000004">
      <c r="A5" s="33" t="s">
        <v>2</v>
      </c>
      <c r="B5" s="27">
        <v>84210.090300000025</v>
      </c>
      <c r="C5" s="27">
        <v>48917</v>
      </c>
      <c r="D5" s="27">
        <v>35293</v>
      </c>
      <c r="E5" s="35"/>
      <c r="F5" s="35"/>
      <c r="G5" s="35"/>
    </row>
    <row r="6" spans="1:8" ht="8.25" customHeight="1" x14ac:dyDescent="0.55000000000000004">
      <c r="A6" s="33"/>
      <c r="B6" s="35"/>
      <c r="C6" s="35"/>
      <c r="D6" s="35"/>
      <c r="E6" s="35"/>
      <c r="F6" s="35"/>
      <c r="G6" s="35"/>
    </row>
    <row r="7" spans="1:8" ht="20.25" customHeight="1" x14ac:dyDescent="0.55000000000000004">
      <c r="A7" s="13" t="s">
        <v>1</v>
      </c>
      <c r="B7" s="25">
        <v>53915.513200000023</v>
      </c>
      <c r="C7" s="25">
        <v>30012</v>
      </c>
      <c r="D7" s="25">
        <v>23904</v>
      </c>
      <c r="E7" s="35"/>
      <c r="F7" s="35"/>
      <c r="G7" s="35"/>
    </row>
    <row r="8" spans="1:8" ht="20.25" customHeight="1" x14ac:dyDescent="0.55000000000000004">
      <c r="A8" s="3" t="s">
        <v>0</v>
      </c>
      <c r="B8" s="25">
        <v>30294</v>
      </c>
      <c r="C8" s="25">
        <v>18905</v>
      </c>
      <c r="D8" s="25">
        <v>11389</v>
      </c>
      <c r="E8" s="35"/>
      <c r="F8" s="35"/>
      <c r="G8" s="35"/>
    </row>
    <row r="9" spans="1:8" ht="20.25" customHeight="1" x14ac:dyDescent="0.55000000000000004">
      <c r="A9" s="1"/>
      <c r="B9" s="276" t="s">
        <v>3</v>
      </c>
      <c r="C9" s="276"/>
      <c r="D9" s="276"/>
      <c r="E9" s="35"/>
      <c r="F9" s="35"/>
      <c r="G9" s="35"/>
    </row>
    <row r="10" spans="1:8" ht="20.25" customHeight="1" x14ac:dyDescent="0.55000000000000004">
      <c r="A10" s="21" t="s">
        <v>2</v>
      </c>
      <c r="B10" s="20">
        <f>B5/$B$5*100</f>
        <v>100</v>
      </c>
      <c r="C10" s="20">
        <f>C5/$C$5*100</f>
        <v>100</v>
      </c>
      <c r="D10" s="20">
        <f>D5/$D$5*100</f>
        <v>100</v>
      </c>
      <c r="E10" s="35"/>
      <c r="F10" s="35"/>
      <c r="G10" s="35"/>
    </row>
    <row r="11" spans="1:8" ht="20.25" customHeight="1" x14ac:dyDescent="0.55000000000000004">
      <c r="A11" s="33"/>
      <c r="B11" s="17"/>
      <c r="C11" s="17"/>
      <c r="D11" s="16"/>
      <c r="E11" s="35"/>
      <c r="F11" s="35"/>
      <c r="G11" s="35"/>
    </row>
    <row r="12" spans="1:8" ht="20.25" customHeight="1" x14ac:dyDescent="0.55000000000000004">
      <c r="A12" s="58" t="s">
        <v>1</v>
      </c>
      <c r="B12" s="12">
        <f>B7/$B$5*100-0.03</f>
        <v>63.995003426459931</v>
      </c>
      <c r="C12" s="12">
        <f>C7/$C$5*100</f>
        <v>61.352903898440218</v>
      </c>
      <c r="D12" s="12">
        <f>D7/$D$5*100</f>
        <v>67.730144787918292</v>
      </c>
      <c r="E12" s="35"/>
      <c r="F12" s="35"/>
      <c r="G12" s="35"/>
    </row>
    <row r="13" spans="1:8" ht="20.25" customHeight="1" x14ac:dyDescent="0.55000000000000004">
      <c r="A13" s="57" t="s">
        <v>0</v>
      </c>
      <c r="B13" s="56">
        <f>B8/$B$5*100</f>
        <v>35.97431126374174</v>
      </c>
      <c r="C13" s="56">
        <f>C8/$C$5*100</f>
        <v>38.647096101559782</v>
      </c>
      <c r="D13" s="56">
        <f>D8/$D$5*100</f>
        <v>32.269855212081715</v>
      </c>
      <c r="E13" s="35"/>
      <c r="F13" s="35"/>
      <c r="G13" s="35"/>
    </row>
    <row r="14" spans="1:8" ht="20.25" customHeight="1" x14ac:dyDescent="0.55000000000000004">
      <c r="A14" s="39"/>
      <c r="B14" s="38"/>
      <c r="C14" s="39"/>
      <c r="H14" s="53"/>
    </row>
    <row r="15" spans="1:8" ht="20.25" customHeight="1" x14ac:dyDescent="0.55000000000000004">
      <c r="A15" s="39"/>
      <c r="B15" s="38"/>
      <c r="C15" s="38"/>
      <c r="F15" s="55"/>
      <c r="G15" s="55"/>
      <c r="H15" s="53"/>
    </row>
    <row r="16" spans="1:8" ht="20.25" customHeight="1" x14ac:dyDescent="0.55000000000000004">
      <c r="A16" s="39"/>
      <c r="B16" s="38"/>
      <c r="C16" s="38"/>
      <c r="F16" s="54"/>
      <c r="G16" s="54"/>
      <c r="H16" s="53"/>
    </row>
    <row r="17" spans="1:9" ht="20.25" customHeight="1" x14ac:dyDescent="0.55000000000000004">
      <c r="A17" s="39"/>
      <c r="B17" s="38"/>
      <c r="C17" s="37"/>
      <c r="F17" s="54"/>
      <c r="G17" s="54"/>
      <c r="H17" s="53"/>
    </row>
    <row r="18" spans="1:9" ht="20.25" customHeight="1" x14ac:dyDescent="0.55000000000000004">
      <c r="A18" s="39"/>
      <c r="B18" s="38"/>
      <c r="C18" s="37"/>
      <c r="F18" s="54"/>
      <c r="G18" s="54"/>
      <c r="H18" s="53"/>
    </row>
    <row r="19" spans="1:9" ht="20.25" customHeight="1" x14ac:dyDescent="0.55000000000000004">
      <c r="A19" s="39"/>
      <c r="B19" s="38"/>
      <c r="C19" s="37"/>
      <c r="H19" s="53"/>
    </row>
    <row r="20" spans="1:9" ht="20.25" customHeight="1" x14ac:dyDescent="0.55000000000000004">
      <c r="A20" s="39"/>
      <c r="B20" s="38"/>
      <c r="C20" s="37"/>
      <c r="G20" s="54"/>
      <c r="H20" s="53"/>
    </row>
    <row r="21" spans="1:9" ht="21" customHeight="1" x14ac:dyDescent="0.55000000000000004">
      <c r="A21" s="39"/>
      <c r="B21" s="38"/>
      <c r="C21" s="37"/>
    </row>
    <row r="22" spans="1:9" ht="21" customHeight="1" x14ac:dyDescent="0.55000000000000004">
      <c r="A22" s="39"/>
      <c r="B22" s="38"/>
      <c r="C22" s="37"/>
      <c r="E22" s="52"/>
      <c r="F22" s="49"/>
      <c r="G22" s="49"/>
      <c r="H22" s="38"/>
      <c r="I22" s="48"/>
    </row>
    <row r="23" spans="1:9" ht="6" customHeight="1" x14ac:dyDescent="0.55000000000000004">
      <c r="A23" s="39"/>
      <c r="B23" s="38"/>
      <c r="C23" s="37"/>
      <c r="E23" s="51"/>
      <c r="F23" s="49"/>
      <c r="G23" s="49"/>
      <c r="H23" s="38"/>
      <c r="I23" s="37"/>
    </row>
    <row r="24" spans="1:9" ht="20.25" customHeight="1" x14ac:dyDescent="0.55000000000000004">
      <c r="A24" s="39"/>
      <c r="B24" s="38"/>
      <c r="C24" s="37"/>
      <c r="E24" s="40"/>
      <c r="F24" s="50"/>
      <c r="G24" s="50"/>
      <c r="H24" s="38"/>
      <c r="I24" s="38"/>
    </row>
    <row r="25" spans="1:9" ht="20.25" customHeight="1" x14ac:dyDescent="0.55000000000000004">
      <c r="A25" s="39"/>
      <c r="B25" s="38"/>
      <c r="C25" s="37"/>
      <c r="E25" s="40"/>
      <c r="F25" s="50"/>
      <c r="G25" s="49"/>
      <c r="I25" s="38"/>
    </row>
    <row r="26" spans="1:9" ht="20.25" customHeight="1" x14ac:dyDescent="0.55000000000000004">
      <c r="A26" s="39"/>
      <c r="B26" s="38"/>
      <c r="C26" s="37"/>
      <c r="E26" s="40"/>
      <c r="F26" s="50"/>
      <c r="G26" s="49"/>
      <c r="H26" s="38"/>
    </row>
    <row r="27" spans="1:9" ht="20.25" customHeight="1" x14ac:dyDescent="0.55000000000000004">
      <c r="A27" s="39"/>
      <c r="B27" s="38"/>
      <c r="C27" s="37"/>
      <c r="E27" s="40"/>
      <c r="F27" s="49"/>
      <c r="G27" s="49"/>
      <c r="I27" s="48"/>
    </row>
    <row r="28" spans="1:9" ht="20.25" customHeight="1" x14ac:dyDescent="0.55000000000000004">
      <c r="A28" s="39"/>
      <c r="B28" s="38"/>
      <c r="C28" s="37"/>
      <c r="E28" s="41"/>
    </row>
    <row r="29" spans="1:9" ht="20.25" customHeight="1" x14ac:dyDescent="0.55000000000000004">
      <c r="A29" s="39"/>
      <c r="B29" s="38"/>
      <c r="C29" s="37"/>
      <c r="E29" s="40"/>
      <c r="H29" s="47"/>
    </row>
    <row r="30" spans="1:9" ht="20.25" customHeight="1" x14ac:dyDescent="0.55000000000000004">
      <c r="A30" s="39"/>
      <c r="B30" s="38"/>
      <c r="C30" s="37"/>
      <c r="E30" s="40"/>
      <c r="F30" s="46"/>
      <c r="G30" s="45"/>
      <c r="H30" s="44"/>
    </row>
    <row r="31" spans="1:9" ht="20.25" customHeight="1" x14ac:dyDescent="0.55000000000000004">
      <c r="A31" s="39"/>
      <c r="B31" s="38"/>
      <c r="C31" s="37"/>
      <c r="E31" s="40"/>
      <c r="F31" s="43"/>
      <c r="G31" s="42"/>
    </row>
    <row r="32" spans="1:9" ht="20.25" customHeight="1" x14ac:dyDescent="0.55000000000000004">
      <c r="A32" s="39"/>
      <c r="B32" s="38"/>
      <c r="C32" s="37"/>
      <c r="E32" s="41"/>
    </row>
    <row r="33" spans="1:5" ht="20.25" customHeight="1" x14ac:dyDescent="0.55000000000000004">
      <c r="A33" s="39"/>
      <c r="B33" s="38"/>
      <c r="C33" s="37"/>
      <c r="E33" s="40"/>
    </row>
    <row r="34" spans="1:5" ht="20.25" customHeight="1" x14ac:dyDescent="0.55000000000000004">
      <c r="A34" s="39"/>
      <c r="B34" s="38"/>
      <c r="C34" s="37"/>
      <c r="E34" s="40"/>
    </row>
    <row r="35" spans="1:5" ht="20.25" customHeight="1" x14ac:dyDescent="0.55000000000000004">
      <c r="A35" s="39"/>
      <c r="B35" s="38"/>
      <c r="C35" s="40"/>
      <c r="D35" s="40"/>
      <c r="E35" s="40"/>
    </row>
    <row r="36" spans="1:5" ht="20.25" customHeight="1" x14ac:dyDescent="0.55000000000000004">
      <c r="A36" s="39"/>
      <c r="B36" s="38"/>
      <c r="C36" s="40"/>
      <c r="D36" s="40"/>
      <c r="E36" s="40"/>
    </row>
    <row r="37" spans="1:5" ht="20.25" customHeight="1" x14ac:dyDescent="0.55000000000000004">
      <c r="A37" s="39"/>
      <c r="B37" s="38"/>
      <c r="C37" s="40"/>
      <c r="D37" s="40"/>
      <c r="E37" s="40"/>
    </row>
    <row r="38" spans="1:5" ht="4.9000000000000004" customHeight="1" x14ac:dyDescent="0.55000000000000004">
      <c r="A38" s="39"/>
      <c r="B38" s="38"/>
      <c r="C38" s="40"/>
      <c r="D38" s="40"/>
      <c r="E38" s="40"/>
    </row>
    <row r="39" spans="1:5" ht="3" customHeight="1" x14ac:dyDescent="0.55000000000000004">
      <c r="A39" s="39"/>
      <c r="B39" s="38"/>
      <c r="C39" s="40"/>
      <c r="D39" s="40"/>
      <c r="E39" s="40"/>
    </row>
    <row r="40" spans="1:5" ht="15" customHeight="1" x14ac:dyDescent="0.55000000000000004">
      <c r="A40" s="39"/>
      <c r="B40" s="38"/>
      <c r="C40" s="40"/>
      <c r="D40" s="40"/>
      <c r="E40" s="40"/>
    </row>
    <row r="41" spans="1:5" ht="15" customHeight="1" x14ac:dyDescent="0.55000000000000004">
      <c r="A41" s="39"/>
      <c r="B41" s="38"/>
      <c r="C41" s="40"/>
      <c r="D41" s="40"/>
      <c r="E41" s="40"/>
    </row>
    <row r="42" spans="1:5" ht="15" customHeight="1" x14ac:dyDescent="0.55000000000000004">
      <c r="A42" s="39"/>
      <c r="B42" s="38"/>
      <c r="C42" s="40"/>
      <c r="D42" s="40"/>
      <c r="E42" s="40"/>
    </row>
    <row r="43" spans="1:5" ht="15" customHeight="1" x14ac:dyDescent="0.55000000000000004">
      <c r="A43" s="39"/>
      <c r="B43" s="38"/>
      <c r="C43" s="40"/>
      <c r="D43" s="40"/>
      <c r="E43" s="40"/>
    </row>
    <row r="44" spans="1:5" ht="15" customHeight="1" x14ac:dyDescent="0.55000000000000004">
      <c r="A44" s="39"/>
      <c r="B44" s="38"/>
      <c r="C44" s="37"/>
      <c r="D44" s="36"/>
    </row>
    <row r="45" spans="1:5" ht="15" customHeight="1" x14ac:dyDescent="0.55000000000000004">
      <c r="A45" s="39"/>
      <c r="B45" s="38"/>
      <c r="C45" s="37"/>
      <c r="D45" s="36"/>
    </row>
    <row r="46" spans="1:5" ht="15" customHeight="1" x14ac:dyDescent="0.55000000000000004">
      <c r="A46" s="39"/>
      <c r="B46" s="38"/>
      <c r="C46" s="37"/>
      <c r="D46" s="36"/>
    </row>
    <row r="47" spans="1:5" ht="15" customHeight="1" x14ac:dyDescent="0.55000000000000004">
      <c r="A47" s="39"/>
      <c r="B47" s="38"/>
      <c r="C47" s="37"/>
      <c r="D47" s="36"/>
    </row>
    <row r="48" spans="1:5" ht="15" customHeight="1" x14ac:dyDescent="0.55000000000000004">
      <c r="A48" s="39"/>
      <c r="B48" s="38"/>
      <c r="C48" s="37"/>
      <c r="D48" s="36"/>
    </row>
    <row r="49" spans="1:4" ht="15" customHeight="1" x14ac:dyDescent="0.55000000000000004">
      <c r="A49" s="39"/>
      <c r="B49" s="38"/>
      <c r="C49" s="37"/>
      <c r="D49" s="36"/>
    </row>
    <row r="50" spans="1:4" ht="15" customHeight="1" x14ac:dyDescent="0.55000000000000004">
      <c r="A50" s="34"/>
      <c r="B50" s="36"/>
      <c r="C50" s="36"/>
      <c r="D50" s="36"/>
    </row>
    <row r="51" spans="1:4" ht="15" customHeight="1" x14ac:dyDescent="0.55000000000000004">
      <c r="A51" s="34"/>
      <c r="B51" s="36"/>
      <c r="C51" s="36"/>
      <c r="D51" s="36"/>
    </row>
    <row r="52" spans="1:4" ht="15" customHeight="1" x14ac:dyDescent="0.55000000000000004">
      <c r="A52" s="34"/>
      <c r="B52" s="36"/>
      <c r="C52" s="36"/>
      <c r="D52" s="36"/>
    </row>
    <row r="53" spans="1:4" ht="15" customHeight="1" x14ac:dyDescent="0.55000000000000004">
      <c r="A53" s="34"/>
      <c r="B53" s="36"/>
      <c r="C53" s="36"/>
      <c r="D53" s="36"/>
    </row>
    <row r="54" spans="1:4" ht="15" customHeight="1" x14ac:dyDescent="0.55000000000000004">
      <c r="A54" s="34"/>
      <c r="B54" s="36"/>
      <c r="C54" s="36"/>
      <c r="D54" s="36"/>
    </row>
    <row r="55" spans="1:4" ht="15" customHeight="1" x14ac:dyDescent="0.55000000000000004">
      <c r="A55" s="34"/>
      <c r="B55" s="36"/>
      <c r="C55" s="36"/>
      <c r="D55" s="36"/>
    </row>
    <row r="56" spans="1:4" ht="15" customHeight="1" x14ac:dyDescent="0.55000000000000004">
      <c r="A56" s="34"/>
      <c r="B56" s="36"/>
      <c r="C56" s="36"/>
      <c r="D56" s="36"/>
    </row>
    <row r="57" spans="1:4" ht="15" customHeight="1" x14ac:dyDescent="0.55000000000000004">
      <c r="A57" s="34"/>
      <c r="B57" s="36"/>
      <c r="C57" s="36"/>
      <c r="D57" s="36"/>
    </row>
    <row r="58" spans="1:4" ht="15" customHeight="1" x14ac:dyDescent="0.55000000000000004">
      <c r="A58" s="34"/>
      <c r="B58" s="36"/>
      <c r="C58" s="36"/>
      <c r="D58" s="36"/>
    </row>
    <row r="59" spans="1:4" ht="15" customHeight="1" x14ac:dyDescent="0.55000000000000004">
      <c r="A59" s="34"/>
      <c r="B59" s="36"/>
      <c r="C59" s="36"/>
      <c r="D59" s="36"/>
    </row>
    <row r="60" spans="1:4" ht="15" customHeight="1" x14ac:dyDescent="0.55000000000000004">
      <c r="A60" s="34"/>
      <c r="B60" s="36"/>
      <c r="C60" s="36"/>
      <c r="D60" s="36"/>
    </row>
    <row r="61" spans="1:4" ht="15" customHeight="1" x14ac:dyDescent="0.55000000000000004">
      <c r="A61" s="34"/>
      <c r="B61" s="36"/>
      <c r="C61" s="36"/>
      <c r="D61" s="36"/>
    </row>
    <row r="62" spans="1:4" ht="15" customHeight="1" x14ac:dyDescent="0.55000000000000004">
      <c r="A62" s="34"/>
      <c r="B62" s="36"/>
      <c r="C62" s="36"/>
      <c r="D62" s="36"/>
    </row>
    <row r="63" spans="1:4" ht="15" customHeight="1" x14ac:dyDescent="0.55000000000000004">
      <c r="A63" s="34"/>
      <c r="B63" s="36"/>
      <c r="C63" s="36"/>
      <c r="D63" s="36"/>
    </row>
    <row r="64" spans="1:4" ht="15" customHeight="1" x14ac:dyDescent="0.55000000000000004">
      <c r="A64" s="34"/>
    </row>
    <row r="65" spans="1:1" ht="15" customHeight="1" x14ac:dyDescent="0.55000000000000004">
      <c r="A65" s="34"/>
    </row>
    <row r="66" spans="1:1" ht="15" customHeight="1" x14ac:dyDescent="0.55000000000000004">
      <c r="A66" s="34"/>
    </row>
    <row r="67" spans="1:1" ht="15" customHeight="1" x14ac:dyDescent="0.55000000000000004">
      <c r="A67" s="34"/>
    </row>
    <row r="68" spans="1:1" ht="15" customHeight="1" x14ac:dyDescent="0.55000000000000004">
      <c r="A68" s="34"/>
    </row>
    <row r="69" spans="1:1" ht="15" customHeight="1" x14ac:dyDescent="0.55000000000000004">
      <c r="A69" s="34"/>
    </row>
    <row r="70" spans="1:1" ht="15" customHeight="1" x14ac:dyDescent="0.55000000000000004">
      <c r="A70" s="34"/>
    </row>
    <row r="71" spans="1:1" ht="15" customHeight="1" x14ac:dyDescent="0.55000000000000004">
      <c r="A71" s="34"/>
    </row>
    <row r="72" spans="1:1" ht="15" customHeight="1" x14ac:dyDescent="0.55000000000000004">
      <c r="A72" s="34"/>
    </row>
    <row r="73" spans="1:1" ht="15" customHeight="1" x14ac:dyDescent="0.55000000000000004">
      <c r="A73" s="34"/>
    </row>
    <row r="74" spans="1:1" ht="15" customHeight="1" x14ac:dyDescent="0.55000000000000004">
      <c r="A74" s="34"/>
    </row>
    <row r="75" spans="1:1" ht="15" customHeight="1" x14ac:dyDescent="0.55000000000000004">
      <c r="A75" s="34"/>
    </row>
    <row r="76" spans="1:1" ht="15" customHeight="1" x14ac:dyDescent="0.55000000000000004">
      <c r="A76" s="34"/>
    </row>
    <row r="77" spans="1:1" ht="15" customHeight="1" x14ac:dyDescent="0.55000000000000004">
      <c r="A77" s="34"/>
    </row>
    <row r="78" spans="1:1" ht="15" customHeight="1" x14ac:dyDescent="0.55000000000000004">
      <c r="A78" s="34"/>
    </row>
    <row r="79" spans="1:1" ht="15" customHeight="1" x14ac:dyDescent="0.55000000000000004">
      <c r="A79" s="34"/>
    </row>
    <row r="80" spans="1:1" ht="15" customHeight="1" x14ac:dyDescent="0.55000000000000004">
      <c r="A80" s="34"/>
    </row>
    <row r="81" spans="1:1" ht="15" customHeight="1" x14ac:dyDescent="0.55000000000000004">
      <c r="A81" s="34"/>
    </row>
    <row r="82" spans="1:1" ht="15" customHeight="1" x14ac:dyDescent="0.55000000000000004">
      <c r="A82" s="34"/>
    </row>
    <row r="83" spans="1:1" ht="15" customHeight="1" x14ac:dyDescent="0.55000000000000004">
      <c r="A83" s="34"/>
    </row>
    <row r="84" spans="1:1" ht="15" customHeight="1" x14ac:dyDescent="0.55000000000000004">
      <c r="A84" s="34"/>
    </row>
    <row r="85" spans="1:1" ht="15" customHeight="1" x14ac:dyDescent="0.55000000000000004">
      <c r="A85" s="34"/>
    </row>
    <row r="86" spans="1:1" ht="15" customHeight="1" x14ac:dyDescent="0.55000000000000004">
      <c r="A86" s="34"/>
    </row>
    <row r="87" spans="1:1" ht="15" customHeight="1" x14ac:dyDescent="0.55000000000000004">
      <c r="A87" s="34"/>
    </row>
    <row r="88" spans="1:1" ht="15" customHeight="1" x14ac:dyDescent="0.55000000000000004">
      <c r="A88" s="34"/>
    </row>
    <row r="89" spans="1:1" ht="15" customHeight="1" x14ac:dyDescent="0.55000000000000004">
      <c r="A89" s="34"/>
    </row>
    <row r="90" spans="1:1" ht="15" customHeight="1" x14ac:dyDescent="0.55000000000000004">
      <c r="A90" s="34"/>
    </row>
    <row r="91" spans="1:1" ht="15" customHeight="1" x14ac:dyDescent="0.55000000000000004">
      <c r="A91" s="34"/>
    </row>
    <row r="92" spans="1:1" ht="15" customHeight="1" x14ac:dyDescent="0.55000000000000004">
      <c r="A92" s="34"/>
    </row>
    <row r="93" spans="1:1" ht="15" customHeight="1" x14ac:dyDescent="0.55000000000000004">
      <c r="A93" s="34"/>
    </row>
    <row r="94" spans="1:1" ht="15" customHeight="1" x14ac:dyDescent="0.55000000000000004">
      <c r="A94" s="34"/>
    </row>
    <row r="95" spans="1:1" ht="15" customHeight="1" x14ac:dyDescent="0.55000000000000004">
      <c r="A95" s="34"/>
    </row>
    <row r="96" spans="1:1" ht="15" customHeight="1" x14ac:dyDescent="0.55000000000000004">
      <c r="A96" s="34"/>
    </row>
    <row r="97" spans="1:1" ht="15" customHeight="1" x14ac:dyDescent="0.55000000000000004">
      <c r="A97" s="34"/>
    </row>
    <row r="98" spans="1:1" ht="15" customHeight="1" x14ac:dyDescent="0.55000000000000004">
      <c r="A98" s="34"/>
    </row>
    <row r="99" spans="1:1" ht="15" customHeight="1" x14ac:dyDescent="0.55000000000000004">
      <c r="A99" s="34"/>
    </row>
    <row r="100" spans="1:1" ht="15" customHeight="1" x14ac:dyDescent="0.55000000000000004">
      <c r="A100" s="34"/>
    </row>
    <row r="101" spans="1:1" ht="15" customHeight="1" x14ac:dyDescent="0.55000000000000004">
      <c r="A101" s="34"/>
    </row>
    <row r="102" spans="1:1" ht="15" customHeight="1" x14ac:dyDescent="0.55000000000000004">
      <c r="A102" s="34"/>
    </row>
    <row r="103" spans="1:1" ht="15" customHeight="1" x14ac:dyDescent="0.55000000000000004">
      <c r="A103" s="34"/>
    </row>
    <row r="104" spans="1:1" ht="15" customHeight="1" x14ac:dyDescent="0.55000000000000004">
      <c r="A104" s="34"/>
    </row>
    <row r="105" spans="1:1" ht="5.25" customHeight="1" x14ac:dyDescent="0.55000000000000004">
      <c r="A105" s="34"/>
    </row>
    <row r="65536" spans="1:1" ht="26.25" customHeight="1" x14ac:dyDescent="0.55000000000000004">
      <c r="A65536" s="34"/>
    </row>
  </sheetData>
  <mergeCells count="2">
    <mergeCell ref="B4:D4"/>
    <mergeCell ref="B9:D9"/>
  </mergeCells>
  <pageMargins left="0.70866141732283472" right="0.19685039370078741" top="0.74803149606299213" bottom="0.35433070866141736" header="0.31496062992125984" footer="0.31496062992125984"/>
  <pageSetup paperSize="9" orientation="portrait" horizontalDpi="300" verticalDpi="300" r:id="rId1"/>
  <headerFooter>
    <oddHeader>&amp;C&amp;"TH SarabunPSK,ธรรมดา"&amp;16 24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C17" sqref="C17"/>
    </sheetView>
  </sheetViews>
  <sheetFormatPr defaultColWidth="11.28515625" defaultRowHeight="8.25" customHeight="1" x14ac:dyDescent="0.5"/>
  <cols>
    <col min="1" max="1" width="25.28515625" style="60" customWidth="1"/>
    <col min="2" max="4" width="20.140625" style="59" customWidth="1"/>
    <col min="5" max="5" width="11.28515625" style="59" customWidth="1"/>
    <col min="6" max="6" width="15.28515625" style="59" customWidth="1"/>
    <col min="7" max="7" width="20.28515625" style="59" customWidth="1"/>
    <col min="8" max="8" width="12.42578125" style="59" customWidth="1"/>
    <col min="9" max="9" width="11" style="59" customWidth="1"/>
    <col min="10" max="10" width="12.42578125" style="59" customWidth="1"/>
    <col min="11" max="11" width="12.42578125" style="59" bestFit="1" customWidth="1"/>
    <col min="12" max="12" width="14.28515625" style="59" bestFit="1" customWidth="1"/>
    <col min="13" max="13" width="12.5703125" style="59" bestFit="1" customWidth="1"/>
    <col min="14" max="14" width="12.7109375" style="59" bestFit="1" customWidth="1"/>
    <col min="15" max="17" width="13.42578125" style="59" customWidth="1"/>
    <col min="18" max="16384" width="11.28515625" style="59"/>
  </cols>
  <sheetData>
    <row r="1" spans="1:17" s="85" customFormat="1" ht="31.5" customHeight="1" x14ac:dyDescent="0.55000000000000004">
      <c r="A1" s="85" t="s">
        <v>9</v>
      </c>
      <c r="B1" s="86"/>
      <c r="C1" s="86"/>
      <c r="D1" s="86"/>
      <c r="K1" s="59"/>
      <c r="L1" s="59"/>
      <c r="M1" s="59"/>
    </row>
    <row r="3" spans="1:17" s="60" customFormat="1" ht="30" customHeight="1" x14ac:dyDescent="0.55000000000000004">
      <c r="A3" s="84" t="s">
        <v>8</v>
      </c>
      <c r="B3" s="83" t="s">
        <v>7</v>
      </c>
      <c r="C3" s="83" t="s">
        <v>6</v>
      </c>
      <c r="D3" s="83" t="s">
        <v>5</v>
      </c>
      <c r="O3" s="28"/>
      <c r="P3" s="28"/>
      <c r="Q3" s="28"/>
    </row>
    <row r="4" spans="1:17" s="60" customFormat="1" ht="24" customHeight="1" x14ac:dyDescent="0.5">
      <c r="B4" s="277" t="s">
        <v>4</v>
      </c>
      <c r="C4" s="277"/>
      <c r="D4" s="277"/>
    </row>
    <row r="5" spans="1:17" ht="21" customHeight="1" x14ac:dyDescent="0.5">
      <c r="A5" s="74" t="s">
        <v>2</v>
      </c>
      <c r="B5" s="82">
        <v>124115</v>
      </c>
      <c r="C5" s="82">
        <v>69153</v>
      </c>
      <c r="D5" s="82">
        <v>54962</v>
      </c>
      <c r="E5" s="60"/>
      <c r="F5" s="60"/>
      <c r="G5" s="60"/>
      <c r="H5" s="60"/>
      <c r="K5" s="79"/>
      <c r="L5" s="79"/>
      <c r="M5" s="79"/>
    </row>
    <row r="6" spans="1:17" ht="3.75" customHeight="1" x14ac:dyDescent="0.5">
      <c r="A6" s="74"/>
      <c r="B6" s="81"/>
      <c r="C6" s="81"/>
      <c r="D6" s="80"/>
      <c r="E6" s="60"/>
      <c r="F6" s="60"/>
      <c r="G6" s="60"/>
      <c r="H6" s="60"/>
    </row>
    <row r="7" spans="1:17" ht="21" customHeight="1" x14ac:dyDescent="0.55000000000000004">
      <c r="A7" s="69" t="s">
        <v>1</v>
      </c>
      <c r="B7" s="80">
        <v>90201</v>
      </c>
      <c r="C7" s="80">
        <v>56578</v>
      </c>
      <c r="D7" s="80">
        <v>33623</v>
      </c>
      <c r="E7" s="60"/>
      <c r="F7" s="60"/>
      <c r="G7" s="60"/>
      <c r="H7" s="60"/>
      <c r="K7" s="79"/>
      <c r="L7" s="79"/>
      <c r="M7" s="79"/>
      <c r="N7" s="78"/>
    </row>
    <row r="8" spans="1:17" ht="21" customHeight="1" x14ac:dyDescent="0.55000000000000004">
      <c r="A8" s="61" t="s">
        <v>0</v>
      </c>
      <c r="B8" s="80">
        <v>33914</v>
      </c>
      <c r="C8" s="80">
        <v>12575</v>
      </c>
      <c r="D8" s="80">
        <v>21339</v>
      </c>
      <c r="E8" s="60"/>
      <c r="F8" s="60"/>
      <c r="G8" s="60"/>
      <c r="H8" s="60"/>
      <c r="K8" s="79"/>
      <c r="L8" s="79"/>
      <c r="M8" s="79"/>
      <c r="N8" s="78"/>
    </row>
    <row r="9" spans="1:17" ht="21" customHeight="1" x14ac:dyDescent="0.5">
      <c r="A9" s="59"/>
      <c r="B9" s="278" t="s">
        <v>3</v>
      </c>
      <c r="C9" s="278"/>
      <c r="D9" s="278"/>
      <c r="E9" s="75"/>
      <c r="F9" s="75"/>
      <c r="G9" s="75"/>
      <c r="H9" s="62"/>
    </row>
    <row r="10" spans="1:17" s="75" customFormat="1" ht="18.75" customHeight="1" x14ac:dyDescent="0.5">
      <c r="A10" s="77" t="s">
        <v>2</v>
      </c>
      <c r="B10" s="76">
        <f>B5/$B$5*100</f>
        <v>100</v>
      </c>
      <c r="C10" s="76">
        <f>C5/$C$5*100</f>
        <v>100</v>
      </c>
      <c r="D10" s="76">
        <f>D5/$D$5*100</f>
        <v>100</v>
      </c>
      <c r="E10" s="59"/>
      <c r="F10" s="59"/>
      <c r="G10" s="59"/>
      <c r="H10" s="62"/>
      <c r="I10" s="59"/>
      <c r="J10" s="59"/>
      <c r="K10" s="59"/>
      <c r="L10" s="59"/>
      <c r="M10" s="59"/>
    </row>
    <row r="11" spans="1:17" ht="6" customHeight="1" x14ac:dyDescent="0.55000000000000004">
      <c r="A11" s="74"/>
      <c r="B11" s="73"/>
      <c r="C11" s="73"/>
      <c r="D11" s="72"/>
      <c r="E11" s="61"/>
      <c r="F11" s="61"/>
      <c r="G11" s="61"/>
      <c r="H11" s="71"/>
      <c r="K11" s="62"/>
      <c r="L11" s="62"/>
      <c r="M11" s="70"/>
    </row>
    <row r="12" spans="1:17" s="61" customFormat="1" ht="20.25" customHeight="1" x14ac:dyDescent="0.55000000000000004">
      <c r="A12" s="69" t="s">
        <v>1</v>
      </c>
      <c r="B12" s="68">
        <f>B7/$B$5*100-0.03</f>
        <v>72.645341417234022</v>
      </c>
      <c r="C12" s="68">
        <f>C7/$C$5*100</f>
        <v>81.815684062875079</v>
      </c>
      <c r="D12" s="68">
        <f>D7/$D$5*100</f>
        <v>61.1749936319639</v>
      </c>
      <c r="H12" s="59"/>
      <c r="I12" s="59"/>
      <c r="J12" s="62"/>
      <c r="K12" s="63"/>
      <c r="L12" s="63"/>
      <c r="M12" s="62"/>
    </row>
    <row r="13" spans="1:17" s="61" customFormat="1" ht="20.25" customHeight="1" x14ac:dyDescent="0.55000000000000004">
      <c r="A13" s="61" t="s">
        <v>0</v>
      </c>
      <c r="B13" s="68">
        <f>B8/$B$5*100</f>
        <v>27.324658582765981</v>
      </c>
      <c r="C13" s="68">
        <f>C8/$C$5*100</f>
        <v>18.184315937124925</v>
      </c>
      <c r="D13" s="68">
        <f>D8/$D$5*100</f>
        <v>38.8250063680361</v>
      </c>
      <c r="H13" s="65"/>
      <c r="I13" s="65"/>
      <c r="J13" s="64"/>
      <c r="K13" s="63"/>
      <c r="L13" s="63"/>
      <c r="M13" s="63"/>
      <c r="O13" s="61" t="e">
        <f>SUM(#REF!)</f>
        <v>#REF!</v>
      </c>
      <c r="P13" s="61" t="e">
        <f>SUM(#REF!)</f>
        <v>#REF!</v>
      </c>
      <c r="Q13" s="61" t="e">
        <f>SUM(#REF!)</f>
        <v>#REF!</v>
      </c>
    </row>
    <row r="14" spans="1:17" ht="2.25" customHeight="1" x14ac:dyDescent="0.55000000000000004">
      <c r="A14" s="67"/>
      <c r="B14" s="67"/>
      <c r="C14" s="67"/>
      <c r="D14" s="66">
        <v>0</v>
      </c>
      <c r="E14" s="61"/>
      <c r="F14" s="61"/>
      <c r="G14" s="61"/>
      <c r="H14" s="65"/>
      <c r="I14" s="65"/>
      <c r="J14" s="64"/>
      <c r="K14" s="62"/>
      <c r="L14" s="62"/>
      <c r="M14" s="63"/>
    </row>
    <row r="15" spans="1:17" ht="12.75" customHeight="1" x14ac:dyDescent="0.55000000000000004">
      <c r="A15" s="6"/>
      <c r="B15" s="5"/>
      <c r="E15" s="61"/>
      <c r="F15" s="61"/>
      <c r="G15" s="61"/>
      <c r="J15" s="62"/>
      <c r="K15" s="62"/>
      <c r="L15" s="62"/>
      <c r="M15" s="62"/>
    </row>
    <row r="16" spans="1:17" ht="20.25" customHeight="1" x14ac:dyDescent="0.55000000000000004">
      <c r="E16" s="61"/>
      <c r="F16" s="61"/>
      <c r="G16" s="61"/>
      <c r="J16" s="62"/>
      <c r="K16" s="62"/>
      <c r="L16" s="62"/>
      <c r="M16" s="62"/>
    </row>
    <row r="17" spans="5:10" ht="20.25" customHeight="1" x14ac:dyDescent="0.55000000000000004">
      <c r="E17" s="61"/>
      <c r="F17" s="61"/>
      <c r="G17" s="61"/>
      <c r="J17" s="62"/>
    </row>
    <row r="18" spans="5:10" ht="20.25" customHeight="1" x14ac:dyDescent="0.55000000000000004">
      <c r="E18" s="61"/>
      <c r="F18" s="61"/>
      <c r="G18" s="61"/>
    </row>
    <row r="19" spans="5:10" ht="20.25" customHeight="1" x14ac:dyDescent="0.55000000000000004">
      <c r="E19" s="61"/>
      <c r="F19" s="61"/>
      <c r="G19" s="61"/>
    </row>
    <row r="65511" spans="1:1" ht="26.25" customHeight="1" x14ac:dyDescent="0.5">
      <c r="A65511" s="59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tabSelected="1" zoomScaleNormal="100" workbookViewId="0">
      <selection activeCell="C8" sqref="C8"/>
    </sheetView>
  </sheetViews>
  <sheetFormatPr defaultColWidth="11.28515625" defaultRowHeight="8.25" customHeight="1" x14ac:dyDescent="0.5"/>
  <cols>
    <col min="1" max="1" width="25.28515625" style="60" customWidth="1"/>
    <col min="2" max="4" width="20.140625" style="59" customWidth="1"/>
    <col min="5" max="5" width="11.28515625" style="59" customWidth="1"/>
    <col min="6" max="6" width="15.28515625" style="59" customWidth="1"/>
    <col min="7" max="7" width="20.28515625" style="59" customWidth="1"/>
    <col min="8" max="8" width="12.42578125" style="59" customWidth="1"/>
    <col min="9" max="9" width="11" style="59" customWidth="1"/>
    <col min="10" max="10" width="12.42578125" style="59" customWidth="1"/>
    <col min="11" max="11" width="12.42578125" style="59" bestFit="1" customWidth="1"/>
    <col min="12" max="12" width="14.28515625" style="59" bestFit="1" customWidth="1"/>
    <col min="13" max="13" width="12.5703125" style="59" bestFit="1" customWidth="1"/>
    <col min="14" max="14" width="12.7109375" style="59" bestFit="1" customWidth="1"/>
    <col min="15" max="17" width="13.42578125" style="59" customWidth="1"/>
    <col min="18" max="16384" width="11.28515625" style="59"/>
  </cols>
  <sheetData>
    <row r="1" spans="1:17" s="85" customFormat="1" ht="31.5" customHeight="1" x14ac:dyDescent="0.55000000000000004">
      <c r="A1" s="85" t="s">
        <v>9</v>
      </c>
      <c r="B1" s="86"/>
      <c r="C1" s="86"/>
      <c r="D1" s="86"/>
      <c r="K1" s="59"/>
      <c r="L1" s="59"/>
      <c r="M1" s="59"/>
    </row>
    <row r="3" spans="1:17" s="60" customFormat="1" ht="30" customHeight="1" x14ac:dyDescent="0.55000000000000004">
      <c r="A3" s="84" t="s">
        <v>8</v>
      </c>
      <c r="B3" s="83" t="s">
        <v>7</v>
      </c>
      <c r="C3" s="83" t="s">
        <v>6</v>
      </c>
      <c r="D3" s="83" t="s">
        <v>5</v>
      </c>
      <c r="O3" s="28"/>
      <c r="P3" s="28"/>
      <c r="Q3" s="28"/>
    </row>
    <row r="4" spans="1:17" s="60" customFormat="1" ht="24" customHeight="1" x14ac:dyDescent="0.5">
      <c r="B4" s="277" t="s">
        <v>4</v>
      </c>
      <c r="C4" s="277"/>
      <c r="D4" s="277"/>
    </row>
    <row r="5" spans="1:17" ht="21" customHeight="1" x14ac:dyDescent="0.5">
      <c r="A5" s="74" t="s">
        <v>2</v>
      </c>
      <c r="B5" s="82">
        <v>101151</v>
      </c>
      <c r="C5" s="82">
        <v>50098</v>
      </c>
      <c r="D5" s="82">
        <v>51053</v>
      </c>
      <c r="E5" s="60"/>
      <c r="F5" s="60"/>
      <c r="G5" s="60"/>
      <c r="H5" s="60"/>
      <c r="I5" s="60"/>
      <c r="K5" s="79"/>
      <c r="L5" s="79"/>
      <c r="M5" s="79"/>
    </row>
    <row r="6" spans="1:17" ht="3.75" customHeight="1" x14ac:dyDescent="0.5">
      <c r="A6" s="74"/>
      <c r="B6" s="81"/>
      <c r="C6" s="81"/>
      <c r="D6" s="80"/>
      <c r="E6" s="60"/>
      <c r="F6" s="60"/>
      <c r="G6" s="60"/>
      <c r="H6" s="60"/>
      <c r="I6" s="60"/>
    </row>
    <row r="7" spans="1:17" ht="21" customHeight="1" x14ac:dyDescent="0.55000000000000004">
      <c r="A7" s="69" t="s">
        <v>1</v>
      </c>
      <c r="B7" s="80">
        <v>82926</v>
      </c>
      <c r="C7" s="80">
        <v>39897</v>
      </c>
      <c r="D7" s="80">
        <v>43029</v>
      </c>
      <c r="E7" s="60"/>
      <c r="F7" s="60"/>
      <c r="G7" s="60"/>
      <c r="H7" s="60"/>
      <c r="I7" s="60"/>
      <c r="K7" s="79"/>
      <c r="L7" s="79"/>
      <c r="M7" s="79"/>
      <c r="N7" s="78"/>
    </row>
    <row r="8" spans="1:17" ht="21" customHeight="1" x14ac:dyDescent="0.55000000000000004">
      <c r="A8" s="61" t="s">
        <v>0</v>
      </c>
      <c r="B8" s="80">
        <v>18225</v>
      </c>
      <c r="C8" s="80">
        <v>10201</v>
      </c>
      <c r="D8" s="80">
        <v>8024</v>
      </c>
      <c r="E8" s="60"/>
      <c r="F8" s="60"/>
      <c r="G8" s="60"/>
      <c r="H8" s="60"/>
      <c r="I8" s="60"/>
      <c r="K8" s="79"/>
      <c r="L8" s="79"/>
      <c r="M8" s="79"/>
      <c r="N8" s="78"/>
    </row>
    <row r="9" spans="1:17" ht="21" customHeight="1" x14ac:dyDescent="0.5">
      <c r="A9" s="59"/>
      <c r="B9" s="278" t="s">
        <v>3</v>
      </c>
      <c r="C9" s="278"/>
      <c r="D9" s="278"/>
      <c r="E9" s="60"/>
      <c r="F9" s="60"/>
      <c r="G9" s="60"/>
      <c r="H9" s="60"/>
      <c r="I9" s="60"/>
    </row>
    <row r="10" spans="1:17" s="75" customFormat="1" ht="18.75" customHeight="1" x14ac:dyDescent="0.5">
      <c r="A10" s="77" t="s">
        <v>2</v>
      </c>
      <c r="B10" s="76">
        <f>B5/$B$5*100</f>
        <v>100</v>
      </c>
      <c r="C10" s="76">
        <f>C5/$C$5*100</f>
        <v>100</v>
      </c>
      <c r="D10" s="76">
        <f>D5/$D$5*100</f>
        <v>100</v>
      </c>
      <c r="E10" s="60"/>
      <c r="F10" s="60"/>
      <c r="G10" s="60"/>
      <c r="H10" s="60"/>
      <c r="I10" s="60"/>
      <c r="J10" s="59"/>
      <c r="K10" s="59"/>
      <c r="L10" s="59"/>
      <c r="M10" s="59"/>
    </row>
    <row r="11" spans="1:17" ht="6" customHeight="1" x14ac:dyDescent="0.5">
      <c r="A11" s="74"/>
      <c r="B11" s="73"/>
      <c r="C11" s="73"/>
      <c r="D11" s="72"/>
      <c r="E11" s="60"/>
      <c r="F11" s="60"/>
      <c r="G11" s="60"/>
      <c r="H11" s="60"/>
      <c r="I11" s="60"/>
      <c r="K11" s="62"/>
      <c r="L11" s="62"/>
      <c r="M11" s="70"/>
    </row>
    <row r="12" spans="1:17" s="61" customFormat="1" ht="20.25" customHeight="1" x14ac:dyDescent="0.55000000000000004">
      <c r="A12" s="69" t="s">
        <v>1</v>
      </c>
      <c r="B12" s="68">
        <f>B7/$B$5*100-0.03</f>
        <v>81.952382774268173</v>
      </c>
      <c r="C12" s="68">
        <f>C7/$C$5*100</f>
        <v>79.637909696993887</v>
      </c>
      <c r="D12" s="68">
        <f>D7/$D$5*100</f>
        <v>84.28300001958749</v>
      </c>
      <c r="E12" s="60"/>
      <c r="F12" s="60"/>
      <c r="G12" s="60"/>
      <c r="H12" s="60"/>
      <c r="I12" s="60"/>
      <c r="J12" s="62"/>
      <c r="K12" s="63"/>
      <c r="L12" s="63"/>
      <c r="M12" s="62"/>
    </row>
    <row r="13" spans="1:17" s="61" customFormat="1" ht="20.25" customHeight="1" x14ac:dyDescent="0.55000000000000004">
      <c r="A13" s="61" t="s">
        <v>0</v>
      </c>
      <c r="B13" s="68">
        <f>B8/$B$5*100</f>
        <v>18.017617225731826</v>
      </c>
      <c r="C13" s="68">
        <f>C8/$C$5*100</f>
        <v>20.362090303006109</v>
      </c>
      <c r="D13" s="68">
        <f>D8/$D$5*100</f>
        <v>15.716999980412513</v>
      </c>
      <c r="E13" s="60"/>
      <c r="F13" s="60"/>
      <c r="G13" s="60"/>
      <c r="H13" s="60"/>
      <c r="I13" s="60"/>
      <c r="J13" s="64"/>
      <c r="K13" s="63"/>
      <c r="L13" s="63"/>
      <c r="M13" s="63"/>
      <c r="O13" s="61" t="e">
        <f>SUM(#REF!)</f>
        <v>#REF!</v>
      </c>
      <c r="P13" s="61" t="e">
        <f>SUM(#REF!)</f>
        <v>#REF!</v>
      </c>
      <c r="Q13" s="61" t="e">
        <f>SUM(#REF!)</f>
        <v>#REF!</v>
      </c>
    </row>
    <row r="14" spans="1:17" ht="2.25" customHeight="1" x14ac:dyDescent="0.55000000000000004">
      <c r="A14" s="67"/>
      <c r="B14" s="67"/>
      <c r="C14" s="67"/>
      <c r="D14" s="66">
        <v>0</v>
      </c>
      <c r="E14" s="60"/>
      <c r="F14" s="60"/>
      <c r="G14" s="60"/>
      <c r="H14" s="60"/>
      <c r="I14" s="60"/>
      <c r="J14" s="64"/>
      <c r="K14" s="62"/>
      <c r="L14" s="62"/>
      <c r="M14" s="63"/>
    </row>
    <row r="15" spans="1:17" ht="12.75" customHeight="1" x14ac:dyDescent="0.5">
      <c r="A15" s="6"/>
      <c r="B15" s="5"/>
      <c r="E15" s="60"/>
      <c r="F15" s="60"/>
      <c r="G15" s="60"/>
      <c r="H15" s="60"/>
      <c r="I15" s="60"/>
      <c r="J15" s="62"/>
      <c r="K15" s="62"/>
      <c r="L15" s="62"/>
      <c r="M15" s="62"/>
    </row>
    <row r="16" spans="1:17" ht="20.25" customHeight="1" x14ac:dyDescent="0.5">
      <c r="E16" s="60"/>
      <c r="F16" s="60"/>
      <c r="G16" s="60"/>
      <c r="H16" s="60"/>
      <c r="I16" s="60"/>
      <c r="J16" s="62"/>
      <c r="K16" s="62"/>
      <c r="L16" s="62"/>
      <c r="M16" s="62"/>
    </row>
    <row r="17" spans="5:10" ht="20.25" customHeight="1" x14ac:dyDescent="0.5">
      <c r="E17" s="60"/>
      <c r="F17" s="60"/>
      <c r="G17" s="60"/>
      <c r="H17" s="60"/>
      <c r="I17" s="60"/>
      <c r="J17" s="62"/>
    </row>
    <row r="18" spans="5:10" ht="20.25" customHeight="1" x14ac:dyDescent="0.5">
      <c r="E18" s="60"/>
      <c r="F18" s="60"/>
      <c r="G18" s="60"/>
      <c r="H18" s="60"/>
      <c r="I18" s="60"/>
    </row>
    <row r="19" spans="5:10" ht="20.25" customHeight="1" x14ac:dyDescent="0.5">
      <c r="E19" s="60"/>
      <c r="F19" s="60"/>
      <c r="G19" s="60"/>
      <c r="H19" s="60"/>
      <c r="I19" s="60"/>
    </row>
    <row r="65511" spans="1:1" ht="26.25" customHeight="1" x14ac:dyDescent="0.5">
      <c r="A65511" s="59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workbookViewId="0"/>
  </sheetViews>
  <sheetFormatPr defaultRowHeight="14.25" x14ac:dyDescent="0.2"/>
  <cols>
    <col min="1" max="1" width="14" style="87" customWidth="1"/>
    <col min="2" max="7" width="14.7109375" style="87" customWidth="1"/>
    <col min="8" max="8" width="11" style="87" customWidth="1"/>
    <col min="9" max="16384" width="9.140625" style="87"/>
  </cols>
  <sheetData>
    <row r="1" spans="1:9" ht="21.75" x14ac:dyDescent="0.5">
      <c r="A1" s="131" t="s">
        <v>49</v>
      </c>
    </row>
    <row r="2" spans="1:9" ht="21.75" x14ac:dyDescent="0.5">
      <c r="A2" s="131" t="s">
        <v>48</v>
      </c>
    </row>
    <row r="3" spans="1:9" ht="2.25" customHeight="1" thickBot="1" x14ac:dyDescent="0.25"/>
    <row r="4" spans="1:9" ht="21.75" customHeight="1" x14ac:dyDescent="0.2">
      <c r="A4" s="281" t="s">
        <v>47</v>
      </c>
      <c r="B4" s="284" t="s">
        <v>46</v>
      </c>
      <c r="C4" s="285"/>
      <c r="D4" s="281"/>
      <c r="E4" s="284" t="s">
        <v>45</v>
      </c>
      <c r="F4" s="285"/>
      <c r="G4" s="281"/>
      <c r="H4" s="284" t="s">
        <v>44</v>
      </c>
    </row>
    <row r="5" spans="1:9" ht="22.5" thickBot="1" x14ac:dyDescent="0.25">
      <c r="A5" s="282"/>
      <c r="B5" s="287" t="s">
        <v>43</v>
      </c>
      <c r="C5" s="288"/>
      <c r="D5" s="283"/>
      <c r="E5" s="287" t="s">
        <v>42</v>
      </c>
      <c r="F5" s="288"/>
      <c r="G5" s="283"/>
      <c r="H5" s="286"/>
    </row>
    <row r="6" spans="1:9" ht="21.75" x14ac:dyDescent="0.2">
      <c r="A6" s="282"/>
      <c r="B6" s="130" t="s">
        <v>7</v>
      </c>
      <c r="C6" s="130" t="s">
        <v>6</v>
      </c>
      <c r="D6" s="130" t="s">
        <v>5</v>
      </c>
      <c r="E6" s="130" t="s">
        <v>7</v>
      </c>
      <c r="F6" s="130" t="s">
        <v>6</v>
      </c>
      <c r="G6" s="130" t="s">
        <v>5</v>
      </c>
      <c r="H6" s="286"/>
    </row>
    <row r="7" spans="1:9" ht="22.5" thickBot="1" x14ac:dyDescent="0.25">
      <c r="A7" s="283"/>
      <c r="B7" s="129" t="s">
        <v>41</v>
      </c>
      <c r="C7" s="129" t="s">
        <v>40</v>
      </c>
      <c r="D7" s="129" t="s">
        <v>39</v>
      </c>
      <c r="E7" s="129" t="s">
        <v>41</v>
      </c>
      <c r="F7" s="129" t="s">
        <v>40</v>
      </c>
      <c r="G7" s="129" t="s">
        <v>39</v>
      </c>
      <c r="H7" s="287"/>
    </row>
    <row r="8" spans="1:9" ht="17.25" customHeight="1" x14ac:dyDescent="0.45">
      <c r="A8" s="111">
        <v>2557</v>
      </c>
      <c r="B8" s="127"/>
      <c r="C8" s="128"/>
      <c r="D8" s="127"/>
      <c r="E8" s="126"/>
      <c r="F8" s="125"/>
      <c r="G8" s="125"/>
      <c r="H8" s="279" t="s">
        <v>38</v>
      </c>
      <c r="I8" s="280"/>
    </row>
    <row r="9" spans="1:9" ht="17.25" customHeight="1" x14ac:dyDescent="0.45">
      <c r="A9" s="95" t="s">
        <v>34</v>
      </c>
      <c r="B9" s="114">
        <v>25164.14</v>
      </c>
      <c r="C9" s="124">
        <v>11591</v>
      </c>
      <c r="D9" s="114">
        <v>13572.63</v>
      </c>
      <c r="E9" s="108">
        <v>1.7895801033650995</v>
      </c>
      <c r="F9" s="107">
        <v>1.5041482287068937</v>
      </c>
      <c r="G9" s="107">
        <v>2.1357014790462432</v>
      </c>
      <c r="H9" s="95" t="s">
        <v>33</v>
      </c>
      <c r="I9" s="106"/>
    </row>
    <row r="10" spans="1:9" ht="17.25" customHeight="1" x14ac:dyDescent="0.45">
      <c r="A10" s="95" t="s">
        <v>32</v>
      </c>
      <c r="B10" s="114">
        <v>26169.03</v>
      </c>
      <c r="C10" s="114">
        <v>9450.2999999999993</v>
      </c>
      <c r="D10" s="114">
        <v>16718.72</v>
      </c>
      <c r="E10" s="123">
        <v>1.828303310064278</v>
      </c>
      <c r="F10" s="122">
        <v>1.212828468762188</v>
      </c>
      <c r="G10" s="122">
        <v>2.563695576545904</v>
      </c>
      <c r="H10" s="95" t="s">
        <v>31</v>
      </c>
      <c r="I10" s="106"/>
    </row>
    <row r="11" spans="1:9" ht="17.25" customHeight="1" x14ac:dyDescent="0.45">
      <c r="A11" s="95" t="s">
        <v>30</v>
      </c>
      <c r="B11" s="114">
        <v>29440.6</v>
      </c>
      <c r="C11" s="114">
        <v>17564.59</v>
      </c>
      <c r="D11" s="114">
        <v>11876.01</v>
      </c>
      <c r="E11" s="123">
        <v>2.0496824261429323</v>
      </c>
      <c r="F11" s="122">
        <v>2.2600984592125184</v>
      </c>
      <c r="G11" s="122">
        <v>1.8016093868078342</v>
      </c>
      <c r="H11" s="95" t="s">
        <v>29</v>
      </c>
      <c r="I11" s="106"/>
    </row>
    <row r="12" spans="1:9" ht="17.25" customHeight="1" x14ac:dyDescent="0.45">
      <c r="A12" s="95" t="s">
        <v>28</v>
      </c>
      <c r="B12" s="114">
        <v>6573.43</v>
      </c>
      <c r="C12" s="114">
        <v>4987.16</v>
      </c>
      <c r="D12" s="114">
        <v>1586.27</v>
      </c>
      <c r="E12" s="123">
        <v>0.46187727910512888</v>
      </c>
      <c r="F12" s="122">
        <v>0.64483674051446105</v>
      </c>
      <c r="G12" s="122">
        <v>0.24411682784688993</v>
      </c>
      <c r="H12" s="95" t="s">
        <v>27</v>
      </c>
      <c r="I12" s="106"/>
    </row>
    <row r="13" spans="1:9" ht="17.25" customHeight="1" x14ac:dyDescent="0.45">
      <c r="A13" s="111"/>
      <c r="B13" s="120"/>
      <c r="C13" s="120"/>
      <c r="D13" s="120"/>
      <c r="E13" s="119"/>
      <c r="F13" s="118"/>
      <c r="G13" s="118"/>
      <c r="H13" s="121"/>
      <c r="I13" s="106"/>
    </row>
    <row r="14" spans="1:9" ht="17.25" customHeight="1" x14ac:dyDescent="0.45">
      <c r="A14" s="111">
        <v>2558</v>
      </c>
      <c r="B14" s="120"/>
      <c r="C14" s="120"/>
      <c r="D14" s="120"/>
      <c r="E14" s="119"/>
      <c r="F14" s="118"/>
      <c r="G14" s="118"/>
      <c r="H14" s="279" t="s">
        <v>37</v>
      </c>
      <c r="I14" s="280"/>
    </row>
    <row r="15" spans="1:9" ht="17.25" customHeight="1" x14ac:dyDescent="0.45">
      <c r="A15" s="95" t="s">
        <v>34</v>
      </c>
      <c r="B15" s="114">
        <v>24153.72</v>
      </c>
      <c r="C15" s="114">
        <v>13149.22</v>
      </c>
      <c r="D15" s="114">
        <v>11004.5</v>
      </c>
      <c r="E15" s="108">
        <v>1.7330999201303905</v>
      </c>
      <c r="F15" s="107">
        <v>1.7543218548116357</v>
      </c>
      <c r="G15" s="107">
        <v>1.708405639848406</v>
      </c>
      <c r="H15" s="95" t="s">
        <v>33</v>
      </c>
      <c r="I15" s="106"/>
    </row>
    <row r="16" spans="1:9" ht="17.25" customHeight="1" x14ac:dyDescent="0.45">
      <c r="A16" s="95" t="s">
        <v>32</v>
      </c>
      <c r="B16" s="114">
        <v>20414.650000000001</v>
      </c>
      <c r="C16" s="114">
        <v>12682.12</v>
      </c>
      <c r="D16" s="114">
        <v>7732.52</v>
      </c>
      <c r="E16" s="108">
        <v>1.4635990299946733</v>
      </c>
      <c r="F16" s="107">
        <v>1.6713646390507266</v>
      </c>
      <c r="G16" s="107">
        <v>1.2157343238794964</v>
      </c>
      <c r="H16" s="95" t="s">
        <v>31</v>
      </c>
      <c r="I16" s="106"/>
    </row>
    <row r="17" spans="1:9" ht="17.25" customHeight="1" x14ac:dyDescent="0.45">
      <c r="A17" s="95" t="s">
        <v>30</v>
      </c>
      <c r="B17" s="114">
        <v>28714.720000000001</v>
      </c>
      <c r="C17" s="114">
        <v>17043</v>
      </c>
      <c r="D17" s="114">
        <v>11672.29</v>
      </c>
      <c r="E17" s="108">
        <v>2.054432907741405</v>
      </c>
      <c r="F17" s="107">
        <v>2.2573510207771985</v>
      </c>
      <c r="G17" s="107">
        <v>1.8160743292415524</v>
      </c>
      <c r="H17" s="95" t="s">
        <v>29</v>
      </c>
      <c r="I17" s="106"/>
    </row>
    <row r="18" spans="1:9" ht="17.25" customHeight="1" x14ac:dyDescent="0.45">
      <c r="A18" s="95" t="s">
        <v>28</v>
      </c>
      <c r="B18" s="114">
        <v>20349</v>
      </c>
      <c r="C18" s="114">
        <v>16223</v>
      </c>
      <c r="D18" s="114">
        <v>4126</v>
      </c>
      <c r="E18" s="108">
        <v>1.4429196546141849</v>
      </c>
      <c r="F18" s="107">
        <v>2.1619783788968876</v>
      </c>
      <c r="G18" s="107">
        <v>0.62522075553901935</v>
      </c>
      <c r="H18" s="95" t="s">
        <v>27</v>
      </c>
      <c r="I18" s="106"/>
    </row>
    <row r="19" spans="1:9" ht="17.25" customHeight="1" x14ac:dyDescent="0.45">
      <c r="A19" s="111">
        <v>2559</v>
      </c>
      <c r="B19" s="117"/>
      <c r="C19" s="117"/>
      <c r="D19" s="117"/>
      <c r="E19" s="116"/>
      <c r="F19" s="115"/>
      <c r="G19" s="115"/>
      <c r="H19" s="279" t="s">
        <v>36</v>
      </c>
      <c r="I19" s="280"/>
    </row>
    <row r="20" spans="1:9" ht="19.5" x14ac:dyDescent="0.45">
      <c r="A20" s="95" t="s">
        <v>34</v>
      </c>
      <c r="B20" s="110">
        <v>19850.34</v>
      </c>
      <c r="C20" s="114">
        <v>15764</v>
      </c>
      <c r="D20" s="114">
        <v>4086</v>
      </c>
      <c r="E20" s="108">
        <v>1.5140485471923326</v>
      </c>
      <c r="F20" s="107">
        <v>2.1557269568591515</v>
      </c>
      <c r="G20" s="107">
        <v>0.70468381728505169</v>
      </c>
      <c r="H20" s="95" t="s">
        <v>33</v>
      </c>
      <c r="I20" s="106"/>
    </row>
    <row r="21" spans="1:9" ht="19.5" x14ac:dyDescent="0.45">
      <c r="A21" s="95" t="s">
        <v>32</v>
      </c>
      <c r="B21" s="110">
        <v>26018.83</v>
      </c>
      <c r="C21" s="110">
        <v>11971.67</v>
      </c>
      <c r="D21" s="109">
        <v>14047.16</v>
      </c>
      <c r="E21" s="108">
        <v>1.9612507861185322</v>
      </c>
      <c r="F21" s="107">
        <v>1.6209342853204336</v>
      </c>
      <c r="G21" s="107">
        <v>2.3886531239552315</v>
      </c>
      <c r="H21" s="95" t="s">
        <v>31</v>
      </c>
      <c r="I21" s="106"/>
    </row>
    <row r="22" spans="1:9" ht="19.5" x14ac:dyDescent="0.45">
      <c r="A22" s="95" t="s">
        <v>30</v>
      </c>
      <c r="B22" s="110">
        <v>15560.65</v>
      </c>
      <c r="C22" s="110">
        <v>7053.76</v>
      </c>
      <c r="D22" s="109">
        <v>8506.89</v>
      </c>
      <c r="E22" s="108">
        <v>1.1541941150278474</v>
      </c>
      <c r="F22" s="107">
        <v>0.9474016129772489</v>
      </c>
      <c r="G22" s="107">
        <v>1.4092523124867151</v>
      </c>
      <c r="H22" s="95" t="s">
        <v>29</v>
      </c>
      <c r="I22" s="106"/>
    </row>
    <row r="23" spans="1:9" ht="19.5" x14ac:dyDescent="0.45">
      <c r="A23" s="95" t="s">
        <v>28</v>
      </c>
      <c r="B23" s="110">
        <v>33060.5</v>
      </c>
      <c r="C23" s="110">
        <v>18230.18</v>
      </c>
      <c r="D23" s="110">
        <v>14830.32</v>
      </c>
      <c r="E23" s="108">
        <v>2.4497677205539907</v>
      </c>
      <c r="F23" s="107">
        <v>2.4484384173788789</v>
      </c>
      <c r="G23" s="107">
        <v>2.4514037463120637</v>
      </c>
      <c r="H23" s="95" t="s">
        <v>27</v>
      </c>
      <c r="I23" s="106"/>
    </row>
    <row r="24" spans="1:9" ht="19.5" x14ac:dyDescent="0.45">
      <c r="A24" s="111">
        <v>2560</v>
      </c>
      <c r="B24" s="110"/>
      <c r="C24" s="114"/>
      <c r="D24" s="114"/>
      <c r="E24" s="108"/>
      <c r="F24" s="107"/>
      <c r="G24" s="113"/>
      <c r="H24" s="112" t="s">
        <v>35</v>
      </c>
      <c r="I24" s="111"/>
    </row>
    <row r="25" spans="1:9" ht="19.5" x14ac:dyDescent="0.45">
      <c r="A25" s="95" t="s">
        <v>34</v>
      </c>
      <c r="B25" s="110">
        <v>34305.43</v>
      </c>
      <c r="C25" s="110">
        <v>22264.98</v>
      </c>
      <c r="D25" s="109">
        <v>12040.45</v>
      </c>
      <c r="E25" s="108">
        <v>2.6347932744298075</v>
      </c>
      <c r="F25" s="107">
        <v>3.0267151043020695</v>
      </c>
      <c r="G25" s="107">
        <v>2.1257804094410782</v>
      </c>
      <c r="H25" s="95" t="s">
        <v>33</v>
      </c>
      <c r="I25" s="106"/>
    </row>
    <row r="26" spans="1:9" ht="19.5" x14ac:dyDescent="0.45">
      <c r="A26" s="95" t="s">
        <v>32</v>
      </c>
      <c r="B26" s="110">
        <v>23887</v>
      </c>
      <c r="C26" s="110">
        <v>11446</v>
      </c>
      <c r="D26" s="109">
        <v>12441</v>
      </c>
      <c r="E26" s="108">
        <v>1.8263908003792397</v>
      </c>
      <c r="F26" s="107">
        <v>1.6107741454284468</v>
      </c>
      <c r="G26" s="107">
        <v>2.0829078002310437</v>
      </c>
      <c r="H26" s="95" t="s">
        <v>31</v>
      </c>
      <c r="I26" s="106"/>
    </row>
    <row r="27" spans="1:9" ht="19.5" x14ac:dyDescent="0.45">
      <c r="A27" s="95" t="s">
        <v>30</v>
      </c>
      <c r="B27" s="110">
        <v>24490</v>
      </c>
      <c r="C27" s="110">
        <v>15984</v>
      </c>
      <c r="D27" s="109">
        <v>8506</v>
      </c>
      <c r="E27" s="108">
        <v>1.767109538422907</v>
      </c>
      <c r="F27" s="107">
        <v>2.1242692176326039</v>
      </c>
      <c r="G27" s="107">
        <v>1.3428434307076371</v>
      </c>
      <c r="H27" s="95" t="s">
        <v>29</v>
      </c>
      <c r="I27" s="106"/>
    </row>
    <row r="28" spans="1:9" ht="19.5" x14ac:dyDescent="0.45">
      <c r="A28" s="95" t="s">
        <v>28</v>
      </c>
      <c r="B28" s="110">
        <v>28784</v>
      </c>
      <c r="C28" s="110">
        <v>13806</v>
      </c>
      <c r="D28" s="109">
        <v>14978</v>
      </c>
      <c r="E28" s="108">
        <v>2.1429246782523372</v>
      </c>
      <c r="F28" s="107">
        <v>1.8682306072629056</v>
      </c>
      <c r="G28" s="107">
        <v>2.478886106619576</v>
      </c>
      <c r="H28" s="95" t="s">
        <v>27</v>
      </c>
      <c r="I28" s="106"/>
    </row>
    <row r="29" spans="1:9" ht="19.5" x14ac:dyDescent="0.45">
      <c r="A29" s="99">
        <v>2561</v>
      </c>
      <c r="B29" s="98">
        <v>21485</v>
      </c>
      <c r="C29" s="98">
        <v>12524</v>
      </c>
      <c r="D29" s="98">
        <v>8961</v>
      </c>
      <c r="E29" s="101">
        <v>1.65</v>
      </c>
      <c r="F29" s="100">
        <v>1.73</v>
      </c>
      <c r="G29" s="100">
        <v>1.54</v>
      </c>
      <c r="H29" s="99">
        <v>2018</v>
      </c>
    </row>
    <row r="30" spans="1:9" ht="19.5" x14ac:dyDescent="0.45">
      <c r="A30" s="95" t="s">
        <v>34</v>
      </c>
      <c r="B30" s="105">
        <v>25243</v>
      </c>
      <c r="C30" s="105">
        <v>15208</v>
      </c>
      <c r="D30" s="105">
        <v>10035</v>
      </c>
      <c r="E30" s="104">
        <v>1.95</v>
      </c>
      <c r="F30" s="103">
        <v>2.12</v>
      </c>
      <c r="G30" s="103">
        <v>1.74</v>
      </c>
      <c r="H30" s="95" t="s">
        <v>33</v>
      </c>
    </row>
    <row r="31" spans="1:9" ht="19.5" x14ac:dyDescent="0.45">
      <c r="A31" s="95" t="s">
        <v>32</v>
      </c>
      <c r="B31" s="105">
        <v>23374</v>
      </c>
      <c r="C31" s="105">
        <v>17519</v>
      </c>
      <c r="D31" s="105">
        <v>5855</v>
      </c>
      <c r="E31" s="104">
        <v>1.82</v>
      </c>
      <c r="F31" s="103">
        <v>2.44</v>
      </c>
      <c r="G31" s="103">
        <v>1.03</v>
      </c>
      <c r="H31" s="95" t="s">
        <v>31</v>
      </c>
    </row>
    <row r="32" spans="1:9" ht="19.5" x14ac:dyDescent="0.45">
      <c r="A32" s="95" t="s">
        <v>30</v>
      </c>
      <c r="B32" s="105">
        <v>11024</v>
      </c>
      <c r="C32" s="105">
        <v>3368</v>
      </c>
      <c r="D32" s="105">
        <v>7656</v>
      </c>
      <c r="E32" s="104">
        <v>0.84</v>
      </c>
      <c r="F32" s="103">
        <v>0.47</v>
      </c>
      <c r="G32" s="103">
        <v>1.3</v>
      </c>
      <c r="H32" s="95" t="s">
        <v>29</v>
      </c>
    </row>
    <row r="33" spans="1:8" ht="19.5" x14ac:dyDescent="0.45">
      <c r="A33" s="95" t="s">
        <v>28</v>
      </c>
      <c r="B33" s="105">
        <v>26302</v>
      </c>
      <c r="C33" s="105">
        <v>14003</v>
      </c>
      <c r="D33" s="105">
        <v>12299</v>
      </c>
      <c r="E33" s="104">
        <v>1.99</v>
      </c>
      <c r="F33" s="103">
        <v>1.92</v>
      </c>
      <c r="G33" s="103">
        <v>2.08</v>
      </c>
      <c r="H33" s="95" t="s">
        <v>27</v>
      </c>
    </row>
    <row r="34" spans="1:8" ht="19.5" x14ac:dyDescent="0.45">
      <c r="A34" s="99">
        <v>2562</v>
      </c>
      <c r="B34" s="98"/>
      <c r="C34" s="98"/>
      <c r="D34" s="98"/>
      <c r="E34" s="101"/>
      <c r="F34" s="100"/>
      <c r="G34" s="100"/>
      <c r="H34" s="99">
        <v>2019</v>
      </c>
    </row>
    <row r="35" spans="1:8" ht="19.5" x14ac:dyDescent="0.45">
      <c r="A35" s="95" t="s">
        <v>34</v>
      </c>
      <c r="B35" s="105">
        <v>13695</v>
      </c>
      <c r="C35" s="105">
        <v>10199</v>
      </c>
      <c r="D35" s="105">
        <v>3496</v>
      </c>
      <c r="E35" s="104">
        <v>1.08</v>
      </c>
      <c r="F35" s="103">
        <v>1.45</v>
      </c>
      <c r="G35" s="103">
        <v>0.62</v>
      </c>
      <c r="H35" s="95" t="s">
        <v>33</v>
      </c>
    </row>
    <row r="36" spans="1:8" ht="19.5" x14ac:dyDescent="0.45">
      <c r="A36" s="95" t="s">
        <v>32</v>
      </c>
      <c r="B36" s="105">
        <v>25972</v>
      </c>
      <c r="C36" s="105">
        <v>10417</v>
      </c>
      <c r="D36" s="105">
        <v>15555</v>
      </c>
      <c r="E36" s="104">
        <v>2.08</v>
      </c>
      <c r="F36" s="103">
        <v>1.52</v>
      </c>
      <c r="G36" s="103">
        <v>2.78</v>
      </c>
      <c r="H36" s="95" t="s">
        <v>31</v>
      </c>
    </row>
    <row r="37" spans="1:8" ht="19.5" x14ac:dyDescent="0.45">
      <c r="A37" s="95" t="s">
        <v>30</v>
      </c>
      <c r="B37" s="105">
        <v>14521</v>
      </c>
      <c r="C37" s="105">
        <v>9806</v>
      </c>
      <c r="D37" s="105">
        <v>4715</v>
      </c>
      <c r="E37" s="104">
        <v>1.21</v>
      </c>
      <c r="F37" s="103">
        <v>1.43</v>
      </c>
      <c r="G37" s="103">
        <v>0.91</v>
      </c>
      <c r="H37" s="95" t="s">
        <v>29</v>
      </c>
    </row>
    <row r="38" spans="1:8" ht="19.5" x14ac:dyDescent="0.45">
      <c r="A38" s="95" t="s">
        <v>28</v>
      </c>
      <c r="B38" s="105">
        <v>26165</v>
      </c>
      <c r="C38" s="105">
        <v>15633</v>
      </c>
      <c r="D38" s="105">
        <v>10532</v>
      </c>
      <c r="E38" s="104">
        <v>2.1</v>
      </c>
      <c r="F38" s="103">
        <v>2.2799999999999998</v>
      </c>
      <c r="G38" s="103">
        <v>1.88</v>
      </c>
      <c r="H38" s="95" t="s">
        <v>27</v>
      </c>
    </row>
    <row r="39" spans="1:8" ht="19.5" x14ac:dyDescent="0.45">
      <c r="A39" s="99">
        <v>2563</v>
      </c>
      <c r="B39" s="98"/>
      <c r="C39" s="98"/>
      <c r="D39" s="98"/>
      <c r="E39" s="101"/>
      <c r="F39" s="100"/>
      <c r="G39" s="100"/>
      <c r="H39" s="99">
        <v>2020</v>
      </c>
    </row>
    <row r="40" spans="1:8" ht="19.5" x14ac:dyDescent="0.45">
      <c r="A40" s="95" t="s">
        <v>34</v>
      </c>
      <c r="B40" s="98">
        <v>18210</v>
      </c>
      <c r="C40" s="98">
        <v>7987</v>
      </c>
      <c r="D40" s="98">
        <v>10223</v>
      </c>
      <c r="E40" s="101">
        <v>1.44</v>
      </c>
      <c r="F40" s="100">
        <v>1.1299999999999999</v>
      </c>
      <c r="G40" s="100">
        <v>1.84</v>
      </c>
      <c r="H40" s="95" t="s">
        <v>33</v>
      </c>
    </row>
    <row r="41" spans="1:8" ht="19.5" x14ac:dyDescent="0.45">
      <c r="A41" s="95" t="s">
        <v>32</v>
      </c>
      <c r="B41" s="105">
        <v>52533</v>
      </c>
      <c r="C41" s="105">
        <v>15295</v>
      </c>
      <c r="D41" s="105">
        <v>37238</v>
      </c>
      <c r="E41" s="104">
        <v>3.94</v>
      </c>
      <c r="F41" s="103">
        <v>2.08</v>
      </c>
      <c r="G41" s="103">
        <v>6.24</v>
      </c>
      <c r="H41" s="95" t="s">
        <v>31</v>
      </c>
    </row>
    <row r="42" spans="1:8" ht="19.5" x14ac:dyDescent="0.45">
      <c r="A42" s="95" t="s">
        <v>30</v>
      </c>
      <c r="B42" s="105">
        <v>45962</v>
      </c>
      <c r="C42" s="105">
        <v>19721</v>
      </c>
      <c r="D42" s="105">
        <v>26241</v>
      </c>
      <c r="E42" s="104">
        <v>3.43</v>
      </c>
      <c r="F42" s="103">
        <v>2.63</v>
      </c>
      <c r="G42" s="103">
        <v>4.45</v>
      </c>
      <c r="H42" s="95" t="s">
        <v>29</v>
      </c>
    </row>
    <row r="43" spans="1:8" ht="19.5" x14ac:dyDescent="0.45">
      <c r="A43" s="95" t="s">
        <v>28</v>
      </c>
      <c r="B43" s="105">
        <v>17189</v>
      </c>
      <c r="C43" s="105">
        <v>8234</v>
      </c>
      <c r="D43" s="105">
        <v>8955</v>
      </c>
      <c r="E43" s="104">
        <v>1.25</v>
      </c>
      <c r="F43" s="103">
        <v>1.0900000000000001</v>
      </c>
      <c r="G43" s="103">
        <v>1.44</v>
      </c>
      <c r="H43" s="95" t="s">
        <v>27</v>
      </c>
    </row>
    <row r="44" spans="1:8" ht="19.5" x14ac:dyDescent="0.45">
      <c r="A44" s="99">
        <v>2564</v>
      </c>
      <c r="B44" s="98"/>
      <c r="C44" s="98"/>
      <c r="D44" s="98"/>
      <c r="E44" s="101"/>
      <c r="F44" s="100"/>
      <c r="G44" s="100"/>
      <c r="H44" s="99">
        <v>2021</v>
      </c>
    </row>
    <row r="45" spans="1:8" s="102" customFormat="1" ht="19.5" x14ac:dyDescent="0.45">
      <c r="A45" s="95" t="s">
        <v>34</v>
      </c>
      <c r="B45" s="105">
        <v>21784</v>
      </c>
      <c r="C45" s="105">
        <v>16766</v>
      </c>
      <c r="D45" s="105">
        <v>5018</v>
      </c>
      <c r="E45" s="104">
        <v>1.78</v>
      </c>
      <c r="F45" s="103">
        <v>2.42</v>
      </c>
      <c r="G45" s="103">
        <v>0.95</v>
      </c>
      <c r="H45" s="95" t="s">
        <v>33</v>
      </c>
    </row>
    <row r="46" spans="1:8" s="102" customFormat="1" ht="19.5" x14ac:dyDescent="0.45">
      <c r="A46" s="95" t="s">
        <v>32</v>
      </c>
      <c r="B46" s="98">
        <v>21314.74</v>
      </c>
      <c r="C46" s="98">
        <v>10041.6</v>
      </c>
      <c r="D46" s="98">
        <v>11273.14</v>
      </c>
      <c r="E46" s="101">
        <v>1.78</v>
      </c>
      <c r="F46" s="100">
        <v>1.51</v>
      </c>
      <c r="G46" s="100">
        <v>2.13</v>
      </c>
      <c r="H46" s="95" t="s">
        <v>31</v>
      </c>
    </row>
    <row r="47" spans="1:8" ht="19.5" x14ac:dyDescent="0.45">
      <c r="A47" s="95" t="s">
        <v>30</v>
      </c>
      <c r="B47" s="98">
        <v>27713.54</v>
      </c>
      <c r="C47" s="98">
        <v>19765.080000000002</v>
      </c>
      <c r="D47" s="98">
        <v>7948.46</v>
      </c>
      <c r="E47" s="101">
        <v>2.13</v>
      </c>
      <c r="F47" s="100">
        <v>2.72</v>
      </c>
      <c r="G47" s="100">
        <v>1.39</v>
      </c>
      <c r="H47" s="95" t="s">
        <v>29</v>
      </c>
    </row>
    <row r="48" spans="1:8" ht="19.5" x14ac:dyDescent="0.45">
      <c r="A48" s="95" t="s">
        <v>28</v>
      </c>
      <c r="B48" s="98">
        <v>29026.07</v>
      </c>
      <c r="C48" s="98">
        <v>17320.919999999998</v>
      </c>
      <c r="D48" s="98">
        <v>11705.15</v>
      </c>
      <c r="E48" s="97">
        <v>2.4</v>
      </c>
      <c r="F48" s="96">
        <v>2.48</v>
      </c>
      <c r="G48" s="96">
        <v>2.2999999999999998</v>
      </c>
      <c r="H48" s="95" t="s">
        <v>27</v>
      </c>
    </row>
    <row r="49" spans="1:8" ht="21.75" customHeight="1" x14ac:dyDescent="0.45">
      <c r="A49" s="99">
        <v>2565</v>
      </c>
      <c r="B49" s="272"/>
      <c r="C49" s="272"/>
      <c r="D49" s="272"/>
      <c r="E49" s="272"/>
      <c r="F49" s="272"/>
      <c r="G49" s="273"/>
      <c r="H49" s="99">
        <v>2022</v>
      </c>
    </row>
    <row r="50" spans="1:8" ht="21" customHeight="1" x14ac:dyDescent="0.45">
      <c r="A50" s="95" t="s">
        <v>34</v>
      </c>
      <c r="B50" s="98">
        <v>13463</v>
      </c>
      <c r="C50" s="98">
        <v>7446</v>
      </c>
      <c r="D50" s="98">
        <v>6017</v>
      </c>
      <c r="E50" s="97">
        <v>1.1000000000000001</v>
      </c>
      <c r="F50" s="96">
        <v>1.1000000000000001</v>
      </c>
      <c r="G50" s="274">
        <v>1.1000000000000001</v>
      </c>
      <c r="H50" s="95" t="s">
        <v>33</v>
      </c>
    </row>
    <row r="51" spans="1:8" ht="21" customHeight="1" x14ac:dyDescent="0.45">
      <c r="A51" s="95" t="s">
        <v>32</v>
      </c>
      <c r="B51" s="98">
        <v>23742</v>
      </c>
      <c r="C51" s="98">
        <v>10371</v>
      </c>
      <c r="D51" s="98">
        <v>13371</v>
      </c>
      <c r="E51" s="97">
        <v>1.8784387011223793</v>
      </c>
      <c r="F51" s="96">
        <v>1.4646463933206137</v>
      </c>
      <c r="G51" s="96">
        <v>2.4055786540201822</v>
      </c>
      <c r="H51" s="95" t="s">
        <v>31</v>
      </c>
    </row>
    <row r="52" spans="1:8" ht="21" customHeight="1" x14ac:dyDescent="0.45">
      <c r="A52" s="95" t="s">
        <v>30</v>
      </c>
      <c r="B52" s="98">
        <v>16723</v>
      </c>
      <c r="C52" s="98">
        <v>5792</v>
      </c>
      <c r="D52" s="98">
        <v>10931</v>
      </c>
      <c r="E52" s="97">
        <v>1.2966088750601861</v>
      </c>
      <c r="F52" s="96">
        <v>0.81351056777194741</v>
      </c>
      <c r="G52" s="96">
        <v>1.891919490872713</v>
      </c>
      <c r="H52" s="95" t="s">
        <v>29</v>
      </c>
    </row>
    <row r="53" spans="1:8" ht="21" customHeight="1" x14ac:dyDescent="0.45">
      <c r="A53" s="95" t="s">
        <v>28</v>
      </c>
      <c r="B53" s="98">
        <v>9343</v>
      </c>
      <c r="C53" s="98">
        <v>3247</v>
      </c>
      <c r="D53" s="98">
        <v>6096</v>
      </c>
      <c r="E53" s="97">
        <v>0.78942009772485122</v>
      </c>
      <c r="F53" s="96">
        <v>0.48610258605976953</v>
      </c>
      <c r="G53" s="96">
        <v>1.1824013065379266</v>
      </c>
      <c r="H53" s="95" t="s">
        <v>27</v>
      </c>
    </row>
    <row r="54" spans="1:8" ht="20.25" thickBot="1" x14ac:dyDescent="0.5">
      <c r="A54" s="91"/>
      <c r="B54" s="94"/>
      <c r="C54" s="94"/>
      <c r="D54" s="94"/>
      <c r="E54" s="93"/>
      <c r="F54" s="92"/>
      <c r="G54" s="92"/>
      <c r="H54" s="91"/>
    </row>
    <row r="55" spans="1:8" ht="21.75" x14ac:dyDescent="0.2">
      <c r="A55" s="89" t="s">
        <v>26</v>
      </c>
      <c r="B55" s="88" t="s">
        <v>25</v>
      </c>
      <c r="C55" s="90"/>
      <c r="D55" s="90"/>
      <c r="E55" s="89" t="s">
        <v>24</v>
      </c>
      <c r="F55" s="88" t="s">
        <v>23</v>
      </c>
      <c r="G55" s="90"/>
    </row>
    <row r="56" spans="1:8" ht="21.75" x14ac:dyDescent="0.2">
      <c r="A56" s="89" t="s">
        <v>22</v>
      </c>
      <c r="B56" s="88" t="s">
        <v>21</v>
      </c>
      <c r="E56" s="89" t="s">
        <v>20</v>
      </c>
      <c r="F56" s="88" t="s">
        <v>19</v>
      </c>
    </row>
  </sheetData>
  <mergeCells count="9">
    <mergeCell ref="H8:I8"/>
    <mergeCell ref="H14:I14"/>
    <mergeCell ref="H19:I19"/>
    <mergeCell ref="A4:A7"/>
    <mergeCell ref="B4:D4"/>
    <mergeCell ref="E4:G4"/>
    <mergeCell ref="H4:H7"/>
    <mergeCell ref="B5:D5"/>
    <mergeCell ref="E5:G5"/>
  </mergeCells>
  <pageMargins left="0.74803149606299213" right="0" top="0.78740157480314965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16</vt:i4>
      </vt:variant>
      <vt:variant>
        <vt:lpstr>ช่วงที่มีชื่อ</vt:lpstr>
      </vt:variant>
      <vt:variant>
        <vt:i4>3</vt:i4>
      </vt:variant>
    </vt:vector>
  </HeadingPairs>
  <TitlesOfParts>
    <vt:vector size="19" baseType="lpstr">
      <vt:lpstr>ตารางที่8ไตรมาส 1 พ.ศ.2564 </vt:lpstr>
      <vt:lpstr>ตารางที่8ไตรมาส 2 พ.ศ.2564</vt:lpstr>
      <vt:lpstr>ตารางที่8ไตรมาส 3 พ.ศ.2564</vt:lpstr>
      <vt:lpstr>ตารางที่8ไตรมาส 4 พ.ศ.2564</vt:lpstr>
      <vt:lpstr>ตารางที่8ไตรมาส 1 พ.ศ. 2565</vt:lpstr>
      <vt:lpstr>ตารางที่8ไตรมาส 2 พ.ศ. 2565</vt:lpstr>
      <vt:lpstr>ตารางที่8ไตรมาส 3 พ.ศ.2565</vt:lpstr>
      <vt:lpstr>ตารางที่8ไตรมาส 4 พ.ศ.2565</vt:lpstr>
      <vt:lpstr>2.8 2565</vt:lpstr>
      <vt:lpstr>T-2.7 2561-2565</vt:lpstr>
      <vt:lpstr>T-2.62561-2565</vt:lpstr>
      <vt:lpstr>T-2.5 2561-2565</vt:lpstr>
      <vt:lpstr>T-2.4 2561-2565</vt:lpstr>
      <vt:lpstr>T-2.3 2561-2565</vt:lpstr>
      <vt:lpstr>T-2.2 2565</vt:lpstr>
      <vt:lpstr>ตารางที่8ไตรมาส  4 พ.ศ.2565</vt:lpstr>
      <vt:lpstr>'T-2.2 2565'!Print_Titles</vt:lpstr>
      <vt:lpstr>'T-2.3 2561-2565'!Print_Titles</vt:lpstr>
      <vt:lpstr>'T-2.4 2561-2565'!Print_Titles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dcterms:created xsi:type="dcterms:W3CDTF">2022-04-29T11:11:33Z</dcterms:created>
  <dcterms:modified xsi:type="dcterms:W3CDTF">2023-02-15T05:22:01Z</dcterms:modified>
</cp:coreProperties>
</file>