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3.ปานทิพย์\12.รายงานวิชาการ2562-2563\1.สรง2562-2564\3.รายงาน สรง.2564\สรง.รายปี 2564\ข้อมูล สรง.รายปี 2564\"/>
    </mc:Choice>
  </mc:AlternateContent>
  <xr:revisionPtr revIDLastSave="0" documentId="13_ncr:1_{816BCD7B-BDC3-462E-B78C-A204068A8783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activeTab="4" xr2:uid="{00000000-000D-0000-FFFF-FFFF00000000}"/>
  </bookViews>
  <sheets>
    <sheet name="T8-1" sheetId="5" r:id="rId1"/>
    <sheet name="T8-2" sheetId="4" r:id="rId2"/>
    <sheet name="T8-3" sheetId="3" r:id="rId3"/>
    <sheet name="T8-4" sheetId="1" r:id="rId4"/>
    <sheet name="all" sheetId="2" r:id="rId5"/>
  </sheets>
  <definedNames>
    <definedName name="_xlnm.Print_Area" localSheetId="4">all!$A$1:$D$15</definedName>
    <definedName name="_xlnm.Print_Area" localSheetId="0">'T8-1'!$A$1:$D$18</definedName>
    <definedName name="_xlnm.Print_Area" localSheetId="1">'T8-2'!$A$1:$D$18</definedName>
    <definedName name="_xlnm.Print_Area" localSheetId="2">'T8-3'!$A$1:$D$16</definedName>
    <definedName name="_xlnm.Print_Area" localSheetId="3">'T8-4'!$A$1:$D$16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2" l="1"/>
  <c r="B7" i="2"/>
  <c r="C5" i="2"/>
  <c r="D7" i="2"/>
  <c r="C7" i="2"/>
  <c r="D6" i="2"/>
  <c r="D5" i="2" s="1"/>
  <c r="C6" i="2"/>
  <c r="B6" i="2" s="1"/>
  <c r="H14" i="5"/>
  <c r="F14" i="5"/>
  <c r="D14" i="5"/>
  <c r="C14" i="5"/>
  <c r="G14" i="5" s="1"/>
  <c r="B14" i="5"/>
  <c r="D13" i="5"/>
  <c r="H13" i="5" s="1"/>
  <c r="H11" i="5" s="1"/>
  <c r="C13" i="5"/>
  <c r="G13" i="5" s="1"/>
  <c r="G11" i="5" s="1"/>
  <c r="B13" i="5"/>
  <c r="F13" i="5" s="1"/>
  <c r="F11" i="5" s="1"/>
  <c r="D11" i="5"/>
  <c r="C11" i="5"/>
  <c r="B11" i="5"/>
  <c r="B5" i="2" l="1"/>
  <c r="G14" i="4"/>
  <c r="F14" i="4"/>
  <c r="D14" i="4"/>
  <c r="H14" i="4" s="1"/>
  <c r="C14" i="4"/>
  <c r="B14" i="4"/>
  <c r="G13" i="4"/>
  <c r="F13" i="4"/>
  <c r="D13" i="4"/>
  <c r="H13" i="4" s="1"/>
  <c r="C13" i="4"/>
  <c r="B13" i="4"/>
  <c r="G11" i="4"/>
  <c r="F11" i="4"/>
  <c r="D11" i="4"/>
  <c r="C11" i="4"/>
  <c r="B11" i="4"/>
  <c r="H11" i="4" l="1"/>
  <c r="D12" i="3" l="1"/>
  <c r="C12" i="3"/>
  <c r="B12" i="3"/>
  <c r="D11" i="3"/>
  <c r="C11" i="3"/>
  <c r="B11" i="3"/>
  <c r="D10" i="3"/>
  <c r="C10" i="3"/>
  <c r="B10" i="3"/>
  <c r="D11" i="2"/>
  <c r="C11" i="2"/>
  <c r="B11" i="2"/>
  <c r="D10" i="2"/>
  <c r="C10" i="2"/>
  <c r="D9" i="2"/>
  <c r="C9" i="2"/>
  <c r="B9" i="2"/>
  <c r="D11" i="1"/>
  <c r="C10" i="1" l="1"/>
  <c r="C12" i="1"/>
  <c r="D10" i="1"/>
  <c r="D12" i="1"/>
  <c r="B11" i="1"/>
  <c r="C11" i="1"/>
  <c r="B12" i="1" l="1"/>
  <c r="B10" i="1"/>
</calcChain>
</file>

<file path=xl/sharedStrings.xml><?xml version="1.0" encoding="utf-8"?>
<sst xmlns="http://schemas.openxmlformats.org/spreadsheetml/2006/main" count="84" uniqueCount="22">
  <si>
    <t>รวม</t>
  </si>
  <si>
    <t>ชาย</t>
  </si>
  <si>
    <t>หญิง</t>
  </si>
  <si>
    <t>จำนวน (คน)</t>
  </si>
  <si>
    <t>ยอดรวม</t>
  </si>
  <si>
    <t>ร้อยละ</t>
  </si>
  <si>
    <t>ตารางที่ 8  จำนวนผู้เสมือนว่างงาน จำแนกตามภาคอุตสาหกรรม และเพศ</t>
  </si>
  <si>
    <t>ภาคเกษตร</t>
  </si>
  <si>
    <t>นอกภาคเกษตร</t>
  </si>
  <si>
    <t>อุตสาหกรรม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</si>
  <si>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</t>
  </si>
  <si>
    <t xml:space="preserve">              ทำงาน 0 - 20 ชั่วโมงต่อสัปดาห์ และผู้ที่อยู่นอกภาคเกษตร ทำงาน 0 - 24 ชั่วโมงต่อสัปดาห์</t>
  </si>
  <si>
    <t>ที่มา : โครงการสำรวจภาวะการทำงานของประชากรจังหวัดเลย ไตรมาสที่ 4 พ.ศ. 2564</t>
  </si>
  <si>
    <t xml:space="preserve">              ไตรมาสที่ 4 พ.ศ. 2564</t>
  </si>
  <si>
    <t xml:space="preserve">              ไตรมาสที่ 3 พ.ศ. 2564</t>
  </si>
  <si>
    <t>ที่มา : โครงการสำรวจภาวะการทำงานของประชากรจังหวัดเลย ไตรมาสที่ 3 พ.ศ. 2564</t>
  </si>
  <si>
    <t xml:space="preserve">              ไตรมาสที่ 2 พ.ศ. 2564</t>
  </si>
  <si>
    <t>ที่มา : โครงการสำรวจภาวะการทำงานของประชากรจังหวัดเลย ไตรมาสที่ 2 พ.ศ. 2564</t>
  </si>
  <si>
    <t xml:space="preserve">              ไตรมาสที่ 1 พ.ศ. 2564</t>
  </si>
  <si>
    <t>ที่มา : โครงการสำรวจภาวะการทำงานของประชากรจังหวัดเลย ไตรมาสที่ 1 พ.ศ. 2564</t>
  </si>
  <si>
    <t>ตารางที่ 8  จำนวนผู้เสมือนว่างงาน จำแนกตามภาคอุตสาหกรรม และเพศ พ.ศ.2564</t>
  </si>
  <si>
    <t>ที่มา : โครงการสำรวจภาวะการทำงานของประชากรจังหวัดเลย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</si>
</sst>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8" fontId="4" fillId="0" borderId="2" xfId="1" applyNumberFormat="1" applyFont="1" applyBorder="1"/>
    <xf numFmtId="0" fontId="3" fillId="0" borderId="0" xfId="1" applyFont="1" applyBorder="1"/>
    <xf numFmtId="187" fontId="2" fillId="0" borderId="0" xfId="2" applyNumberFormat="1" applyFont="1" applyAlignment="1">
      <alignment horizontal="right"/>
    </xf>
    <xf numFmtId="188" fontId="2" fillId="0" borderId="0" xfId="1" applyNumberFormat="1" applyFont="1" applyBorder="1" applyAlignment="1">
      <alignment horizontal="right" vertical="center" wrapText="1"/>
    </xf>
    <xf numFmtId="188" fontId="3" fillId="0" borderId="0" xfId="1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right" vertical="center"/>
    </xf>
    <xf numFmtId="188" fontId="3" fillId="0" borderId="3" xfId="1" applyNumberFormat="1" applyFont="1" applyBorder="1" applyAlignment="1">
      <alignment horizontal="right" vertical="center" wrapText="1"/>
    </xf>
    <xf numFmtId="189" fontId="3" fillId="0" borderId="0" xfId="1" applyNumberFormat="1" applyFont="1" applyBorder="1" applyAlignment="1">
      <alignment horizontal="right" vertical="center" wrapText="1"/>
    </xf>
    <xf numFmtId="3" fontId="6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2" fillId="0" borderId="0" xfId="1" applyFont="1" applyAlignment="1">
      <alignment horizontal="center"/>
    </xf>
    <xf numFmtId="187" fontId="2" fillId="0" borderId="0" xfId="2" applyNumberFormat="1" applyFont="1" applyFill="1" applyAlignment="1">
      <alignment horizontal="right" wrapText="1"/>
    </xf>
    <xf numFmtId="187" fontId="3" fillId="0" borderId="0" xfId="2" applyNumberFormat="1" applyFont="1" applyFill="1" applyAlignment="1">
      <alignment horizontal="right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187" fontId="2" fillId="0" borderId="0" xfId="3" applyNumberFormat="1" applyFont="1" applyAlignment="1">
      <alignment horizontal="right"/>
    </xf>
    <xf numFmtId="187" fontId="2" fillId="0" borderId="0" xfId="3" applyNumberFormat="1" applyFont="1" applyAlignment="1">
      <alignment horizontal="right" wrapText="1"/>
    </xf>
    <xf numFmtId="187" fontId="2" fillId="0" borderId="0" xfId="3" applyNumberFormat="1" applyFont="1" applyAlignment="1">
      <alignment horizontal="right" vertical="center" wrapText="1"/>
    </xf>
    <xf numFmtId="187" fontId="3" fillId="0" borderId="0" xfId="3" applyNumberFormat="1" applyFont="1" applyAlignment="1">
      <alignment horizontal="right" wrapText="1"/>
    </xf>
    <xf numFmtId="187" fontId="3" fillId="0" borderId="0" xfId="3" applyNumberFormat="1" applyFont="1" applyAlignment="1">
      <alignment horizontal="right" vertical="center" wrapText="1"/>
    </xf>
    <xf numFmtId="188" fontId="2" fillId="0" borderId="0" xfId="1" applyNumberFormat="1" applyFont="1" applyAlignment="1">
      <alignment horizontal="right" vertical="center" wrapText="1"/>
    </xf>
    <xf numFmtId="188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horizontal="right" vertical="center" wrapText="1"/>
    </xf>
    <xf numFmtId="189" fontId="3" fillId="0" borderId="0" xfId="1" applyNumberFormat="1" applyFont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3" fontId="2" fillId="0" borderId="0" xfId="1" applyNumberFormat="1" applyFont="1" applyAlignment="1">
      <alignment horizontal="right" vertical="center" wrapText="1"/>
    </xf>
    <xf numFmtId="0" fontId="3" fillId="0" borderId="0" xfId="1" applyFont="1" applyAlignment="1">
      <alignment horizontal="right"/>
    </xf>
    <xf numFmtId="188" fontId="3" fillId="0" borderId="0" xfId="1" applyNumberFormat="1" applyFont="1"/>
  </cellXfs>
  <cellStyles count="4">
    <cellStyle name="Normal 2" xfId="1" xr:uid="{00000000-0005-0000-0000-000000000000}"/>
    <cellStyle name="จุลภาค" xfId="2" builtinId="3"/>
    <cellStyle name="จุลภาค 2" xfId="3" xr:uid="{73BAD27B-CC24-4EFA-BD51-7AE23DB4090F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46EEE51C-5C7D-4C7D-8E6A-FEB6FA9CF263}"/>
            </a:ext>
          </a:extLst>
        </xdr:cNvPr>
        <xdr:cNvSpPr txBox="1">
          <a:spLocks noChangeArrowheads="1"/>
        </xdr:cNvSpPr>
      </xdr:nvSpPr>
      <xdr:spPr bwMode="auto">
        <a:xfrm>
          <a:off x="6962775" y="30480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893DC923-FE88-4627-AE2D-0D29493E59D0}"/>
            </a:ext>
          </a:extLst>
        </xdr:cNvPr>
        <xdr:cNvSpPr txBox="1">
          <a:spLocks noChangeArrowheads="1"/>
        </xdr:cNvSpPr>
      </xdr:nvSpPr>
      <xdr:spPr bwMode="auto">
        <a:xfrm>
          <a:off x="6962775" y="29813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4A9C306A-0231-4194-A1E2-9F1753521D78}"/>
            </a:ext>
          </a:extLst>
        </xdr:cNvPr>
        <xdr:cNvSpPr txBox="1">
          <a:spLocks noChangeArrowheads="1"/>
        </xdr:cNvSpPr>
      </xdr:nvSpPr>
      <xdr:spPr bwMode="auto">
        <a:xfrm>
          <a:off x="6962775" y="30480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B34C9E09-0814-4702-BF98-819EBA9ACCD3}"/>
            </a:ext>
          </a:extLst>
        </xdr:cNvPr>
        <xdr:cNvSpPr txBox="1">
          <a:spLocks noChangeArrowheads="1"/>
        </xdr:cNvSpPr>
      </xdr:nvSpPr>
      <xdr:spPr bwMode="auto">
        <a:xfrm>
          <a:off x="6962775" y="30480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5765606B-39F8-4405-81DB-3117F0C21397}"/>
            </a:ext>
          </a:extLst>
        </xdr:cNvPr>
        <xdr:cNvSpPr txBox="1">
          <a:spLocks noChangeArrowheads="1"/>
        </xdr:cNvSpPr>
      </xdr:nvSpPr>
      <xdr:spPr bwMode="auto">
        <a:xfrm>
          <a:off x="6962775" y="29813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1B26E431-6255-48B0-BA09-0B0B802DB76E}"/>
            </a:ext>
          </a:extLst>
        </xdr:cNvPr>
        <xdr:cNvSpPr txBox="1">
          <a:spLocks noChangeArrowheads="1"/>
        </xdr:cNvSpPr>
      </xdr:nvSpPr>
      <xdr:spPr bwMode="auto">
        <a:xfrm>
          <a:off x="6962775" y="30480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E56AC176-03FE-4B61-8906-AEB5E85B9BD8}"/>
            </a:ext>
          </a:extLst>
        </xdr:cNvPr>
        <xdr:cNvSpPr txBox="1">
          <a:spLocks noChangeArrowheads="1"/>
        </xdr:cNvSpPr>
      </xdr:nvSpPr>
      <xdr:spPr bwMode="auto">
        <a:xfrm>
          <a:off x="6962775" y="30480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5CC8D998-B718-4393-8F62-D967F3C144AF}"/>
            </a:ext>
          </a:extLst>
        </xdr:cNvPr>
        <xdr:cNvSpPr txBox="1">
          <a:spLocks noChangeArrowheads="1"/>
        </xdr:cNvSpPr>
      </xdr:nvSpPr>
      <xdr:spPr bwMode="auto">
        <a:xfrm>
          <a:off x="6962775" y="29813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EE8B5A0-9D2B-49E5-A74B-2EE9E8662C60}"/>
            </a:ext>
          </a:extLst>
        </xdr:cNvPr>
        <xdr:cNvSpPr txBox="1">
          <a:spLocks noChangeArrowheads="1"/>
        </xdr:cNvSpPr>
      </xdr:nvSpPr>
      <xdr:spPr bwMode="auto">
        <a:xfrm>
          <a:off x="6962775" y="30480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6DE7AD55-5A40-4095-B4E6-B1294665DA40}"/>
            </a:ext>
          </a:extLst>
        </xdr:cNvPr>
        <xdr:cNvSpPr txBox="1">
          <a:spLocks noChangeArrowheads="1"/>
        </xdr:cNvSpPr>
      </xdr:nvSpPr>
      <xdr:spPr bwMode="auto">
        <a:xfrm>
          <a:off x="6962775" y="30480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DD0DDE09-D6EA-4AA4-85F3-6A62C665D3CF}"/>
            </a:ext>
          </a:extLst>
        </xdr:cNvPr>
        <xdr:cNvSpPr txBox="1">
          <a:spLocks noChangeArrowheads="1"/>
        </xdr:cNvSpPr>
      </xdr:nvSpPr>
      <xdr:spPr bwMode="auto">
        <a:xfrm>
          <a:off x="6962775" y="29813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C0BB033A-A948-4B9A-BD73-473AB8D07B79}"/>
            </a:ext>
          </a:extLst>
        </xdr:cNvPr>
        <xdr:cNvSpPr txBox="1">
          <a:spLocks noChangeArrowheads="1"/>
        </xdr:cNvSpPr>
      </xdr:nvSpPr>
      <xdr:spPr bwMode="auto">
        <a:xfrm>
          <a:off x="6962775" y="30480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8098EE6D-46A1-4279-92A7-3AA0F10F148F}"/>
            </a:ext>
          </a:extLst>
        </xdr:cNvPr>
        <xdr:cNvSpPr txBox="1">
          <a:spLocks noChangeArrowheads="1"/>
        </xdr:cNvSpPr>
      </xdr:nvSpPr>
      <xdr:spPr bwMode="auto">
        <a:xfrm>
          <a:off x="6962775" y="282892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31FC3DA7-65FE-4447-B735-0ACABD7872D7}"/>
            </a:ext>
          </a:extLst>
        </xdr:cNvPr>
        <xdr:cNvSpPr txBox="1">
          <a:spLocks noChangeArrowheads="1"/>
        </xdr:cNvSpPr>
      </xdr:nvSpPr>
      <xdr:spPr bwMode="auto">
        <a:xfrm>
          <a:off x="6962775" y="282892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7517B74A-078A-42D1-9A28-F19C6DC63DFE}"/>
            </a:ext>
          </a:extLst>
        </xdr:cNvPr>
        <xdr:cNvSpPr txBox="1">
          <a:spLocks noChangeArrowheads="1"/>
        </xdr:cNvSpPr>
      </xdr:nvSpPr>
      <xdr:spPr bwMode="auto">
        <a:xfrm>
          <a:off x="6962775" y="282892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2E0E7AB9-E120-47DD-BE73-F625732DABB3}"/>
            </a:ext>
          </a:extLst>
        </xdr:cNvPr>
        <xdr:cNvSpPr txBox="1">
          <a:spLocks noChangeArrowheads="1"/>
        </xdr:cNvSpPr>
      </xdr:nvSpPr>
      <xdr:spPr bwMode="auto">
        <a:xfrm>
          <a:off x="6962775" y="282892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AF9817D0-B89C-4E43-9368-1B50B27EF62B}"/>
            </a:ext>
          </a:extLst>
        </xdr:cNvPr>
        <xdr:cNvSpPr txBox="1">
          <a:spLocks noChangeArrowheads="1"/>
        </xdr:cNvSpPr>
      </xdr:nvSpPr>
      <xdr:spPr bwMode="auto">
        <a:xfrm>
          <a:off x="6962775" y="282892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8E4F7ED1-AD08-46E4-90A8-01708BCE8694}"/>
            </a:ext>
          </a:extLst>
        </xdr:cNvPr>
        <xdr:cNvSpPr txBox="1">
          <a:spLocks noChangeArrowheads="1"/>
        </xdr:cNvSpPr>
      </xdr:nvSpPr>
      <xdr:spPr bwMode="auto">
        <a:xfrm>
          <a:off x="6962775" y="282892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F270A44F-C76B-449B-A2B7-266BB4CD6E42}"/>
            </a:ext>
          </a:extLst>
        </xdr:cNvPr>
        <xdr:cNvSpPr txBox="1">
          <a:spLocks noChangeArrowheads="1"/>
        </xdr:cNvSpPr>
      </xdr:nvSpPr>
      <xdr:spPr bwMode="auto">
        <a:xfrm>
          <a:off x="6962775" y="282892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1DEAD402-6232-4B2C-9E95-294B280A9012}"/>
            </a:ext>
          </a:extLst>
        </xdr:cNvPr>
        <xdr:cNvSpPr txBox="1">
          <a:spLocks noChangeArrowheads="1"/>
        </xdr:cNvSpPr>
      </xdr:nvSpPr>
      <xdr:spPr bwMode="auto">
        <a:xfrm>
          <a:off x="6962775" y="2828925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2DBBF-ECF3-4446-B3EF-6149AA5ED22C}">
  <sheetPr>
    <tabColor rgb="FF00B050"/>
  </sheetPr>
  <dimension ref="A1:N18"/>
  <sheetViews>
    <sheetView showGridLines="0" view="pageBreakPreview" zoomScale="80" zoomScaleNormal="75" zoomScaleSheetLayoutView="80" workbookViewId="0">
      <selection activeCell="A23" sqref="A23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6" width="11.7109375" style="2" bestFit="1" customWidth="1"/>
    <col min="7" max="8" width="13" style="2" bestFit="1" customWidth="1"/>
    <col min="9" max="10" width="14.42578125" style="2" bestFit="1" customWidth="1"/>
    <col min="11" max="12" width="14.28515625" style="2" bestFit="1" customWidth="1"/>
    <col min="13" max="16384" width="9.140625" style="2"/>
  </cols>
  <sheetData>
    <row r="1" spans="1:14" s="1" customFormat="1" ht="23.25" x14ac:dyDescent="0.35">
      <c r="A1" s="1" t="s">
        <v>6</v>
      </c>
      <c r="B1" s="2"/>
      <c r="C1" s="2"/>
      <c r="D1" s="2"/>
    </row>
    <row r="2" spans="1:14" s="4" customFormat="1" ht="23.25" x14ac:dyDescent="0.35">
      <c r="A2" s="3" t="s">
        <v>18</v>
      </c>
    </row>
    <row r="3" spans="1:14" s="1" customFormat="1" ht="9.9499999999999993" customHeight="1" x14ac:dyDescent="0.35">
      <c r="A3" s="28"/>
      <c r="B3" s="28"/>
      <c r="C3" s="28"/>
      <c r="D3" s="28"/>
    </row>
    <row r="4" spans="1:14" s="1" customFormat="1" ht="27" customHeight="1" x14ac:dyDescent="0.35">
      <c r="A4" s="6" t="s">
        <v>9</v>
      </c>
      <c r="B4" s="7" t="s">
        <v>0</v>
      </c>
      <c r="C4" s="7" t="s">
        <v>1</v>
      </c>
      <c r="D4" s="7" t="s">
        <v>2</v>
      </c>
      <c r="M4" s="33"/>
      <c r="N4" s="10"/>
    </row>
    <row r="5" spans="1:14" s="1" customFormat="1" ht="23.25" x14ac:dyDescent="0.35">
      <c r="A5" s="9"/>
      <c r="B5" s="31" t="s">
        <v>3</v>
      </c>
      <c r="C5" s="31"/>
      <c r="D5" s="31"/>
      <c r="E5" s="33"/>
      <c r="F5" s="33"/>
      <c r="G5" s="33"/>
      <c r="H5" s="33"/>
      <c r="I5" s="33"/>
      <c r="J5" s="33"/>
      <c r="K5" s="33"/>
      <c r="M5" s="33"/>
      <c r="N5" s="10"/>
    </row>
    <row r="6" spans="1:14" s="10" customFormat="1" ht="23.25" x14ac:dyDescent="0.35">
      <c r="A6" s="9" t="s">
        <v>4</v>
      </c>
      <c r="B6" s="34">
        <v>24584</v>
      </c>
      <c r="C6" s="34">
        <v>13671</v>
      </c>
      <c r="D6" s="35">
        <v>10913</v>
      </c>
      <c r="L6" s="1"/>
      <c r="M6" s="33"/>
    </row>
    <row r="7" spans="1:14" s="10" customFormat="1" ht="8.25" customHeight="1" x14ac:dyDescent="0.5">
      <c r="A7" s="9"/>
      <c r="B7" s="42"/>
      <c r="C7" s="43"/>
      <c r="D7" s="43"/>
    </row>
    <row r="8" spans="1:14" s="12" customFormat="1" ht="23.25" x14ac:dyDescent="0.35">
      <c r="A8" s="11" t="s">
        <v>7</v>
      </c>
      <c r="B8" s="36">
        <v>8213</v>
      </c>
      <c r="C8" s="36">
        <v>4749</v>
      </c>
      <c r="D8" s="37">
        <v>3464</v>
      </c>
      <c r="E8" s="33"/>
      <c r="F8" s="23"/>
      <c r="G8" s="23"/>
      <c r="I8" s="1"/>
    </row>
    <row r="9" spans="1:14" s="12" customFormat="1" ht="23.25" x14ac:dyDescent="0.35">
      <c r="A9" s="11" t="s">
        <v>8</v>
      </c>
      <c r="B9" s="36">
        <v>16371</v>
      </c>
      <c r="C9" s="36">
        <v>8922</v>
      </c>
      <c r="D9" s="37">
        <v>7449</v>
      </c>
      <c r="E9" s="33"/>
      <c r="F9" s="23"/>
      <c r="G9" s="23"/>
      <c r="I9" s="1"/>
    </row>
    <row r="10" spans="1:14" ht="23.25" x14ac:dyDescent="0.35">
      <c r="B10" s="32" t="s">
        <v>5</v>
      </c>
      <c r="C10" s="32"/>
      <c r="D10" s="32"/>
      <c r="E10" s="33"/>
      <c r="F10" s="44"/>
      <c r="G10" s="44"/>
      <c r="H10" s="45"/>
      <c r="I10" s="1"/>
      <c r="J10" s="1"/>
      <c r="K10" s="10"/>
    </row>
    <row r="11" spans="1:14" s="10" customFormat="1" ht="23.25" x14ac:dyDescent="0.5">
      <c r="A11" s="9" t="s">
        <v>4</v>
      </c>
      <c r="B11" s="38">
        <f>+B6/$B$6*100</f>
        <v>100</v>
      </c>
      <c r="C11" s="38">
        <f>+C6/$C$6*100</f>
        <v>100</v>
      </c>
      <c r="D11" s="38">
        <f>+D6/$D$6*100</f>
        <v>100</v>
      </c>
      <c r="F11" s="39">
        <f>SUM(F13:F14)</f>
        <v>100</v>
      </c>
      <c r="G11" s="39">
        <f>SUM(G13:G14)</f>
        <v>100</v>
      </c>
      <c r="H11" s="39">
        <f>SUM(H13:H14)</f>
        <v>100</v>
      </c>
      <c r="I11" s="39"/>
    </row>
    <row r="12" spans="1:14" s="10" customFormat="1" ht="9" customHeight="1" x14ac:dyDescent="0.5">
      <c r="A12" s="9"/>
      <c r="B12" s="38"/>
      <c r="C12" s="38"/>
      <c r="D12" s="38"/>
    </row>
    <row r="13" spans="1:14" s="12" customFormat="1" ht="23.25" x14ac:dyDescent="0.5">
      <c r="A13" s="11" t="s">
        <v>7</v>
      </c>
      <c r="B13" s="40">
        <f>+B8/$B$6*100</f>
        <v>33.407907582167262</v>
      </c>
      <c r="C13" s="40">
        <f>+C8/$C$6*100</f>
        <v>34.737766074171603</v>
      </c>
      <c r="D13" s="41">
        <f>+D8/$D$6*100</f>
        <v>31.741959131311283</v>
      </c>
      <c r="E13" s="13"/>
      <c r="F13" s="13">
        <f t="shared" ref="F13:H14" si="0">ROUND(B13,1)</f>
        <v>33.4</v>
      </c>
      <c r="G13" s="13">
        <f t="shared" si="0"/>
        <v>34.700000000000003</v>
      </c>
      <c r="H13" s="13">
        <f t="shared" si="0"/>
        <v>31.7</v>
      </c>
      <c r="I13" s="13"/>
    </row>
    <row r="14" spans="1:14" s="12" customFormat="1" ht="23.25" x14ac:dyDescent="0.5">
      <c r="A14" s="14" t="s">
        <v>8</v>
      </c>
      <c r="B14" s="24">
        <f>+B9/$B$6*100</f>
        <v>66.592092417832731</v>
      </c>
      <c r="C14" s="24">
        <f>+C9/$C$6*100</f>
        <v>65.262233925828397</v>
      </c>
      <c r="D14" s="40">
        <f>+D9/$D$6*100</f>
        <v>68.258040868688724</v>
      </c>
      <c r="F14" s="13">
        <f t="shared" si="0"/>
        <v>66.599999999999994</v>
      </c>
      <c r="G14" s="13">
        <f t="shared" si="0"/>
        <v>65.3</v>
      </c>
      <c r="H14" s="13">
        <f t="shared" si="0"/>
        <v>68.3</v>
      </c>
      <c r="I14" s="13"/>
    </row>
    <row r="15" spans="1:14" ht="8.25" customHeight="1" x14ac:dyDescent="0.35">
      <c r="A15" s="15"/>
      <c r="B15" s="16"/>
      <c r="C15" s="16"/>
      <c r="D15" s="18"/>
    </row>
    <row r="16" spans="1:14" ht="23.25" x14ac:dyDescent="0.35">
      <c r="A16" s="2" t="s">
        <v>10</v>
      </c>
    </row>
    <row r="17" spans="1:1" ht="23.25" x14ac:dyDescent="0.35">
      <c r="A17" s="2" t="s">
        <v>11</v>
      </c>
    </row>
    <row r="18" spans="1:1" ht="23.25" x14ac:dyDescent="0.35">
      <c r="A18" s="2" t="s">
        <v>19</v>
      </c>
    </row>
  </sheetData>
  <mergeCells count="2">
    <mergeCell ref="B5:D5"/>
    <mergeCell ref="B10:D10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5BF02-836F-4DB5-8CE8-FBD43E25A9A7}">
  <sheetPr>
    <tabColor rgb="FF00B050"/>
  </sheetPr>
  <dimension ref="A1:N18"/>
  <sheetViews>
    <sheetView showGridLines="0" view="pageBreakPreview" zoomScale="80" zoomScaleNormal="75" zoomScaleSheetLayoutView="80" workbookViewId="0">
      <selection activeCell="B23" sqref="B23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6" width="11.7109375" style="2" bestFit="1" customWidth="1"/>
    <col min="7" max="8" width="13" style="2" bestFit="1" customWidth="1"/>
    <col min="9" max="10" width="14.42578125" style="2" bestFit="1" customWidth="1"/>
    <col min="11" max="12" width="14.28515625" style="2" bestFit="1" customWidth="1"/>
    <col min="13" max="16384" width="9.140625" style="2"/>
  </cols>
  <sheetData>
    <row r="1" spans="1:14" s="1" customFormat="1" ht="23.25" x14ac:dyDescent="0.35">
      <c r="A1" s="1" t="s">
        <v>6</v>
      </c>
      <c r="B1" s="2"/>
      <c r="C1" s="2"/>
      <c r="D1" s="2"/>
    </row>
    <row r="2" spans="1:14" s="4" customFormat="1" ht="23.25" x14ac:dyDescent="0.35">
      <c r="A2" s="3" t="s">
        <v>16</v>
      </c>
    </row>
    <row r="3" spans="1:14" s="1" customFormat="1" ht="9.9499999999999993" customHeight="1" x14ac:dyDescent="0.35">
      <c r="A3" s="28"/>
      <c r="B3" s="28"/>
      <c r="C3" s="28"/>
      <c r="D3" s="28"/>
    </row>
    <row r="4" spans="1:14" s="1" customFormat="1" ht="27" customHeight="1" x14ac:dyDescent="0.35">
      <c r="A4" s="6" t="s">
        <v>9</v>
      </c>
      <c r="B4" s="7" t="s">
        <v>0</v>
      </c>
      <c r="C4" s="7" t="s">
        <v>1</v>
      </c>
      <c r="D4" s="7" t="s">
        <v>2</v>
      </c>
      <c r="M4" s="33"/>
      <c r="N4" s="10"/>
    </row>
    <row r="5" spans="1:14" s="1" customFormat="1" ht="23.25" x14ac:dyDescent="0.35">
      <c r="A5" s="9"/>
      <c r="B5" s="31" t="s">
        <v>3</v>
      </c>
      <c r="C5" s="31"/>
      <c r="D5" s="31"/>
      <c r="E5" s="33"/>
      <c r="F5" s="4"/>
      <c r="I5" s="33"/>
      <c r="J5" s="33"/>
      <c r="K5" s="33"/>
      <c r="M5" s="33"/>
      <c r="N5" s="10"/>
    </row>
    <row r="6" spans="1:14" s="10" customFormat="1" ht="23.25" x14ac:dyDescent="0.35">
      <c r="A6" s="9" t="s">
        <v>4</v>
      </c>
      <c r="B6" s="34">
        <v>11466</v>
      </c>
      <c r="C6" s="34">
        <v>6004</v>
      </c>
      <c r="D6" s="35">
        <v>5462</v>
      </c>
      <c r="F6" s="4"/>
      <c r="G6" s="1"/>
      <c r="H6" s="1"/>
      <c r="L6" s="1"/>
      <c r="M6" s="33"/>
    </row>
    <row r="7" spans="1:14" s="10" customFormat="1" ht="8.25" customHeight="1" x14ac:dyDescent="0.35">
      <c r="A7" s="9"/>
      <c r="B7" s="42"/>
      <c r="C7" s="43"/>
      <c r="D7" s="43"/>
      <c r="F7" s="4"/>
      <c r="G7" s="1"/>
      <c r="H7" s="1"/>
    </row>
    <row r="8" spans="1:14" s="12" customFormat="1" ht="23.25" x14ac:dyDescent="0.35">
      <c r="A8" s="11" t="s">
        <v>7</v>
      </c>
      <c r="B8" s="36">
        <v>7806</v>
      </c>
      <c r="C8" s="36">
        <v>3892</v>
      </c>
      <c r="D8" s="37">
        <v>3914</v>
      </c>
      <c r="E8" s="33"/>
      <c r="F8" s="23"/>
      <c r="G8" s="23"/>
      <c r="I8" s="1"/>
    </row>
    <row r="9" spans="1:14" s="12" customFormat="1" ht="23.25" x14ac:dyDescent="0.35">
      <c r="A9" s="11" t="s">
        <v>8</v>
      </c>
      <c r="B9" s="36">
        <v>3660</v>
      </c>
      <c r="C9" s="36">
        <v>2112</v>
      </c>
      <c r="D9" s="37">
        <v>1548</v>
      </c>
      <c r="E9" s="33"/>
      <c r="F9" s="23"/>
      <c r="G9" s="23"/>
      <c r="I9" s="1"/>
    </row>
    <row r="10" spans="1:14" ht="23.25" x14ac:dyDescent="0.35">
      <c r="B10" s="32" t="s">
        <v>5</v>
      </c>
      <c r="C10" s="32"/>
      <c r="D10" s="32"/>
      <c r="E10" s="33"/>
      <c r="F10" s="44"/>
      <c r="G10" s="44"/>
      <c r="H10" s="45"/>
      <c r="I10" s="1"/>
      <c r="J10" s="1"/>
      <c r="K10" s="10"/>
    </row>
    <row r="11" spans="1:14" s="10" customFormat="1" ht="23.25" x14ac:dyDescent="0.5">
      <c r="A11" s="9" t="s">
        <v>4</v>
      </c>
      <c r="B11" s="38">
        <f>+B6/$B$6*100</f>
        <v>100</v>
      </c>
      <c r="C11" s="38">
        <f>+C6/$C$6*100</f>
        <v>100</v>
      </c>
      <c r="D11" s="38">
        <f>+D6/$D$6*100</f>
        <v>100</v>
      </c>
      <c r="F11" s="39">
        <f>SUM(F13:F14)</f>
        <v>100</v>
      </c>
      <c r="G11" s="39">
        <f>SUM(G13:G14)</f>
        <v>100</v>
      </c>
      <c r="H11" s="39">
        <f>SUM(H13:H14)</f>
        <v>100</v>
      </c>
      <c r="I11" s="39"/>
    </row>
    <row r="12" spans="1:14" s="10" customFormat="1" ht="9" customHeight="1" x14ac:dyDescent="0.5">
      <c r="A12" s="9"/>
      <c r="B12" s="38"/>
      <c r="C12" s="38"/>
      <c r="D12" s="38"/>
    </row>
    <row r="13" spans="1:14" s="12" customFormat="1" ht="23.25" x14ac:dyDescent="0.5">
      <c r="A13" s="11" t="s">
        <v>7</v>
      </c>
      <c r="B13" s="40">
        <f>+B8/$B$6*100</f>
        <v>68.079539508110926</v>
      </c>
      <c r="C13" s="40">
        <f>+C8/$C$6*100</f>
        <v>64.823451032644911</v>
      </c>
      <c r="D13" s="41">
        <f>+D8/$D$6*100</f>
        <v>71.658733064811415</v>
      </c>
      <c r="E13" s="13"/>
      <c r="F13" s="13">
        <f t="shared" ref="F13:H14" si="0">ROUND(B13,1)</f>
        <v>68.099999999999994</v>
      </c>
      <c r="G13" s="13">
        <f t="shared" si="0"/>
        <v>64.8</v>
      </c>
      <c r="H13" s="13">
        <f t="shared" si="0"/>
        <v>71.7</v>
      </c>
      <c r="I13" s="13"/>
    </row>
    <row r="14" spans="1:14" s="12" customFormat="1" ht="23.25" x14ac:dyDescent="0.5">
      <c r="A14" s="14" t="s">
        <v>8</v>
      </c>
      <c r="B14" s="24">
        <f>+B9/$B$6*100</f>
        <v>31.920460491889063</v>
      </c>
      <c r="C14" s="24">
        <f>+C9/$C$6*100</f>
        <v>35.176548967355096</v>
      </c>
      <c r="D14" s="40">
        <f>+D9/$D$6*100</f>
        <v>28.341266935188575</v>
      </c>
      <c r="F14" s="13">
        <f t="shared" si="0"/>
        <v>31.9</v>
      </c>
      <c r="G14" s="13">
        <f t="shared" si="0"/>
        <v>35.200000000000003</v>
      </c>
      <c r="H14" s="13">
        <f t="shared" si="0"/>
        <v>28.3</v>
      </c>
      <c r="I14" s="13"/>
    </row>
    <row r="15" spans="1:14" ht="8.25" customHeight="1" x14ac:dyDescent="0.35">
      <c r="A15" s="15"/>
      <c r="B15" s="16"/>
      <c r="C15" s="16"/>
      <c r="D15" s="18"/>
    </row>
    <row r="16" spans="1:14" ht="23.25" x14ac:dyDescent="0.35">
      <c r="A16" s="2" t="s">
        <v>10</v>
      </c>
    </row>
    <row r="17" spans="1:1" ht="23.25" x14ac:dyDescent="0.35">
      <c r="A17" s="2" t="s">
        <v>11</v>
      </c>
    </row>
    <row r="18" spans="1:1" ht="23.25" x14ac:dyDescent="0.35">
      <c r="A18" s="2" t="s">
        <v>17</v>
      </c>
    </row>
  </sheetData>
  <mergeCells count="2">
    <mergeCell ref="B5:D5"/>
    <mergeCell ref="B10:D10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6285E-C06F-4CFD-9BC4-E66020010BB1}">
  <sheetPr>
    <tabColor rgb="FF00B050"/>
  </sheetPr>
  <dimension ref="A1:N16"/>
  <sheetViews>
    <sheetView showGridLines="0" view="pageBreakPreview" zoomScale="75" zoomScaleNormal="75" zoomScaleSheetLayoutView="75" workbookViewId="0">
      <selection activeCell="B10" sqref="B10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6" width="11.7109375" style="2" bestFit="1" customWidth="1"/>
    <col min="7" max="8" width="13" style="2" bestFit="1" customWidth="1"/>
    <col min="9" max="10" width="14.42578125" style="2" bestFit="1" customWidth="1"/>
    <col min="11" max="12" width="14.28515625" style="2" bestFit="1" customWidth="1"/>
    <col min="13" max="16384" width="9.140625" style="2"/>
  </cols>
  <sheetData>
    <row r="1" spans="1:14" s="1" customFormat="1" ht="23.25" x14ac:dyDescent="0.35">
      <c r="A1" s="1" t="s">
        <v>6</v>
      </c>
      <c r="B1" s="2"/>
      <c r="C1" s="2"/>
      <c r="D1" s="2"/>
    </row>
    <row r="2" spans="1:14" s="4" customFormat="1" ht="23.25" x14ac:dyDescent="0.35">
      <c r="A2" s="3" t="s">
        <v>14</v>
      </c>
    </row>
    <row r="3" spans="1:14" s="1" customFormat="1" ht="9.9499999999999993" customHeight="1" x14ac:dyDescent="0.35">
      <c r="A3" s="28"/>
      <c r="B3" s="28"/>
      <c r="C3" s="28"/>
      <c r="D3" s="28"/>
    </row>
    <row r="4" spans="1:14" s="1" customFormat="1" ht="27" customHeight="1" x14ac:dyDescent="0.35">
      <c r="A4" s="6" t="s">
        <v>9</v>
      </c>
      <c r="B4" s="7" t="s">
        <v>0</v>
      </c>
      <c r="C4" s="7" t="s">
        <v>1</v>
      </c>
      <c r="D4" s="7" t="s">
        <v>2</v>
      </c>
      <c r="M4" s="33"/>
      <c r="N4" s="10"/>
    </row>
    <row r="5" spans="1:14" s="1" customFormat="1" ht="23.25" x14ac:dyDescent="0.35">
      <c r="A5" s="9"/>
      <c r="B5" s="31" t="s">
        <v>3</v>
      </c>
      <c r="C5" s="31"/>
      <c r="D5" s="31"/>
      <c r="E5" s="33"/>
      <c r="F5" s="4"/>
      <c r="I5" s="33"/>
      <c r="J5" s="33"/>
      <c r="K5" s="33"/>
      <c r="M5" s="33"/>
      <c r="N5" s="10"/>
    </row>
    <row r="6" spans="1:14" s="10" customFormat="1" ht="23.25" x14ac:dyDescent="0.35">
      <c r="A6" s="9" t="s">
        <v>4</v>
      </c>
      <c r="B6" s="34">
        <v>13580</v>
      </c>
      <c r="C6" s="34">
        <v>6957</v>
      </c>
      <c r="D6" s="35">
        <v>6623</v>
      </c>
      <c r="F6" s="4"/>
      <c r="G6" s="1"/>
      <c r="H6" s="1"/>
      <c r="L6" s="1"/>
      <c r="M6" s="33"/>
    </row>
    <row r="7" spans="1:14" s="12" customFormat="1" ht="23.25" x14ac:dyDescent="0.35">
      <c r="A7" s="11" t="s">
        <v>7</v>
      </c>
      <c r="B7" s="36">
        <v>8411</v>
      </c>
      <c r="C7" s="36">
        <v>4394</v>
      </c>
      <c r="D7" s="37">
        <v>4017</v>
      </c>
      <c r="E7" s="33"/>
      <c r="F7" s="23"/>
      <c r="G7" s="23"/>
      <c r="I7" s="1"/>
    </row>
    <row r="8" spans="1:14" s="12" customFormat="1" ht="23.25" x14ac:dyDescent="0.35">
      <c r="A8" s="11" t="s">
        <v>8</v>
      </c>
      <c r="B8" s="36">
        <v>5169</v>
      </c>
      <c r="C8" s="36">
        <v>2563</v>
      </c>
      <c r="D8" s="37">
        <v>2606</v>
      </c>
      <c r="E8" s="33"/>
      <c r="F8" s="1"/>
      <c r="G8" s="33"/>
      <c r="H8" s="10"/>
      <c r="I8" s="1"/>
    </row>
    <row r="9" spans="1:14" ht="23.25" x14ac:dyDescent="0.35">
      <c r="B9" s="32" t="s">
        <v>5</v>
      </c>
      <c r="C9" s="32"/>
      <c r="D9" s="32"/>
      <c r="E9" s="33"/>
      <c r="F9" s="1"/>
      <c r="G9" s="4"/>
      <c r="H9" s="4"/>
      <c r="I9" s="1"/>
      <c r="J9" s="1"/>
      <c r="K9" s="10"/>
    </row>
    <row r="10" spans="1:14" s="10" customFormat="1" ht="23.25" x14ac:dyDescent="0.35">
      <c r="A10" s="9" t="s">
        <v>4</v>
      </c>
      <c r="B10" s="38">
        <f>+B6/$B$6*100</f>
        <v>100</v>
      </c>
      <c r="C10" s="38">
        <f>+C6/$C$6*100</f>
        <v>100</v>
      </c>
      <c r="D10" s="38">
        <f>+D6/$D$6*100</f>
        <v>100</v>
      </c>
      <c r="F10" s="1"/>
      <c r="G10" s="1"/>
      <c r="H10" s="1"/>
      <c r="I10" s="39"/>
    </row>
    <row r="11" spans="1:14" s="12" customFormat="1" ht="23.25" x14ac:dyDescent="0.5">
      <c r="A11" s="11" t="s">
        <v>7</v>
      </c>
      <c r="B11" s="40">
        <f>+B7/$B$6*100</f>
        <v>61.936671575846837</v>
      </c>
      <c r="C11" s="40">
        <f>+C7/$C$6*100</f>
        <v>63.159407790714383</v>
      </c>
      <c r="D11" s="41">
        <f>+D7/$D$6*100</f>
        <v>60.65227238411596</v>
      </c>
      <c r="E11" s="13"/>
      <c r="F11" s="13"/>
      <c r="G11" s="13"/>
      <c r="H11" s="13"/>
      <c r="I11" s="13"/>
    </row>
    <row r="12" spans="1:14" s="12" customFormat="1" ht="23.25" x14ac:dyDescent="0.5">
      <c r="A12" s="14" t="s">
        <v>8</v>
      </c>
      <c r="B12" s="24">
        <f>+B8/$B$6*100</f>
        <v>38.063328424153163</v>
      </c>
      <c r="C12" s="24">
        <f>+C8/$C$6*100</f>
        <v>36.84059220928561</v>
      </c>
      <c r="D12" s="40">
        <f>+D8/$D$6*100</f>
        <v>39.34772761588404</v>
      </c>
      <c r="F12" s="13"/>
      <c r="G12" s="13"/>
      <c r="H12" s="13"/>
      <c r="I12" s="13"/>
    </row>
    <row r="13" spans="1:14" ht="8.25" customHeight="1" x14ac:dyDescent="0.35">
      <c r="A13" s="15"/>
      <c r="B13" s="16"/>
      <c r="C13" s="16"/>
      <c r="D13" s="18"/>
    </row>
    <row r="14" spans="1:14" ht="23.25" x14ac:dyDescent="0.35">
      <c r="A14" s="2" t="s">
        <v>10</v>
      </c>
    </row>
    <row r="15" spans="1:14" ht="23.25" x14ac:dyDescent="0.35">
      <c r="A15" s="2" t="s">
        <v>11</v>
      </c>
    </row>
    <row r="16" spans="1:14" ht="23.25" x14ac:dyDescent="0.35">
      <c r="A16" s="2" t="s">
        <v>15</v>
      </c>
    </row>
  </sheetData>
  <mergeCells count="2">
    <mergeCell ref="B5:D5"/>
    <mergeCell ref="B9:D9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16"/>
  <sheetViews>
    <sheetView showGridLines="0" view="pageBreakPreview" zoomScale="75" zoomScaleNormal="75" zoomScaleSheetLayoutView="75" workbookViewId="0">
      <selection activeCell="A8" sqref="A8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6" width="11.7109375" style="2" bestFit="1" customWidth="1"/>
    <col min="7" max="8" width="13" style="2" bestFit="1" customWidth="1"/>
    <col min="9" max="10" width="14.42578125" style="2" bestFit="1" customWidth="1"/>
    <col min="11" max="12" width="14.28515625" style="2" bestFit="1" customWidth="1"/>
    <col min="13" max="16384" width="9.140625" style="2"/>
  </cols>
  <sheetData>
    <row r="1" spans="1:14" s="1" customFormat="1" ht="23.25" x14ac:dyDescent="0.35">
      <c r="A1" s="1" t="s">
        <v>6</v>
      </c>
      <c r="B1" s="2"/>
      <c r="C1" s="2"/>
      <c r="D1" s="2"/>
    </row>
    <row r="2" spans="1:14" s="4" customFormat="1" ht="23.25" x14ac:dyDescent="0.35">
      <c r="A2" s="3" t="s">
        <v>13</v>
      </c>
    </row>
    <row r="3" spans="1:14" s="1" customFormat="1" ht="9.9499999999999993" customHeight="1" x14ac:dyDescent="0.35">
      <c r="A3" s="5"/>
      <c r="B3" s="5"/>
      <c r="C3" s="5"/>
      <c r="D3" s="5"/>
    </row>
    <row r="4" spans="1:14" s="1" customFormat="1" ht="27" customHeight="1" x14ac:dyDescent="0.35">
      <c r="A4" s="6" t="s">
        <v>9</v>
      </c>
      <c r="B4" s="7" t="s">
        <v>0</v>
      </c>
      <c r="C4" s="7" t="s">
        <v>1</v>
      </c>
      <c r="D4" s="7" t="s">
        <v>2</v>
      </c>
      <c r="M4" s="20"/>
      <c r="N4" s="10"/>
    </row>
    <row r="5" spans="1:14" s="1" customFormat="1" ht="23.25" x14ac:dyDescent="0.35">
      <c r="A5" s="8"/>
      <c r="B5" s="31" t="s">
        <v>3</v>
      </c>
      <c r="C5" s="31"/>
      <c r="D5" s="31"/>
      <c r="E5" s="20"/>
      <c r="F5" s="4"/>
      <c r="I5" s="20"/>
      <c r="J5" s="20"/>
      <c r="K5" s="20"/>
      <c r="M5" s="20"/>
      <c r="N5" s="10"/>
    </row>
    <row r="6" spans="1:14" s="10" customFormat="1" ht="23.25" x14ac:dyDescent="0.35">
      <c r="A6" s="9" t="s">
        <v>4</v>
      </c>
      <c r="B6" s="29">
        <v>12842</v>
      </c>
      <c r="C6" s="29">
        <v>5606</v>
      </c>
      <c r="D6" s="29">
        <v>7237</v>
      </c>
      <c r="F6" s="4"/>
      <c r="G6" s="1"/>
      <c r="H6" s="1"/>
      <c r="L6" s="1"/>
      <c r="M6" s="20"/>
    </row>
    <row r="7" spans="1:14" s="12" customFormat="1" ht="23.25" x14ac:dyDescent="0.35">
      <c r="A7" s="11" t="s">
        <v>7</v>
      </c>
      <c r="B7" s="30">
        <v>6822</v>
      </c>
      <c r="C7" s="30">
        <v>3165</v>
      </c>
      <c r="D7" s="30">
        <v>3658</v>
      </c>
      <c r="E7" s="20"/>
      <c r="F7" s="23"/>
      <c r="G7" s="23"/>
      <c r="I7" s="1"/>
    </row>
    <row r="8" spans="1:14" s="12" customFormat="1" ht="23.25" x14ac:dyDescent="0.35">
      <c r="A8" s="11" t="s">
        <v>8</v>
      </c>
      <c r="B8" s="30">
        <v>6020</v>
      </c>
      <c r="C8" s="30">
        <v>2441</v>
      </c>
      <c r="D8" s="30">
        <v>3579</v>
      </c>
      <c r="E8" s="20"/>
      <c r="F8" s="1"/>
      <c r="G8" s="20"/>
      <c r="H8" s="10"/>
      <c r="I8" s="1"/>
    </row>
    <row r="9" spans="1:14" ht="23.25" x14ac:dyDescent="0.35">
      <c r="B9" s="32" t="s">
        <v>5</v>
      </c>
      <c r="C9" s="32"/>
      <c r="D9" s="32"/>
      <c r="E9" s="20"/>
      <c r="F9" s="1"/>
      <c r="G9" s="4"/>
      <c r="H9" s="4"/>
      <c r="I9" s="1"/>
      <c r="J9" s="1"/>
      <c r="K9" s="10"/>
    </row>
    <row r="10" spans="1:14" s="10" customFormat="1" ht="23.25" x14ac:dyDescent="0.35">
      <c r="A10" s="9" t="s">
        <v>4</v>
      </c>
      <c r="B10" s="21">
        <f>+B6/$B$6*100</f>
        <v>100</v>
      </c>
      <c r="C10" s="21">
        <f>+C6/$C$6*100</f>
        <v>100</v>
      </c>
      <c r="D10" s="21">
        <f>+D6/$D$6*100</f>
        <v>100</v>
      </c>
      <c r="F10" s="1"/>
      <c r="G10" s="1"/>
      <c r="H10" s="26"/>
      <c r="I10" s="27"/>
      <c r="J10" s="27"/>
    </row>
    <row r="11" spans="1:14" s="12" customFormat="1" ht="23.25" x14ac:dyDescent="0.35">
      <c r="A11" s="11" t="s">
        <v>7</v>
      </c>
      <c r="B11" s="22">
        <f>+B7/$B$6*100</f>
        <v>53.122566578414578</v>
      </c>
      <c r="C11" s="22">
        <f>+C7/$C$6*100</f>
        <v>56.45736710667142</v>
      </c>
      <c r="D11" s="25">
        <f>+D7/$D$6*100</f>
        <v>50.545806273317673</v>
      </c>
      <c r="E11" s="13"/>
      <c r="F11" s="13"/>
      <c r="G11" s="13"/>
      <c r="H11" s="26"/>
      <c r="I11" s="27"/>
      <c r="J11" s="27"/>
    </row>
    <row r="12" spans="1:14" s="12" customFormat="1" ht="23.25" x14ac:dyDescent="0.35">
      <c r="A12" s="14" t="s">
        <v>8</v>
      </c>
      <c r="B12" s="24">
        <f>+B8/$B$6*100</f>
        <v>46.877433421585422</v>
      </c>
      <c r="C12" s="24">
        <f>+C8/$C$6*100</f>
        <v>43.542632893328573</v>
      </c>
      <c r="D12" s="22">
        <f>+D8/$D$6*100</f>
        <v>49.454193726682327</v>
      </c>
      <c r="F12" s="13"/>
      <c r="G12" s="13"/>
      <c r="H12" s="26"/>
      <c r="I12" s="27"/>
      <c r="J12" s="27"/>
    </row>
    <row r="13" spans="1:14" ht="8.25" customHeight="1" x14ac:dyDescent="0.35">
      <c r="A13" s="15"/>
      <c r="B13" s="16"/>
      <c r="C13" s="17"/>
      <c r="D13" s="18"/>
      <c r="F13" s="19"/>
      <c r="G13" s="19"/>
      <c r="H13" s="19"/>
    </row>
    <row r="14" spans="1:14" ht="23.25" x14ac:dyDescent="0.35">
      <c r="A14" s="2" t="s">
        <v>10</v>
      </c>
    </row>
    <row r="15" spans="1:14" ht="23.25" x14ac:dyDescent="0.35">
      <c r="A15" s="2" t="s">
        <v>11</v>
      </c>
    </row>
    <row r="16" spans="1:14" ht="23.25" x14ac:dyDescent="0.35">
      <c r="A16" s="2" t="s">
        <v>12</v>
      </c>
    </row>
  </sheetData>
  <mergeCells count="2">
    <mergeCell ref="B5:D5"/>
    <mergeCell ref="B9:D9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3366B-4EEA-4C72-AE06-64FB3B24B0EA}">
  <sheetPr>
    <tabColor rgb="FF00B050"/>
  </sheetPr>
  <dimension ref="A1:N15"/>
  <sheetViews>
    <sheetView showGridLines="0" tabSelected="1" view="pageBreakPreview" zoomScale="75" zoomScaleNormal="75" zoomScaleSheetLayoutView="75" workbookViewId="0">
      <selection activeCell="I6" sqref="I6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6" width="11.7109375" style="2" bestFit="1" customWidth="1"/>
    <col min="7" max="8" width="13" style="2" bestFit="1" customWidth="1"/>
    <col min="9" max="10" width="14.42578125" style="2" bestFit="1" customWidth="1"/>
    <col min="11" max="12" width="14.28515625" style="2" bestFit="1" customWidth="1"/>
    <col min="13" max="16384" width="9.140625" style="2"/>
  </cols>
  <sheetData>
    <row r="1" spans="1:14" s="1" customFormat="1" ht="23.25" x14ac:dyDescent="0.35">
      <c r="A1" s="1" t="s">
        <v>20</v>
      </c>
      <c r="B1" s="2"/>
      <c r="C1" s="2"/>
      <c r="D1" s="2"/>
    </row>
    <row r="2" spans="1:14" s="1" customFormat="1" ht="9.9499999999999993" customHeight="1" x14ac:dyDescent="0.35">
      <c r="A2" s="28"/>
      <c r="B2" s="28"/>
      <c r="C2" s="28"/>
      <c r="D2" s="28"/>
    </row>
    <row r="3" spans="1:14" s="1" customFormat="1" ht="27" customHeight="1" x14ac:dyDescent="0.35">
      <c r="A3" s="6" t="s">
        <v>9</v>
      </c>
      <c r="B3" s="7" t="s">
        <v>0</v>
      </c>
      <c r="C3" s="7" t="s">
        <v>1</v>
      </c>
      <c r="D3" s="7" t="s">
        <v>2</v>
      </c>
      <c r="M3" s="20"/>
      <c r="N3" s="10"/>
    </row>
    <row r="4" spans="1:14" s="1" customFormat="1" ht="23.25" x14ac:dyDescent="0.35">
      <c r="A4" s="8"/>
      <c r="B4" s="31" t="s">
        <v>3</v>
      </c>
      <c r="C4" s="31"/>
      <c r="D4" s="31"/>
      <c r="E4" s="20"/>
      <c r="F4" s="4"/>
      <c r="I4" s="20"/>
      <c r="J4" s="20"/>
      <c r="K4" s="20"/>
      <c r="M4" s="20"/>
      <c r="N4" s="10"/>
    </row>
    <row r="5" spans="1:14" s="10" customFormat="1" ht="23.25" x14ac:dyDescent="0.35">
      <c r="A5" s="9" t="s">
        <v>4</v>
      </c>
      <c r="B5" s="29">
        <f>SUM(C5:D5)</f>
        <v>15618.25</v>
      </c>
      <c r="C5" s="29">
        <f>SUM(C6:C7)</f>
        <v>8059.5</v>
      </c>
      <c r="D5" s="29">
        <f>SUM(D6:D7)</f>
        <v>7558.75</v>
      </c>
      <c r="F5" s="4"/>
      <c r="G5" s="1"/>
      <c r="H5" s="1"/>
      <c r="L5" s="1"/>
      <c r="M5" s="20"/>
    </row>
    <row r="6" spans="1:14" s="12" customFormat="1" ht="23.25" x14ac:dyDescent="0.35">
      <c r="A6" s="11" t="s">
        <v>7</v>
      </c>
      <c r="B6" s="30">
        <f t="shared" ref="B6:B7" si="0">SUM(C6:D6)</f>
        <v>7813.25</v>
      </c>
      <c r="C6" s="30">
        <f>('T8-1'!C8+'T8-2'!C8+'T8-3'!C7+'T8-4'!C7)/4</f>
        <v>4050</v>
      </c>
      <c r="D6" s="30">
        <f>('T8-1'!D8+'T8-2'!D8+'T8-3'!D7+'T8-4'!D7)/4</f>
        <v>3763.25</v>
      </c>
      <c r="E6" s="20"/>
      <c r="F6" s="23"/>
      <c r="G6" s="23"/>
      <c r="I6" s="1"/>
    </row>
    <row r="7" spans="1:14" s="12" customFormat="1" ht="23.25" x14ac:dyDescent="0.35">
      <c r="A7" s="11" t="s">
        <v>8</v>
      </c>
      <c r="B7" s="30">
        <f t="shared" si="0"/>
        <v>7805</v>
      </c>
      <c r="C7" s="30">
        <f>('T8-1'!C9+'T8-2'!C9+'T8-3'!C8+'T8-4'!C8)/4</f>
        <v>4009.5</v>
      </c>
      <c r="D7" s="30">
        <f>('T8-1'!D9+'T8-2'!D9+'T8-3'!D8+'T8-4'!D8)/4</f>
        <v>3795.5</v>
      </c>
      <c r="E7" s="20"/>
      <c r="F7" s="1"/>
      <c r="G7" s="20"/>
      <c r="H7" s="10"/>
      <c r="I7" s="1"/>
    </row>
    <row r="8" spans="1:14" ht="23.25" x14ac:dyDescent="0.35">
      <c r="B8" s="32" t="s">
        <v>5</v>
      </c>
      <c r="C8" s="32"/>
      <c r="D8" s="32"/>
      <c r="E8" s="20"/>
      <c r="F8" s="1"/>
      <c r="G8" s="4"/>
      <c r="H8" s="4"/>
      <c r="I8" s="1"/>
      <c r="J8" s="1"/>
      <c r="K8" s="10"/>
    </row>
    <row r="9" spans="1:14" s="10" customFormat="1" ht="23.25" x14ac:dyDescent="0.35">
      <c r="A9" s="9" t="s">
        <v>4</v>
      </c>
      <c r="B9" s="21">
        <f>+B5/$B$5*100</f>
        <v>100</v>
      </c>
      <c r="C9" s="21">
        <f>+C5/$C$5*100</f>
        <v>100</v>
      </c>
      <c r="D9" s="21">
        <f>+D5/$D$5*100</f>
        <v>100</v>
      </c>
      <c r="F9" s="1"/>
      <c r="G9" s="1"/>
      <c r="H9" s="26"/>
      <c r="I9" s="27"/>
      <c r="J9" s="27"/>
    </row>
    <row r="10" spans="1:14" s="12" customFormat="1" ht="23.25" x14ac:dyDescent="0.35">
      <c r="A10" s="11" t="s">
        <v>7</v>
      </c>
      <c r="B10" s="22">
        <f>+B6/$B$5*100</f>
        <v>50.026411409729</v>
      </c>
      <c r="C10" s="22">
        <f>+C6/$C$5*100</f>
        <v>50.251256281407031</v>
      </c>
      <c r="D10" s="25">
        <f>+D6/$D$5*100</f>
        <v>49.78667107656689</v>
      </c>
      <c r="E10" s="13"/>
      <c r="F10" s="13"/>
      <c r="G10" s="13"/>
      <c r="H10" s="26"/>
      <c r="I10" s="27"/>
      <c r="J10" s="27"/>
    </row>
    <row r="11" spans="1:14" s="12" customFormat="1" ht="23.25" x14ac:dyDescent="0.35">
      <c r="A11" s="14" t="s">
        <v>8</v>
      </c>
      <c r="B11" s="24">
        <f>+B7/$B$5*100</f>
        <v>49.973588590270992</v>
      </c>
      <c r="C11" s="24">
        <f>+C7/$C$5*100</f>
        <v>49.748743718592962</v>
      </c>
      <c r="D11" s="22">
        <f>+D7/$D$5*100</f>
        <v>50.21332892343311</v>
      </c>
      <c r="F11" s="13"/>
      <c r="G11" s="13"/>
      <c r="H11" s="26"/>
      <c r="I11" s="27"/>
      <c r="J11" s="27"/>
    </row>
    <row r="12" spans="1:14" ht="8.25" customHeight="1" x14ac:dyDescent="0.35">
      <c r="A12" s="15"/>
      <c r="B12" s="16"/>
      <c r="C12" s="17"/>
      <c r="D12" s="18"/>
      <c r="F12" s="19"/>
      <c r="G12" s="19"/>
      <c r="H12" s="19"/>
    </row>
    <row r="13" spans="1:14" ht="23.25" x14ac:dyDescent="0.35">
      <c r="A13" s="2" t="s">
        <v>10</v>
      </c>
    </row>
    <row r="14" spans="1:14" ht="23.25" x14ac:dyDescent="0.35">
      <c r="A14" s="2" t="s">
        <v>11</v>
      </c>
    </row>
    <row r="15" spans="1:14" ht="23.25" x14ac:dyDescent="0.35">
      <c r="A15" s="2" t="s">
        <v>21</v>
      </c>
    </row>
  </sheetData>
  <mergeCells count="2">
    <mergeCell ref="B4:D4"/>
    <mergeCell ref="B8:D8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T8-1</vt:lpstr>
      <vt:lpstr>T8-2</vt:lpstr>
      <vt:lpstr>T8-3</vt:lpstr>
      <vt:lpstr>T8-4</vt:lpstr>
      <vt:lpstr>all</vt:lpstr>
      <vt:lpstr>all!Print_Area</vt:lpstr>
      <vt:lpstr>'T8-1'!Print_Area</vt:lpstr>
      <vt:lpstr>'T8-2'!Print_Area</vt:lpstr>
      <vt:lpstr>'T8-3'!Print_Area</vt:lpstr>
      <vt:lpstr>'T8-4'!Print_Area</vt:lpstr>
    </vt:vector>
  </TitlesOfParts>
  <Company>www.easyosteam.com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NSO</cp:lastModifiedBy>
  <cp:lastPrinted>2022-04-20T07:06:52Z</cp:lastPrinted>
  <dcterms:created xsi:type="dcterms:W3CDTF">2019-10-16T04:00:44Z</dcterms:created>
  <dcterms:modified xsi:type="dcterms:W3CDTF">2022-04-21T09:11:54Z</dcterms:modified>
</cp:coreProperties>
</file>