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10" sheetId="1" r:id="rId1"/>
  </sheets>
  <definedNames>
    <definedName name="_xlnm.Print_Area" localSheetId="0">'T-9.10'!$A$1:$V$25</definedName>
  </definedNames>
  <calcPr calcId="144525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P9" i="1"/>
  <c r="O9" i="1"/>
  <c r="N9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<sst xmlns="http://schemas.openxmlformats.org/spreadsheetml/2006/main" count="76" uniqueCount="59">
  <si>
    <t>ตาราง</t>
  </si>
  <si>
    <t>สัตว์น้ำจืดที่จับได้ จำแนกตามชนิดสัตว์น้ำจืด เป็นรายอำเภอ พ.ศ. 2557</t>
  </si>
  <si>
    <t>Table</t>
  </si>
  <si>
    <t>Catch of Freshwater by Species and District: 2014</t>
  </si>
  <si>
    <t>(ตัน  Ton)</t>
  </si>
  <si>
    <t>อำเภอ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</si>
  <si>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</si>
  <si>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</si>
  <si>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</si>
  <si>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</si>
  <si>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</si>
  <si>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District</t>
  </si>
  <si>
    <t>รวม</t>
  </si>
  <si>
    <t>Striped</t>
  </si>
  <si>
    <t>ปลาดุก</t>
  </si>
  <si>
    <t>Common</t>
  </si>
  <si>
    <t>ปลานิล</t>
  </si>
  <si>
    <t>ปลาไน</t>
  </si>
  <si>
    <t>ปลาไหล</t>
  </si>
  <si>
    <t>Snake</t>
  </si>
  <si>
    <t>Giant</t>
  </si>
  <si>
    <t>Total</t>
  </si>
  <si>
    <t>snakes-head</t>
  </si>
  <si>
    <t>Walking</t>
  </si>
  <si>
    <t xml:space="preserve">climbing </t>
  </si>
  <si>
    <t>silver</t>
  </si>
  <si>
    <t>Nile</t>
  </si>
  <si>
    <t>Swamp</t>
  </si>
  <si>
    <t>skin</t>
  </si>
  <si>
    <t>freshwater</t>
  </si>
  <si>
    <t>อื่น ๆ</t>
  </si>
  <si>
    <t>fish</t>
  </si>
  <si>
    <t xml:space="preserve">catfish </t>
  </si>
  <si>
    <t>perch</t>
  </si>
  <si>
    <t>barb</t>
  </si>
  <si>
    <t>tilapia</t>
  </si>
  <si>
    <t>carp</t>
  </si>
  <si>
    <t>eel</t>
  </si>
  <si>
    <t>gourami</t>
  </si>
  <si>
    <t>prawn</t>
  </si>
  <si>
    <t>Others</t>
  </si>
  <si>
    <t>รวมยอด</t>
  </si>
  <si>
    <t xml:space="preserve"> -</t>
  </si>
  <si>
    <t>เมืองอ่างทอง</t>
  </si>
  <si>
    <t xml:space="preserve">  Mueang Angthong</t>
  </si>
  <si>
    <t>ไชโย</t>
  </si>
  <si>
    <t xml:space="preserve">  Chaiyo</t>
  </si>
  <si>
    <t>ป่าโมก</t>
  </si>
  <si>
    <t xml:space="preserve">  Pa Mok</t>
  </si>
  <si>
    <t>โพธิ์ทอง</t>
  </si>
  <si>
    <t xml:space="preserve">  Pho Thong</t>
  </si>
  <si>
    <t>แสวงหา</t>
  </si>
  <si>
    <t xml:space="preserve">  Sawaeng Ha</t>
  </si>
  <si>
    <t>วิเศษชัยชาญ</t>
  </si>
  <si>
    <t xml:space="preserve">  Wiset Chai Chan</t>
  </si>
  <si>
    <t>สามโก้</t>
  </si>
  <si>
    <t xml:space="preserve">  Samko</t>
  </si>
  <si>
    <t xml:space="preserve">    ที่มา:    สำนักงานประมงจังหวัดอ่างทอง</t>
  </si>
  <si>
    <t xml:space="preserve">  Source:   Angthong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</si>
</sst>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name val="AngsanaUPC"/>
      <family val="1"/>
      <charset val="222"/>
    </font>
    <font>
      <b/>
      <sz val="13"/>
      <name val="TH SarabunPSK"/>
      <family val="2"/>
    </font>
    <font>
      <b/>
      <sz val="13"/>
      <name val="AngsanaUPC"/>
      <family val="1"/>
      <charset val="222"/>
    </font>
    <font>
      <sz val="12"/>
      <name val="TH SarabunPSK"/>
      <family val="2"/>
    </font>
    <font>
      <sz val="13"/>
      <name val="TH SarabunPSK"/>
      <family val="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</cellStyleXfs>
  <cellXfs count="84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3" fontId="6" fillId="0" borderId="1" xfId="1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3" fontId="6" fillId="0" borderId="0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6" fillId="0" borderId="8" xfId="1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3" fontId="6" fillId="0" borderId="10" xfId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6" xfId="0" applyFont="1" applyBorder="1" applyAlignment="1"/>
    <xf numFmtId="0" fontId="11" fillId="0" borderId="7" xfId="0" applyFont="1" applyBorder="1" applyAlignment="1"/>
    <xf numFmtId="0" fontId="10" fillId="0" borderId="0" xfId="0" applyFont="1" applyBorder="1" applyAlignment="1"/>
    <xf numFmtId="0" fontId="9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right" vertical="center" indent="1"/>
    </xf>
    <xf numFmtId="3" fontId="2" fillId="0" borderId="7" xfId="0" applyNumberFormat="1" applyFont="1" applyBorder="1" applyAlignment="1">
      <alignment horizontal="right" vertical="center" indent="1"/>
    </xf>
    <xf numFmtId="3" fontId="2" fillId="0" borderId="6" xfId="0" applyNumberFormat="1" applyFont="1" applyBorder="1" applyAlignment="1">
      <alignment horizontal="right" vertical="center" indent="1"/>
    </xf>
    <xf numFmtId="0" fontId="2" fillId="0" borderId="7" xfId="0" applyFont="1" applyBorder="1" applyAlignment="1">
      <alignment horizontal="right" vertical="center" indent="1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Border="1" applyAlignment="1"/>
    <xf numFmtId="0" fontId="11" fillId="0" borderId="5" xfId="0" applyFont="1" applyBorder="1" applyAlignment="1"/>
    <xf numFmtId="3" fontId="11" fillId="0" borderId="5" xfId="0" applyNumberFormat="1" applyFont="1" applyBorder="1" applyAlignment="1">
      <alignment horizontal="right" vertical="center" indent="1"/>
    </xf>
    <xf numFmtId="0" fontId="11" fillId="0" borderId="6" xfId="0" applyFont="1" applyBorder="1" applyAlignment="1">
      <alignment horizontal="right" vertical="center" indent="1"/>
    </xf>
    <xf numFmtId="0" fontId="11" fillId="0" borderId="7" xfId="0" applyFont="1" applyBorder="1" applyAlignment="1">
      <alignment horizontal="right" vertical="center" indent="1"/>
    </xf>
    <xf numFmtId="3" fontId="11" fillId="0" borderId="6" xfId="0" applyNumberFormat="1" applyFont="1" applyBorder="1" applyAlignment="1">
      <alignment horizontal="right" vertical="center" indent="1"/>
    </xf>
    <xf numFmtId="3" fontId="11" fillId="0" borderId="7" xfId="0" applyNumberFormat="1" applyFont="1" applyBorder="1" applyAlignment="1">
      <alignment horizontal="right" vertical="center" indent="1"/>
    </xf>
    <xf numFmtId="3" fontId="7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/>
    <xf numFmtId="0" fontId="12" fillId="0" borderId="0" xfId="0" applyFont="1" applyBorder="1" applyAlignment="1"/>
    <xf numFmtId="3" fontId="11" fillId="0" borderId="0" xfId="0" applyNumberFormat="1" applyFont="1" applyBorder="1" applyAlignment="1">
      <alignment horizontal="right" vertical="center" indent="1"/>
    </xf>
    <xf numFmtId="0" fontId="11" fillId="0" borderId="0" xfId="0" applyFont="1" applyBorder="1" applyAlignment="1">
      <alignment horizontal="right" vertical="center" indent="1"/>
    </xf>
    <xf numFmtId="0" fontId="11" fillId="0" borderId="5" xfId="0" applyFont="1" applyBorder="1" applyAlignment="1">
      <alignment horizontal="right" indent="1"/>
    </xf>
    <xf numFmtId="0" fontId="11" fillId="0" borderId="6" xfId="0" applyFont="1" applyBorder="1" applyAlignment="1">
      <alignment horizontal="right" indent="1"/>
    </xf>
    <xf numFmtId="0" fontId="11" fillId="0" borderId="7" xfId="0" applyFont="1" applyBorder="1" applyAlignment="1">
      <alignment horizontal="right" indent="1"/>
    </xf>
    <xf numFmtId="0" fontId="11" fillId="0" borderId="8" xfId="0" applyFont="1" applyBorder="1" applyAlignment="1"/>
    <xf numFmtId="0" fontId="11" fillId="0" borderId="9" xfId="0" applyFont="1" applyBorder="1" applyAlignment="1"/>
    <xf numFmtId="0" fontId="11" fillId="0" borderId="10" xfId="0" applyFont="1" applyBorder="1" applyAlignment="1"/>
    <xf numFmtId="0" fontId="11" fillId="0" borderId="11" xfId="0" applyFont="1" applyBorder="1" applyAlignme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 indent="1"/>
    </xf>
    <xf numFmtId="0" fontId="7" fillId="0" borderId="0" xfId="0" applyFont="1"/>
    <xf numFmtId="0" fontId="10" fillId="0" borderId="0" xfId="0" applyFont="1" applyBorder="1"/>
    <xf numFmtId="0" fontId="7" fillId="0" borderId="0" xfId="0" applyFont="1" applyBorder="1"/>
    <xf numFmtId="0" fontId="11" fillId="0" borderId="0" xfId="0" applyFont="1"/>
    <xf numFmtId="0" fontId="13" fillId="0" borderId="0" xfId="0" applyFont="1" applyBorder="1"/>
    <xf numFmtId="0" fontId="12" fillId="0" borderId="0" xfId="0" applyFont="1"/>
    <xf numFmtId="0" fontId="12" fillId="0" borderId="0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0</xdr:row>
      <xdr:rowOff>0</xdr:rowOff>
    </xdr:from>
    <xdr:to>
      <xdr:col>21</xdr:col>
      <xdr:colOff>19050</xdr:colOff>
      <xdr:row>22</xdr:row>
      <xdr:rowOff>266700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696450" y="0"/>
          <a:ext cx="333375" cy="6610350"/>
          <a:chOff x="1010" y="0"/>
          <a:chExt cx="44" cy="69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39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3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6" y="370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showGridLines="0" tabSelected="1" topLeftCell="A4" zoomScaleNormal="100" workbookViewId="0">
      <selection activeCell="M9" sqref="M9"/>
    </sheetView>
  </sheetViews>
  <sheetFormatPr defaultRowHeight="21" x14ac:dyDescent="0.45"/>
  <cols>
    <col min="1" max="1" width="1.85546875" style="82" customWidth="1"/>
    <col min="2" max="2" width="6.5703125" style="82" customWidth="1"/>
    <col min="3" max="3" width="4.28515625" style="82" customWidth="1"/>
    <col min="4" max="4" width="1.85546875" style="82" customWidth="1"/>
    <col min="5" max="5" width="0.5703125" style="82" customWidth="1"/>
    <col min="6" max="6" width="12.140625" style="82" customWidth="1"/>
    <col min="7" max="7" width="11" style="82" customWidth="1"/>
    <col min="8" max="8" width="10.7109375" style="82" bestFit="1" customWidth="1"/>
    <col min="9" max="9" width="9.140625" style="82"/>
    <col min="10" max="11" width="10.5703125" style="82" bestFit="1" customWidth="1"/>
    <col min="12" max="12" width="9.140625" style="82"/>
    <col min="13" max="13" width="8" style="82" customWidth="1"/>
    <col min="14" max="15" width="9.140625" style="82"/>
    <col min="16" max="16" width="11.7109375" style="82" bestFit="1" customWidth="1"/>
    <col min="17" max="17" width="11" style="83" customWidth="1"/>
    <col min="18" max="18" width="7.85546875" style="83" customWidth="1"/>
    <col min="19" max="19" width="1.140625" style="83" customWidth="1"/>
    <col min="20" max="20" width="1.42578125" style="83" customWidth="1"/>
    <col min="21" max="21" width="2.28515625" style="83" customWidth="1"/>
    <col min="22" max="22" width="4.140625" style="83" customWidth="1"/>
    <col min="23" max="16384" width="9.140625" style="83"/>
  </cols>
  <sheetData>
    <row r="1" spans="1:23" s="4" customFormat="1" ht="21.75" x14ac:dyDescent="0.5">
      <c r="A1" s="1"/>
      <c r="B1" s="1" t="s">
        <v>0</v>
      </c>
      <c r="C1" s="2">
        <v>9.1</v>
      </c>
      <c r="D1" s="1" t="s">
        <v>1</v>
      </c>
      <c r="E1" s="3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</row>
    <row r="2" spans="1:23" s="7" customFormat="1" ht="21.75" x14ac:dyDescent="0.5">
      <c r="A2" s="5"/>
      <c r="B2" s="1" t="s">
        <v>2</v>
      </c>
      <c r="C2" s="2">
        <v>9.1</v>
      </c>
      <c r="D2" s="1" t="s">
        <v>3</v>
      </c>
      <c r="E2" s="6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  <c r="S2" s="6"/>
    </row>
    <row r="3" spans="1:23" s="7" customFormat="1" ht="17.25" customHeight="1" x14ac:dyDescent="0.5">
      <c r="A3" s="5"/>
      <c r="B3" s="5"/>
      <c r="C3" s="2"/>
      <c r="E3" s="6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8" t="s">
        <v>4</v>
      </c>
      <c r="R3" s="8"/>
      <c r="S3" s="9"/>
    </row>
    <row r="4" spans="1:23" s="18" customFormat="1" ht="25.5" customHeight="1" x14ac:dyDescent="0.5">
      <c r="A4" s="10" t="s">
        <v>5</v>
      </c>
      <c r="B4" s="10"/>
      <c r="C4" s="10"/>
      <c r="D4" s="10"/>
      <c r="E4" s="11"/>
      <c r="F4" s="12"/>
      <c r="G4" s="13" t="s">
        <v>6</v>
      </c>
      <c r="H4" s="14"/>
      <c r="I4" s="13" t="s">
        <v>7</v>
      </c>
      <c r="J4" s="13" t="s">
        <v>8</v>
      </c>
      <c r="K4" s="14"/>
      <c r="L4" s="14"/>
      <c r="M4" s="14"/>
      <c r="N4" s="13" t="s">
        <v>9</v>
      </c>
      <c r="O4" s="13" t="s">
        <v>10</v>
      </c>
      <c r="P4" s="13"/>
      <c r="Q4" s="15" t="s">
        <v>11</v>
      </c>
      <c r="R4" s="16"/>
      <c r="S4" s="17"/>
    </row>
    <row r="5" spans="1:23" s="18" customFormat="1" ht="25.5" customHeight="1" x14ac:dyDescent="0.5">
      <c r="A5" s="19"/>
      <c r="B5" s="19"/>
      <c r="C5" s="19"/>
      <c r="D5" s="19"/>
      <c r="E5" s="20"/>
      <c r="F5" s="21" t="s">
        <v>12</v>
      </c>
      <c r="G5" s="22" t="s">
        <v>13</v>
      </c>
      <c r="H5" s="22" t="s">
        <v>14</v>
      </c>
      <c r="I5" s="21" t="s">
        <v>15</v>
      </c>
      <c r="J5" s="21" t="s">
        <v>15</v>
      </c>
      <c r="K5" s="22" t="s">
        <v>16</v>
      </c>
      <c r="L5" s="22" t="s">
        <v>17</v>
      </c>
      <c r="M5" s="22" t="s">
        <v>18</v>
      </c>
      <c r="N5" s="22" t="s">
        <v>19</v>
      </c>
      <c r="O5" s="22" t="s">
        <v>20</v>
      </c>
      <c r="P5" s="22"/>
      <c r="Q5" s="23"/>
      <c r="R5" s="24"/>
      <c r="S5" s="17"/>
    </row>
    <row r="6" spans="1:23" s="18" customFormat="1" ht="25.5" customHeight="1" x14ac:dyDescent="0.5">
      <c r="A6" s="19"/>
      <c r="B6" s="19"/>
      <c r="C6" s="19"/>
      <c r="D6" s="19"/>
      <c r="E6" s="20"/>
      <c r="F6" s="21" t="s">
        <v>21</v>
      </c>
      <c r="G6" s="22" t="s">
        <v>22</v>
      </c>
      <c r="H6" s="22" t="s">
        <v>23</v>
      </c>
      <c r="I6" s="22" t="s">
        <v>24</v>
      </c>
      <c r="J6" s="22" t="s">
        <v>25</v>
      </c>
      <c r="K6" s="22" t="s">
        <v>26</v>
      </c>
      <c r="L6" s="22" t="s">
        <v>15</v>
      </c>
      <c r="M6" s="22" t="s">
        <v>27</v>
      </c>
      <c r="N6" s="22" t="s">
        <v>28</v>
      </c>
      <c r="O6" s="22" t="s">
        <v>29</v>
      </c>
      <c r="P6" s="22" t="s">
        <v>30</v>
      </c>
      <c r="Q6" s="23"/>
      <c r="R6" s="24"/>
      <c r="S6" s="17"/>
    </row>
    <row r="7" spans="1:23" s="31" customFormat="1" ht="25.5" customHeight="1" x14ac:dyDescent="0.5">
      <c r="A7" s="25"/>
      <c r="B7" s="25"/>
      <c r="C7" s="25"/>
      <c r="D7" s="25"/>
      <c r="E7" s="26"/>
      <c r="F7" s="27"/>
      <c r="G7" s="28" t="s">
        <v>31</v>
      </c>
      <c r="H7" s="28" t="s">
        <v>32</v>
      </c>
      <c r="I7" s="28" t="s">
        <v>33</v>
      </c>
      <c r="J7" s="27" t="s">
        <v>34</v>
      </c>
      <c r="K7" s="28" t="s">
        <v>35</v>
      </c>
      <c r="L7" s="28" t="s">
        <v>36</v>
      </c>
      <c r="M7" s="28" t="s">
        <v>37</v>
      </c>
      <c r="N7" s="28" t="s">
        <v>38</v>
      </c>
      <c r="O7" s="28" t="s">
        <v>39</v>
      </c>
      <c r="P7" s="28" t="s">
        <v>40</v>
      </c>
      <c r="Q7" s="29"/>
      <c r="R7" s="30"/>
      <c r="S7" s="17"/>
    </row>
    <row r="8" spans="1:23" s="39" customFormat="1" ht="3" customHeight="1" x14ac:dyDescent="0.5">
      <c r="A8" s="32"/>
      <c r="B8" s="33"/>
      <c r="C8" s="33"/>
      <c r="D8" s="33"/>
      <c r="E8" s="34"/>
      <c r="F8" s="35"/>
      <c r="G8" s="36"/>
      <c r="H8" s="36"/>
      <c r="I8" s="37"/>
      <c r="J8" s="36"/>
      <c r="K8" s="36"/>
      <c r="L8" s="36"/>
      <c r="M8" s="36"/>
      <c r="N8" s="36"/>
      <c r="O8" s="36"/>
      <c r="P8" s="36"/>
      <c r="Q8" s="38"/>
      <c r="R8" s="38"/>
      <c r="S8" s="38"/>
    </row>
    <row r="9" spans="1:23" s="48" customFormat="1" ht="30.75" customHeight="1" x14ac:dyDescent="0.45">
      <c r="A9" s="40" t="s">
        <v>41</v>
      </c>
      <c r="B9" s="40"/>
      <c r="C9" s="40"/>
      <c r="D9" s="40"/>
      <c r="E9" s="41"/>
      <c r="F9" s="42">
        <f>SUM(F10:F16)</f>
        <v>31641640</v>
      </c>
      <c r="G9" s="42">
        <f>SUM(G10:G16)</f>
        <v>4559600</v>
      </c>
      <c r="H9" s="42">
        <f>SUM(H10:H16)</f>
        <v>8903400</v>
      </c>
      <c r="I9" s="43">
        <f>SUM(I13+I15+I16)</f>
        <v>77750</v>
      </c>
      <c r="J9" s="44">
        <f>SUM(J10:J16)</f>
        <v>3701200</v>
      </c>
      <c r="K9" s="44">
        <f>SUM(K10:K16)</f>
        <v>1708300</v>
      </c>
      <c r="L9" s="43">
        <f>SUM(L10:L16)</f>
        <v>434700</v>
      </c>
      <c r="M9" s="45" t="s">
        <v>42</v>
      </c>
      <c r="N9" s="44">
        <f>SUM(N10:N16)</f>
        <v>271130</v>
      </c>
      <c r="O9" s="43">
        <f>SUM(O10+O11+O12+O15)</f>
        <v>57500</v>
      </c>
      <c r="P9" s="44">
        <f>SUM(P10:P16)</f>
        <v>11928060</v>
      </c>
      <c r="Q9" s="46" t="s">
        <v>21</v>
      </c>
      <c r="R9" s="40"/>
      <c r="S9" s="47"/>
    </row>
    <row r="10" spans="1:23" s="60" customFormat="1" ht="30.75" customHeight="1" x14ac:dyDescent="0.5">
      <c r="A10" s="49"/>
      <c r="B10" s="50" t="s">
        <v>43</v>
      </c>
      <c r="C10" s="51"/>
      <c r="D10" s="51"/>
      <c r="E10" s="52"/>
      <c r="F10" s="53">
        <f>SUM(G10+H10+J10+K10+L10+N10+O10+P10)</f>
        <v>1780500</v>
      </c>
      <c r="G10" s="53">
        <v>160000</v>
      </c>
      <c r="H10" s="54">
        <v>518500</v>
      </c>
      <c r="I10" s="55" t="s">
        <v>42</v>
      </c>
      <c r="J10" s="56">
        <v>225000</v>
      </c>
      <c r="K10" s="56">
        <v>87000</v>
      </c>
      <c r="L10" s="57">
        <v>14700</v>
      </c>
      <c r="M10" s="55" t="s">
        <v>42</v>
      </c>
      <c r="N10" s="56">
        <v>24100</v>
      </c>
      <c r="O10" s="57">
        <v>12100</v>
      </c>
      <c r="P10" s="56">
        <v>739100</v>
      </c>
      <c r="Q10" s="58" t="s">
        <v>44</v>
      </c>
      <c r="R10" s="59"/>
      <c r="S10" s="59"/>
      <c r="W10" s="61"/>
    </row>
    <row r="11" spans="1:23" s="60" customFormat="1" ht="30.75" customHeight="1" x14ac:dyDescent="0.5">
      <c r="A11" s="49"/>
      <c r="B11" s="50" t="s">
        <v>45</v>
      </c>
      <c r="C11" s="51"/>
      <c r="D11" s="51"/>
      <c r="E11" s="52"/>
      <c r="F11" s="53">
        <f>SUM(G11+H11+J11+K11+L11+N11+O11+P11)</f>
        <v>3237850</v>
      </c>
      <c r="G11" s="53">
        <v>825000</v>
      </c>
      <c r="H11" s="56">
        <v>387000</v>
      </c>
      <c r="I11" s="57" t="s">
        <v>42</v>
      </c>
      <c r="J11" s="56">
        <v>237650</v>
      </c>
      <c r="K11" s="56">
        <v>176000</v>
      </c>
      <c r="L11" s="57">
        <v>27400</v>
      </c>
      <c r="M11" s="55" t="s">
        <v>42</v>
      </c>
      <c r="N11" s="57">
        <v>14500</v>
      </c>
      <c r="O11" s="57">
        <v>4000</v>
      </c>
      <c r="P11" s="56">
        <v>1566300</v>
      </c>
      <c r="Q11" s="58" t="s">
        <v>46</v>
      </c>
      <c r="R11" s="59"/>
      <c r="S11" s="59"/>
      <c r="W11" s="61"/>
    </row>
    <row r="12" spans="1:23" s="60" customFormat="1" ht="30.75" customHeight="1" x14ac:dyDescent="0.5">
      <c r="A12" s="49"/>
      <c r="B12" s="50" t="s">
        <v>47</v>
      </c>
      <c r="C12" s="51"/>
      <c r="D12" s="51"/>
      <c r="E12" s="52"/>
      <c r="F12" s="53">
        <f>SUM(G12+H12+J12+K12+L12+N12+O12+P12)</f>
        <v>4334000</v>
      </c>
      <c r="G12" s="53">
        <v>1233000</v>
      </c>
      <c r="H12" s="56">
        <v>438600</v>
      </c>
      <c r="I12" s="55" t="s">
        <v>42</v>
      </c>
      <c r="J12" s="56">
        <v>426000</v>
      </c>
      <c r="K12" s="56">
        <v>246200</v>
      </c>
      <c r="L12" s="57">
        <v>56000</v>
      </c>
      <c r="M12" s="55" t="s">
        <v>42</v>
      </c>
      <c r="N12" s="57">
        <v>35300</v>
      </c>
      <c r="O12" s="57">
        <v>6400</v>
      </c>
      <c r="P12" s="56">
        <v>1892500</v>
      </c>
      <c r="Q12" s="58" t="s">
        <v>48</v>
      </c>
      <c r="R12" s="59"/>
      <c r="S12" s="59"/>
      <c r="W12" s="61"/>
    </row>
    <row r="13" spans="1:23" s="60" customFormat="1" ht="30.75" customHeight="1" x14ac:dyDescent="0.5">
      <c r="A13" s="49"/>
      <c r="B13" s="50" t="s">
        <v>49</v>
      </c>
      <c r="C13" s="51"/>
      <c r="D13" s="51"/>
      <c r="E13" s="52"/>
      <c r="F13" s="53">
        <f>SUM(G13+H13+I13+J13+K13+L13+N13+P13)</f>
        <v>2489630</v>
      </c>
      <c r="G13" s="53">
        <v>87000</v>
      </c>
      <c r="H13" s="56">
        <v>769700</v>
      </c>
      <c r="I13" s="57">
        <v>5700</v>
      </c>
      <c r="J13" s="56">
        <v>632700</v>
      </c>
      <c r="K13" s="56">
        <v>455000</v>
      </c>
      <c r="L13" s="57">
        <v>36600</v>
      </c>
      <c r="M13" s="55" t="s">
        <v>42</v>
      </c>
      <c r="N13" s="57">
        <v>34600</v>
      </c>
      <c r="O13" s="55" t="s">
        <v>42</v>
      </c>
      <c r="P13" s="56">
        <v>468330</v>
      </c>
      <c r="Q13" s="58" t="s">
        <v>50</v>
      </c>
      <c r="R13" s="59"/>
      <c r="S13" s="59"/>
      <c r="W13" s="61"/>
    </row>
    <row r="14" spans="1:23" s="60" customFormat="1" ht="30.75" customHeight="1" x14ac:dyDescent="0.5">
      <c r="A14" s="49"/>
      <c r="B14" s="50" t="s">
        <v>51</v>
      </c>
      <c r="C14" s="51"/>
      <c r="D14" s="51"/>
      <c r="E14" s="52"/>
      <c r="F14" s="53">
        <f>SUM(G14+H14+J14+K14+L14+N14+P14)</f>
        <v>1545840</v>
      </c>
      <c r="G14" s="53">
        <v>86000</v>
      </c>
      <c r="H14" s="56">
        <v>754400</v>
      </c>
      <c r="I14" s="55" t="s">
        <v>42</v>
      </c>
      <c r="J14" s="56">
        <v>118100</v>
      </c>
      <c r="K14" s="56">
        <v>45100</v>
      </c>
      <c r="L14" s="57">
        <v>18700</v>
      </c>
      <c r="M14" s="55" t="s">
        <v>42</v>
      </c>
      <c r="N14" s="57">
        <v>23130</v>
      </c>
      <c r="O14" s="55" t="s">
        <v>42</v>
      </c>
      <c r="P14" s="56">
        <v>500410</v>
      </c>
      <c r="Q14" s="58" t="s">
        <v>52</v>
      </c>
      <c r="R14" s="59"/>
      <c r="S14" s="59"/>
      <c r="W14" s="62"/>
    </row>
    <row r="15" spans="1:23" s="60" customFormat="1" ht="30.75" customHeight="1" x14ac:dyDescent="0.5">
      <c r="A15" s="49"/>
      <c r="B15" s="50" t="s">
        <v>53</v>
      </c>
      <c r="C15" s="51"/>
      <c r="D15" s="51"/>
      <c r="E15" s="52"/>
      <c r="F15" s="53">
        <f>SUM(G15+H15+I15+J15+K15+L15+N15+O15+P15)</f>
        <v>10114505</v>
      </c>
      <c r="G15" s="53">
        <v>2063000</v>
      </c>
      <c r="H15" s="56">
        <v>3382000</v>
      </c>
      <c r="I15" s="57">
        <v>35450</v>
      </c>
      <c r="J15" s="56">
        <v>1678450</v>
      </c>
      <c r="K15" s="56">
        <v>546000</v>
      </c>
      <c r="L15" s="57">
        <v>268700</v>
      </c>
      <c r="M15" s="55" t="s">
        <v>42</v>
      </c>
      <c r="N15" s="56">
        <v>124300</v>
      </c>
      <c r="O15" s="57">
        <v>35000</v>
      </c>
      <c r="P15" s="56">
        <v>1981605</v>
      </c>
      <c r="Q15" s="58" t="s">
        <v>54</v>
      </c>
      <c r="R15" s="59"/>
      <c r="S15" s="59"/>
      <c r="W15" s="61"/>
    </row>
    <row r="16" spans="1:23" s="60" customFormat="1" ht="30.75" customHeight="1" x14ac:dyDescent="0.5">
      <c r="A16" s="49"/>
      <c r="B16" s="50" t="s">
        <v>55</v>
      </c>
      <c r="C16" s="51"/>
      <c r="D16" s="51"/>
      <c r="E16" s="52"/>
      <c r="F16" s="53">
        <f>SUM(G16+H16+I16+J16+K16+L16+N16+P16)</f>
        <v>8139315</v>
      </c>
      <c r="G16" s="53">
        <v>105600</v>
      </c>
      <c r="H16" s="56">
        <v>2653200</v>
      </c>
      <c r="I16" s="57">
        <v>36600</v>
      </c>
      <c r="J16" s="56">
        <v>383300</v>
      </c>
      <c r="K16" s="56">
        <v>153000</v>
      </c>
      <c r="L16" s="57">
        <v>12600</v>
      </c>
      <c r="M16" s="55" t="s">
        <v>42</v>
      </c>
      <c r="N16" s="57">
        <v>15200</v>
      </c>
      <c r="O16" s="55" t="s">
        <v>42</v>
      </c>
      <c r="P16" s="56">
        <v>4779815</v>
      </c>
      <c r="Q16" s="58" t="s">
        <v>56</v>
      </c>
      <c r="R16" s="59"/>
      <c r="S16" s="59"/>
      <c r="W16" s="61"/>
    </row>
    <row r="17" spans="1:23" s="60" customFormat="1" ht="3" customHeight="1" x14ac:dyDescent="0.5">
      <c r="A17" s="49"/>
      <c r="B17" s="51"/>
      <c r="C17" s="51"/>
      <c r="D17" s="51"/>
      <c r="E17" s="52"/>
      <c r="F17" s="63"/>
      <c r="G17" s="64"/>
      <c r="H17" s="64"/>
      <c r="I17" s="65"/>
      <c r="J17" s="64"/>
      <c r="K17" s="64"/>
      <c r="L17" s="64"/>
      <c r="M17" s="64"/>
      <c r="N17" s="64"/>
      <c r="O17" s="64"/>
      <c r="P17" s="64"/>
      <c r="Q17" s="51"/>
      <c r="R17" s="51"/>
      <c r="S17" s="51"/>
    </row>
    <row r="18" spans="1:23" s="60" customFormat="1" ht="4.5" customHeight="1" x14ac:dyDescent="0.5">
      <c r="A18" s="66"/>
      <c r="B18" s="66"/>
      <c r="C18" s="66"/>
      <c r="D18" s="66"/>
      <c r="E18" s="67"/>
      <c r="F18" s="67"/>
      <c r="G18" s="68"/>
      <c r="H18" s="68"/>
      <c r="I18" s="69"/>
      <c r="J18" s="68"/>
      <c r="K18" s="68"/>
      <c r="L18" s="68"/>
      <c r="M18" s="68"/>
      <c r="N18" s="68"/>
      <c r="O18" s="68"/>
      <c r="P18" s="68"/>
      <c r="Q18" s="66"/>
      <c r="R18" s="66"/>
      <c r="S18" s="51"/>
    </row>
    <row r="19" spans="1:23" s="73" customFormat="1" ht="21.75" customHeight="1" x14ac:dyDescent="0.5">
      <c r="A19" s="70"/>
      <c r="B19" s="71" t="s">
        <v>57</v>
      </c>
      <c r="C19" s="71"/>
      <c r="D19" s="71"/>
      <c r="E19" s="70"/>
      <c r="F19" s="70"/>
      <c r="G19" s="72"/>
      <c r="I19" s="72"/>
      <c r="J19" s="70"/>
      <c r="K19" s="70"/>
      <c r="L19" s="70"/>
      <c r="M19" s="70"/>
      <c r="N19" s="70"/>
      <c r="O19" s="70"/>
      <c r="P19" s="70"/>
      <c r="Q19" s="72"/>
      <c r="R19" s="72"/>
      <c r="S19" s="72"/>
      <c r="W19" s="74"/>
    </row>
    <row r="20" spans="1:23" s="73" customFormat="1" ht="19.5" x14ac:dyDescent="0.5">
      <c r="A20" s="70" t="s">
        <v>58</v>
      </c>
      <c r="B20" s="71"/>
      <c r="C20" s="71"/>
      <c r="D20" s="71"/>
      <c r="E20" s="70"/>
      <c r="F20" s="70"/>
      <c r="G20" s="72"/>
      <c r="H20" s="70"/>
      <c r="I20" s="72"/>
      <c r="J20" s="70"/>
      <c r="K20" s="70"/>
      <c r="L20" s="70"/>
      <c r="M20" s="70"/>
      <c r="N20" s="70"/>
      <c r="O20" s="70"/>
      <c r="P20" s="70"/>
      <c r="Q20" s="72"/>
      <c r="R20" s="72"/>
      <c r="S20" s="72"/>
    </row>
    <row r="21" spans="1:23" s="73" customFormat="1" ht="19.5" x14ac:dyDescent="0.5">
      <c r="A21" s="70"/>
      <c r="B21" s="70"/>
      <c r="C21" s="70"/>
      <c r="D21" s="70"/>
      <c r="E21" s="70"/>
      <c r="F21" s="70"/>
      <c r="G21" s="72"/>
      <c r="H21" s="70"/>
      <c r="I21" s="72"/>
      <c r="J21" s="70"/>
      <c r="K21" s="70"/>
      <c r="L21" s="70"/>
      <c r="M21" s="70"/>
      <c r="N21" s="70"/>
      <c r="O21" s="70"/>
      <c r="P21" s="70"/>
      <c r="Q21" s="72"/>
      <c r="R21" s="72"/>
      <c r="S21" s="72"/>
    </row>
    <row r="22" spans="1:23" s="73" customFormat="1" ht="19.5" x14ac:dyDescent="0.5">
      <c r="A22" s="70"/>
      <c r="B22" s="70"/>
      <c r="C22" s="70"/>
      <c r="D22" s="70"/>
      <c r="E22" s="70"/>
      <c r="F22" s="70"/>
      <c r="G22" s="72"/>
      <c r="H22" s="70"/>
      <c r="I22" s="72"/>
      <c r="J22" s="70"/>
      <c r="K22" s="70"/>
      <c r="L22" s="70"/>
      <c r="M22" s="70"/>
      <c r="N22" s="70"/>
      <c r="O22" s="70"/>
      <c r="P22" s="70"/>
      <c r="Q22" s="72"/>
      <c r="R22" s="72"/>
      <c r="S22" s="72"/>
    </row>
    <row r="23" spans="1:23" s="73" customFormat="1" ht="21.75" x14ac:dyDescent="0.5">
      <c r="A23" s="70"/>
      <c r="B23" s="70"/>
      <c r="C23" s="70"/>
      <c r="D23" s="70"/>
      <c r="E23" s="70"/>
      <c r="F23" s="75"/>
      <c r="G23" s="61"/>
      <c r="H23" s="61"/>
      <c r="I23" s="61"/>
      <c r="J23" s="61"/>
      <c r="K23" s="61"/>
      <c r="L23" s="61"/>
      <c r="M23" s="76"/>
      <c r="N23" s="61"/>
      <c r="O23" s="76"/>
      <c r="P23" s="61"/>
      <c r="Q23" s="72"/>
      <c r="R23" s="72"/>
      <c r="S23" s="72"/>
    </row>
    <row r="24" spans="1:23" s="73" customFormat="1" ht="19.5" x14ac:dyDescent="0.5">
      <c r="A24" s="70"/>
      <c r="B24" s="70"/>
      <c r="C24" s="70"/>
      <c r="D24" s="70"/>
      <c r="E24" s="70"/>
      <c r="F24" s="70"/>
      <c r="G24" s="72"/>
      <c r="H24" s="70"/>
      <c r="I24" s="72"/>
      <c r="J24" s="70"/>
      <c r="K24" s="70"/>
      <c r="L24" s="70"/>
      <c r="M24" s="70"/>
      <c r="N24" s="70"/>
      <c r="O24" s="70"/>
      <c r="P24" s="70"/>
      <c r="Q24" s="72"/>
      <c r="R24" s="72"/>
      <c r="S24" s="72"/>
    </row>
    <row r="25" spans="1:23" s="81" customFormat="1" ht="21.75" x14ac:dyDescent="0.5">
      <c r="A25" s="77"/>
      <c r="B25" s="78"/>
      <c r="C25" s="79"/>
      <c r="D25" s="79"/>
      <c r="E25" s="79"/>
      <c r="F25" s="79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79"/>
      <c r="R25" s="79"/>
      <c r="S25" s="79"/>
    </row>
  </sheetData>
  <mergeCells count="5">
    <mergeCell ref="Q3:R3"/>
    <mergeCell ref="A4:E7"/>
    <mergeCell ref="Q4:R7"/>
    <mergeCell ref="A9:E9"/>
    <mergeCell ref="Q9:R9"/>
  </mergeCells>
  <pageMargins left="0.35433070866141736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T-9.10</vt:lpstr>
      <vt:lpstr>'T-9.10'!Print_Area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2016-11-15T07:28:13Z</dcterms:created>
  <dcterms:modified xsi:type="dcterms:W3CDTF">2016-11-15T07:28:20Z</dcterms:modified>
</cp:coreProperties>
</file>