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9555" tabRatio="186"/>
  </bookViews>
  <sheets>
    <sheet name="ตารางที่7" sheetId="13" r:id="rId1"/>
  </sheets>
  <calcPr calcId="181029"/>
</workbook>
</file>

<file path=xl/calcChain.xml><?xml version="1.0" encoding="utf-8"?>
<calcChain xmlns="http://schemas.openxmlformats.org/spreadsheetml/2006/main">
  <c r="L18" i="13" l="1"/>
  <c r="L14" i="13"/>
  <c r="L38" i="13"/>
  <c r="L37" i="13"/>
  <c r="L36" i="13"/>
  <c r="L35" i="13"/>
  <c r="L33" i="13"/>
  <c r="L32" i="13"/>
  <c r="L31" i="13"/>
  <c r="L30" i="13"/>
  <c r="L29" i="13"/>
  <c r="L28" i="13"/>
  <c r="J38" i="13"/>
  <c r="J36" i="13"/>
  <c r="J33" i="13"/>
  <c r="J32" i="13"/>
  <c r="J30" i="13"/>
  <c r="J29" i="13"/>
  <c r="J28" i="13"/>
  <c r="H38" i="13"/>
  <c r="H37" i="13"/>
  <c r="H33" i="13"/>
  <c r="H32" i="13"/>
  <c r="H30" i="13"/>
  <c r="H29" i="13"/>
  <c r="H28" i="13"/>
  <c r="G36" i="13"/>
  <c r="G35" i="13"/>
  <c r="G33" i="13"/>
  <c r="G32" i="13"/>
  <c r="G30" i="13"/>
  <c r="G29" i="13"/>
  <c r="G28" i="13"/>
  <c r="F37" i="13"/>
  <c r="F36" i="13"/>
  <c r="F33" i="13"/>
  <c r="F31" i="13"/>
  <c r="F32" i="13"/>
  <c r="F30" i="13"/>
  <c r="F29" i="13"/>
  <c r="F28" i="13"/>
  <c r="D40" i="13"/>
  <c r="D39" i="13"/>
  <c r="D33" i="13"/>
  <c r="D32" i="13"/>
  <c r="D30" i="13"/>
  <c r="D29" i="13"/>
  <c r="D28" i="13"/>
  <c r="C36" i="13"/>
  <c r="C37" i="13"/>
  <c r="C38" i="13"/>
  <c r="C39" i="13"/>
  <c r="C40" i="13"/>
  <c r="C33" i="13"/>
  <c r="C32" i="13"/>
  <c r="C30" i="13"/>
  <c r="C29" i="13"/>
  <c r="C28" i="13"/>
  <c r="B40" i="13"/>
  <c r="B38" i="13"/>
  <c r="B37" i="13"/>
  <c r="B33" i="13"/>
  <c r="B32" i="13"/>
  <c r="B30" i="13"/>
  <c r="B29" i="13"/>
  <c r="B28" i="13"/>
  <c r="I38" i="13"/>
  <c r="I18" i="13"/>
  <c r="K14" i="13"/>
  <c r="H18" i="13"/>
  <c r="G18" i="13"/>
  <c r="G14" i="13"/>
  <c r="D18" i="13"/>
  <c r="E18" i="13"/>
  <c r="D14" i="13"/>
  <c r="E14" i="13"/>
  <c r="B14" i="13"/>
  <c r="H14" i="13"/>
  <c r="I14" i="13"/>
  <c r="J14" i="13"/>
  <c r="K18" i="13"/>
  <c r="J27" i="13"/>
  <c r="C18" i="13"/>
  <c r="F18" i="13"/>
  <c r="F14" i="13"/>
  <c r="C14" i="13"/>
  <c r="B18" i="13"/>
  <c r="I36" i="13"/>
  <c r="I35" i="13"/>
  <c r="E32" i="13"/>
  <c r="E31" i="13"/>
  <c r="G27" i="13"/>
  <c r="E39" i="13"/>
  <c r="E40" i="13"/>
  <c r="E37" i="13"/>
  <c r="I37" i="13"/>
  <c r="E38" i="13"/>
  <c r="E36" i="13"/>
  <c r="E35" i="13"/>
  <c r="E33" i="13"/>
  <c r="I33" i="13"/>
  <c r="E28" i="13"/>
  <c r="I28" i="13"/>
  <c r="E29" i="13"/>
  <c r="I29" i="13"/>
  <c r="E30" i="13"/>
  <c r="I30" i="13"/>
  <c r="F27" i="13"/>
  <c r="D27" i="13"/>
  <c r="C27" i="13"/>
  <c r="I27" i="13"/>
  <c r="E27" i="13"/>
  <c r="E25" i="13"/>
  <c r="I32" i="13"/>
  <c r="I31" i="13"/>
  <c r="H27" i="13"/>
  <c r="B27" i="13"/>
  <c r="G31" i="13"/>
  <c r="D31" i="13"/>
  <c r="B31" i="13"/>
  <c r="C31" i="13"/>
  <c r="H31" i="13"/>
  <c r="J31" i="13"/>
  <c r="F35" i="13"/>
  <c r="I25" i="13"/>
</calcChain>
</file>

<file path=xl/sharedStrings.xml><?xml version="1.0" encoding="utf-8"?>
<sst xmlns="http://schemas.openxmlformats.org/spreadsheetml/2006/main" count="86" uniqueCount="35">
  <si>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</si>
  <si>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</si>
  <si>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</si>
  <si>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</si>
  <si>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</si>
  <si>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</si>
  <si>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</si>
  <si>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</si>
  <si>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</si>
  <si>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</si>
  <si>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</si>
  <si>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</si>
  <si>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</si>
  <si>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</si>
  <si>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</si>
  <si>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</si>
  <si>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</si>
  <si>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</si>
  <si>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</si>
  <si>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</si>
  <si>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</si>
  <si>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 xml:space="preserve">   </t>
  </si>
  <si>
    <t xml:space="preserve"> - </t>
  </si>
  <si>
    <t>-</t>
  </si>
  <si>
    <t xml:space="preserve"> -</t>
  </si>
  <si>
    <t>ทั่วราชอาณาจักร</t>
  </si>
  <si>
    <t>ภาคตะวันออกเฉียงเหนือ</t>
  </si>
  <si>
    <t>ยโสธร</t>
  </si>
  <si>
    <t>ภาคและเพศ/</t>
  </si>
  <si>
    <t>ตารางที่ 7  จำนวนและร้อยละของผู้มีงานทำ  จำแนกตามระดับการศึกษาที่สำเร็จและเพศ</t>
  </si>
  <si>
    <t xml:space="preserve"> --</t>
  </si>
  <si>
    <t xml:space="preserve"> - -</t>
  </si>
  <si>
    <t>หมายเหตุ : - - หมายถึง มีข้อมูลเพียงเล็กน้อยไม่ถึงร้อยละ 0.1</t>
  </si>
  <si>
    <t xml:space="preserve">               ทั่วราชอาณาจักร ภาคตะวันออกเฉียงเหนือ และจังหวัดยโสธร  ไตรมาสที่ 3/2565</t>
  </si>
  <si>
    <t xml:space="preserve">               - หมายถึง ข้อมูลเป็น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</si>
</sst>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,##0.0"/>
    <numFmt numFmtId="189" formatCode="0.000"/>
    <numFmt numFmtId="190" formatCode="0.0"/>
    <numFmt numFmtId="191" formatCode="_-* #,##0.0_-;\-* #,##0.0_-;_-* &quot;-&quot;??_-;_-@_-"/>
    <numFmt numFmtId="192" formatCode="_-* #,##0_-;\-* #,##0_-;_-* &quot;-&quot;??_-;_-@_-"/>
  </numFmts>
  <fonts count="22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color indexed="8"/>
      <name val="TH SarabunPSK"/>
      <family val="2"/>
    </font>
    <font>
      <b/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11" fillId="0" borderId="0" xfId="0" applyFont="1" applyFill="1" applyAlignment="1">
      <alignment horizontal="center" vertical="center"/>
    </xf>
    <xf numFmtId="192" fontId="4" fillId="0" borderId="0" xfId="0" applyNumberFormat="1" applyFont="1" applyFill="1"/>
    <xf numFmtId="0" fontId="6" fillId="0" borderId="3" xfId="0" applyFont="1" applyFill="1" applyBorder="1" applyAlignment="1">
      <alignment horizontal="center"/>
    </xf>
    <xf numFmtId="0" fontId="11" fillId="0" borderId="0" xfId="0" applyFont="1" applyFill="1"/>
    <xf numFmtId="0" fontId="13" fillId="0" borderId="0" xfId="0" applyFont="1" applyFill="1" applyBorder="1" applyAlignment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187" fontId="9" fillId="0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/>
    <xf numFmtId="0" fontId="9" fillId="0" borderId="0" xfId="0" applyFont="1" applyFill="1" applyBorder="1" applyAlignment="1">
      <alignment horizontal="center" vertical="center"/>
    </xf>
    <xf numFmtId="190" fontId="3" fillId="0" borderId="0" xfId="0" applyNumberFormat="1" applyFont="1" applyFill="1"/>
    <xf numFmtId="189" fontId="3" fillId="0" borderId="0" xfId="0" applyNumberFormat="1" applyFont="1" applyFill="1"/>
    <xf numFmtId="0" fontId="9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3" fontId="17" fillId="0" borderId="0" xfId="0" applyNumberFormat="1" applyFont="1" applyAlignment="1">
      <alignment horizontal="right" vertical="center"/>
    </xf>
    <xf numFmtId="190" fontId="15" fillId="0" borderId="0" xfId="0" applyNumberFormat="1" applyFont="1" applyFill="1"/>
    <xf numFmtId="1" fontId="3" fillId="0" borderId="0" xfId="0" applyNumberFormat="1" applyFont="1" applyFill="1"/>
    <xf numFmtId="187" fontId="12" fillId="0" borderId="0" xfId="0" applyNumberFormat="1" applyFont="1" applyFill="1" applyAlignment="1">
      <alignment horizontal="right"/>
    </xf>
    <xf numFmtId="187" fontId="10" fillId="0" borderId="0" xfId="0" applyNumberFormat="1" applyFont="1" applyFill="1" applyAlignment="1">
      <alignment horizontal="right"/>
    </xf>
    <xf numFmtId="190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/>
    <xf numFmtId="0" fontId="17" fillId="0" borderId="2" xfId="0" applyFont="1" applyFill="1" applyBorder="1" applyAlignment="1">
      <alignment vertical="center"/>
    </xf>
    <xf numFmtId="0" fontId="17" fillId="0" borderId="0" xfId="0" applyFont="1" applyFill="1"/>
    <xf numFmtId="190" fontId="21" fillId="0" borderId="0" xfId="0" applyNumberFormat="1" applyFont="1" applyFill="1" applyBorder="1" applyAlignment="1">
      <alignment horizontal="right" vertical="center"/>
    </xf>
    <xf numFmtId="192" fontId="7" fillId="0" borderId="0" xfId="2" applyNumberFormat="1" applyFont="1" applyAlignment="1">
      <alignment horizontal="right" vertical="center"/>
    </xf>
    <xf numFmtId="192" fontId="14" fillId="0" borderId="0" xfId="2" applyNumberFormat="1" applyFont="1" applyFill="1" applyAlignment="1">
      <alignment horizontal="right" vertical="center"/>
    </xf>
    <xf numFmtId="192" fontId="8" fillId="0" borderId="0" xfId="2" applyNumberFormat="1" applyFont="1" applyAlignment="1">
      <alignment horizontal="right" vertical="center"/>
    </xf>
    <xf numFmtId="192" fontId="16" fillId="0" borderId="0" xfId="2" applyNumberFormat="1" applyFont="1" applyFill="1" applyAlignment="1">
      <alignment horizontal="right" vertical="center"/>
    </xf>
    <xf numFmtId="192" fontId="16" fillId="0" borderId="0" xfId="2" applyNumberFormat="1" applyFont="1" applyFill="1" applyBorder="1" applyAlignment="1">
      <alignment horizontal="right" vertical="center"/>
    </xf>
    <xf numFmtId="192" fontId="17" fillId="0" borderId="0" xfId="2" applyNumberFormat="1" applyFont="1" applyFill="1" applyAlignment="1">
      <alignment horizontal="right" vertical="center"/>
    </xf>
    <xf numFmtId="192" fontId="17" fillId="0" borderId="0" xfId="2" applyNumberFormat="1" applyFont="1" applyAlignment="1">
      <alignment horizontal="right" vertical="center"/>
    </xf>
    <xf numFmtId="192" fontId="6" fillId="0" borderId="0" xfId="0" applyNumberFormat="1" applyFont="1" applyFill="1" applyAlignment="1">
      <alignment horizontal="center"/>
    </xf>
    <xf numFmtId="192" fontId="6" fillId="0" borderId="3" xfId="0" applyNumberFormat="1" applyFont="1" applyFill="1" applyBorder="1" applyAlignment="1">
      <alignment horizontal="center"/>
    </xf>
    <xf numFmtId="192" fontId="6" fillId="0" borderId="2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right" vertical="center"/>
    </xf>
    <xf numFmtId="192" fontId="9" fillId="0" borderId="0" xfId="0" applyNumberFormat="1" applyFont="1" applyFill="1" applyBorder="1" applyAlignment="1">
      <alignment horizontal="right" vertical="center"/>
    </xf>
    <xf numFmtId="192" fontId="8" fillId="0" borderId="0" xfId="0" applyNumberFormat="1" applyFont="1" applyFill="1" applyBorder="1" applyAlignment="1">
      <alignment horizontal="right"/>
    </xf>
    <xf numFmtId="191" fontId="20" fillId="0" borderId="0" xfId="0" applyNumberFormat="1" applyFont="1" applyFill="1" applyBorder="1" applyAlignment="1">
      <alignment horizontal="right" vertical="center"/>
    </xf>
    <xf numFmtId="191" fontId="21" fillId="0" borderId="0" xfId="0" applyNumberFormat="1" applyFont="1" applyFill="1" applyBorder="1" applyAlignment="1">
      <alignment horizontal="right" vertical="center"/>
    </xf>
    <xf numFmtId="191" fontId="19" fillId="0" borderId="0" xfId="0" applyNumberFormat="1" applyFont="1" applyFill="1" applyBorder="1" applyAlignment="1">
      <alignment horizontal="right" vertical="center"/>
    </xf>
    <xf numFmtId="191" fontId="17" fillId="0" borderId="0" xfId="0" applyNumberFormat="1" applyFont="1" applyFill="1" applyBorder="1" applyAlignment="1">
      <alignment horizontal="right"/>
    </xf>
    <xf numFmtId="191" fontId="21" fillId="0" borderId="2" xfId="0" applyNumberFormat="1" applyFont="1" applyFill="1" applyBorder="1" applyAlignment="1">
      <alignment horizontal="right" vertical="center"/>
    </xf>
    <xf numFmtId="191" fontId="17" fillId="0" borderId="2" xfId="0" applyNumberFormat="1" applyFont="1" applyFill="1" applyBorder="1" applyAlignment="1">
      <alignment horizontal="right"/>
    </xf>
    <xf numFmtId="3" fontId="17" fillId="0" borderId="2" xfId="0" applyNumberFormat="1" applyFont="1" applyBorder="1" applyAlignment="1">
      <alignment horizontal="right" vertical="center"/>
    </xf>
    <xf numFmtId="187" fontId="21" fillId="0" borderId="2" xfId="0" applyNumberFormat="1" applyFont="1" applyBorder="1" applyAlignment="1">
      <alignment horizontal="right" vertical="center"/>
    </xf>
    <xf numFmtId="0" fontId="11" fillId="0" borderId="3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92" fontId="6" fillId="0" borderId="1" xfId="0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showGridLines="0" tabSelected="1" zoomScaleNormal="100" workbookViewId="0">
      <selection activeCell="P16" sqref="P16"/>
    </sheetView>
  </sheetViews>
  <sheetFormatPr defaultColWidth="9.09765625" defaultRowHeight="26.25" customHeight="1"/>
  <cols>
    <col min="1" max="1" width="19.8984375" style="1" customWidth="1"/>
    <col min="2" max="2" width="12" style="12" bestFit="1" customWidth="1"/>
    <col min="3" max="3" width="11.3984375" style="12" bestFit="1" customWidth="1"/>
    <col min="4" max="4" width="11.296875" style="12" bestFit="1" customWidth="1"/>
    <col min="5" max="5" width="9.765625E-2" style="12" hidden="1" customWidth="1"/>
    <col min="6" max="6" width="10.59765625" style="12" bestFit="1" customWidth="1"/>
    <col min="7" max="8" width="10" style="12" bestFit="1" customWidth="1"/>
    <col min="9" max="9" width="1.09765625" style="12" hidden="1" customWidth="1"/>
    <col min="10" max="10" width="8.8984375" style="12" customWidth="1"/>
    <col min="11" max="12" width="8.69921875" style="12" bestFit="1" customWidth="1"/>
    <col min="13" max="13" width="1.09765625" style="6" customWidth="1"/>
    <col min="14" max="14" width="9.3984375" style="6" bestFit="1" customWidth="1"/>
    <col min="15" max="16384" width="9.09765625" style="6"/>
  </cols>
  <sheetData>
    <row r="1" spans="1:13" ht="23.25" customHeight="1"/>
    <row r="2" spans="1:13" s="1" customFormat="1" ht="24" customHeight="1">
      <c r="A2" s="1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</row>
    <row r="3" spans="1:13" s="1" customFormat="1" ht="24" customHeight="1">
      <c r="A3" s="1" t="s">
        <v>33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</row>
    <row r="4" spans="1:13" ht="18" customHeight="1">
      <c r="D4" s="48"/>
      <c r="E4" s="48"/>
      <c r="H4" s="48"/>
      <c r="I4" s="48"/>
      <c r="L4" s="48"/>
      <c r="M4" s="7"/>
    </row>
    <row r="5" spans="1:13" ht="22.5" customHeight="1">
      <c r="A5" s="13" t="s">
        <v>28</v>
      </c>
      <c r="B5" s="64" t="s">
        <v>25</v>
      </c>
      <c r="C5" s="64"/>
      <c r="D5" s="64"/>
      <c r="E5" s="49"/>
      <c r="F5" s="64" t="s">
        <v>26</v>
      </c>
      <c r="G5" s="64"/>
      <c r="H5" s="64"/>
      <c r="I5" s="49"/>
      <c r="J5" s="64" t="s">
        <v>27</v>
      </c>
      <c r="K5" s="64"/>
      <c r="L5" s="64"/>
      <c r="M5" s="21"/>
    </row>
    <row r="6" spans="1:13" s="3" customFormat="1" ht="22.5" customHeight="1">
      <c r="A6" s="8" t="s">
        <v>6</v>
      </c>
      <c r="B6" s="50" t="s">
        <v>0</v>
      </c>
      <c r="C6" s="50" t="s">
        <v>1</v>
      </c>
      <c r="D6" s="50" t="s">
        <v>2</v>
      </c>
      <c r="E6" s="50"/>
      <c r="F6" s="50" t="s">
        <v>0</v>
      </c>
      <c r="G6" s="50" t="s">
        <v>1</v>
      </c>
      <c r="H6" s="50" t="s">
        <v>2</v>
      </c>
      <c r="I6" s="50"/>
      <c r="J6" s="50" t="s">
        <v>0</v>
      </c>
      <c r="K6" s="50" t="s">
        <v>1</v>
      </c>
      <c r="L6" s="50" t="s">
        <v>2</v>
      </c>
      <c r="M6" s="8"/>
    </row>
    <row r="7" spans="1:13" s="3" customFormat="1" ht="22.5" customHeight="1">
      <c r="A7" s="14" t="s">
        <v>21</v>
      </c>
      <c r="B7" s="62" t="s">
        <v>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s="4" customFormat="1" ht="21" customHeight="1">
      <c r="A8" s="11" t="s">
        <v>3</v>
      </c>
      <c r="B8" s="41">
        <v>39565990.960000001</v>
      </c>
      <c r="C8" s="41">
        <v>21202886.030000001</v>
      </c>
      <c r="D8" s="41">
        <v>18363104.940000001</v>
      </c>
      <c r="E8" s="42"/>
      <c r="F8" s="41">
        <v>9684439.2200000007</v>
      </c>
      <c r="G8" s="41">
        <v>5242352.28</v>
      </c>
      <c r="H8" s="41">
        <v>4442086.93</v>
      </c>
      <c r="I8" s="42"/>
      <c r="J8" s="41">
        <v>280232.62</v>
      </c>
      <c r="K8" s="41">
        <v>140562.54999999999</v>
      </c>
      <c r="L8" s="41">
        <v>139670.07</v>
      </c>
      <c r="M8" s="27"/>
    </row>
    <row r="9" spans="1:13" s="4" customFormat="1" ht="6" customHeight="1">
      <c r="A9" s="11"/>
      <c r="B9" s="42"/>
      <c r="C9" s="42"/>
      <c r="D9" s="42"/>
      <c r="E9" s="42"/>
      <c r="F9" s="41"/>
      <c r="G9" s="43"/>
      <c r="H9" s="43"/>
      <c r="I9" s="42"/>
      <c r="J9" s="42"/>
      <c r="K9" s="42"/>
      <c r="L9" s="42"/>
      <c r="M9" s="27"/>
    </row>
    <row r="10" spans="1:13" s="4" customFormat="1" ht="21" customHeight="1">
      <c r="A10" s="15" t="s">
        <v>8</v>
      </c>
      <c r="B10" s="43">
        <v>1121944.81</v>
      </c>
      <c r="C10" s="43">
        <v>546308.80000000005</v>
      </c>
      <c r="D10" s="43">
        <v>575636.01</v>
      </c>
      <c r="E10" s="44"/>
      <c r="F10" s="43">
        <v>63266.62</v>
      </c>
      <c r="G10" s="43">
        <v>28137.77</v>
      </c>
      <c r="H10" s="43">
        <v>35128.85</v>
      </c>
      <c r="I10" s="44"/>
      <c r="J10" s="43">
        <v>350.07</v>
      </c>
      <c r="K10" s="31" t="s">
        <v>23</v>
      </c>
      <c r="L10" s="43">
        <v>350.07</v>
      </c>
      <c r="M10" s="26"/>
    </row>
    <row r="11" spans="1:13" s="4" customFormat="1" ht="21" customHeight="1">
      <c r="A11" s="10" t="s">
        <v>7</v>
      </c>
      <c r="B11" s="43">
        <v>5457693.2800000003</v>
      </c>
      <c r="C11" s="43">
        <v>2781350.84</v>
      </c>
      <c r="D11" s="43">
        <v>2676342.44</v>
      </c>
      <c r="E11" s="44"/>
      <c r="F11" s="43">
        <v>2008789.43</v>
      </c>
      <c r="G11" s="43">
        <v>1061424.53</v>
      </c>
      <c r="H11" s="43">
        <v>947364.9</v>
      </c>
      <c r="I11" s="44"/>
      <c r="J11" s="43">
        <v>69458.31</v>
      </c>
      <c r="K11" s="43">
        <v>29003.74</v>
      </c>
      <c r="L11" s="43">
        <v>40454</v>
      </c>
      <c r="M11" s="26"/>
    </row>
    <row r="12" spans="1:13" s="4" customFormat="1" ht="21" customHeight="1">
      <c r="A12" s="16" t="s">
        <v>9</v>
      </c>
      <c r="B12" s="43">
        <v>8231500.8700000001</v>
      </c>
      <c r="C12" s="43">
        <v>4739629.7</v>
      </c>
      <c r="D12" s="43">
        <v>3491871.17</v>
      </c>
      <c r="E12" s="44"/>
      <c r="F12" s="43">
        <v>2657560.4500000002</v>
      </c>
      <c r="G12" s="43">
        <v>1508399.3</v>
      </c>
      <c r="H12" s="43">
        <v>1149161.1599999999</v>
      </c>
      <c r="I12" s="44"/>
      <c r="J12" s="43">
        <v>88954.49</v>
      </c>
      <c r="K12" s="43">
        <v>44481.83</v>
      </c>
      <c r="L12" s="43">
        <v>44472</v>
      </c>
      <c r="M12" s="26"/>
    </row>
    <row r="13" spans="1:13" s="4" customFormat="1" ht="21" customHeight="1">
      <c r="A13" s="16" t="s">
        <v>10</v>
      </c>
      <c r="B13" s="43">
        <v>6850065.7300000004</v>
      </c>
      <c r="C13" s="43">
        <v>4141813.81</v>
      </c>
      <c r="D13" s="43">
        <v>2708251.92</v>
      </c>
      <c r="E13" s="45"/>
      <c r="F13" s="43">
        <v>1708218.4</v>
      </c>
      <c r="G13" s="43">
        <v>1064284.5900000001</v>
      </c>
      <c r="H13" s="43">
        <v>643933.81000000006</v>
      </c>
      <c r="I13" s="45"/>
      <c r="J13" s="43">
        <v>47945.64</v>
      </c>
      <c r="K13" s="43">
        <v>32500.95</v>
      </c>
      <c r="L13" s="43">
        <v>15444.68</v>
      </c>
      <c r="M13" s="26"/>
    </row>
    <row r="14" spans="1:13" s="2" customFormat="1" ht="21" customHeight="1">
      <c r="A14" s="10" t="s">
        <v>11</v>
      </c>
      <c r="B14" s="46">
        <f t="shared" ref="B14:L14" si="0">SUM(B15:B17)</f>
        <v>7848775.5</v>
      </c>
      <c r="C14" s="46">
        <f t="shared" si="0"/>
        <v>4373220.1100000003</v>
      </c>
      <c r="D14" s="46">
        <f t="shared" si="0"/>
        <v>3475555.3899999997</v>
      </c>
      <c r="E14" s="46">
        <f t="shared" si="0"/>
        <v>0</v>
      </c>
      <c r="F14" s="46">
        <f t="shared" si="0"/>
        <v>1834096.43</v>
      </c>
      <c r="G14" s="46">
        <f t="shared" si="0"/>
        <v>972246.39</v>
      </c>
      <c r="H14" s="46">
        <f t="shared" si="0"/>
        <v>861850.03</v>
      </c>
      <c r="I14" s="46">
        <f t="shared" si="0"/>
        <v>0</v>
      </c>
      <c r="J14" s="46">
        <f t="shared" si="0"/>
        <v>39885.94</v>
      </c>
      <c r="K14" s="46">
        <f t="shared" si="0"/>
        <v>18723.240000000002</v>
      </c>
      <c r="L14" s="46">
        <f t="shared" si="0"/>
        <v>21162.51</v>
      </c>
      <c r="M14" s="34"/>
    </row>
    <row r="15" spans="1:13" s="2" customFormat="1" ht="21" customHeight="1">
      <c r="A15" s="17" t="s">
        <v>12</v>
      </c>
      <c r="B15" s="47">
        <v>6287066.5300000003</v>
      </c>
      <c r="C15" s="47">
        <v>3416040.71</v>
      </c>
      <c r="D15" s="47">
        <v>2871025.82</v>
      </c>
      <c r="E15" s="46"/>
      <c r="F15" s="47">
        <v>1609708.02</v>
      </c>
      <c r="G15" s="47">
        <v>834665.79</v>
      </c>
      <c r="H15" s="47">
        <v>775042.22</v>
      </c>
      <c r="I15" s="46"/>
      <c r="J15" s="47">
        <v>34771.79</v>
      </c>
      <c r="K15" s="47">
        <v>15535.29</v>
      </c>
      <c r="L15" s="47">
        <v>19236.509999999998</v>
      </c>
      <c r="M15" s="34"/>
    </row>
    <row r="16" spans="1:13" s="2" customFormat="1" ht="21" customHeight="1">
      <c r="A16" s="17" t="s">
        <v>13</v>
      </c>
      <c r="B16" s="47">
        <v>1554498.18</v>
      </c>
      <c r="C16" s="47">
        <v>950259.62</v>
      </c>
      <c r="D16" s="47">
        <v>604238.56000000006</v>
      </c>
      <c r="E16" s="46"/>
      <c r="F16" s="47">
        <v>223500.01</v>
      </c>
      <c r="G16" s="47">
        <v>136764.46</v>
      </c>
      <c r="H16" s="47">
        <v>86735.54</v>
      </c>
      <c r="I16" s="46"/>
      <c r="J16" s="47">
        <v>5114.1499999999996</v>
      </c>
      <c r="K16" s="47">
        <v>3187.95</v>
      </c>
      <c r="L16" s="47">
        <v>1926</v>
      </c>
      <c r="M16" s="35"/>
    </row>
    <row r="17" spans="1:17" s="2" customFormat="1" ht="21" customHeight="1">
      <c r="A17" s="18" t="s">
        <v>20</v>
      </c>
      <c r="B17" s="47">
        <v>7210.79</v>
      </c>
      <c r="C17" s="47">
        <v>6919.78</v>
      </c>
      <c r="D17" s="47">
        <v>291.01</v>
      </c>
      <c r="E17" s="46"/>
      <c r="F17" s="47">
        <v>888.4</v>
      </c>
      <c r="G17" s="47">
        <v>816.14</v>
      </c>
      <c r="H17" s="47">
        <v>72.27</v>
      </c>
      <c r="I17" s="46"/>
      <c r="J17" s="31" t="s">
        <v>23</v>
      </c>
      <c r="K17" s="31" t="s">
        <v>23</v>
      </c>
      <c r="L17" s="31" t="s">
        <v>23</v>
      </c>
      <c r="M17" s="34"/>
    </row>
    <row r="18" spans="1:17" s="2" customFormat="1" ht="21" customHeight="1">
      <c r="A18" s="10" t="s">
        <v>14</v>
      </c>
      <c r="B18" s="46">
        <f t="shared" ref="B18:L18" si="1">SUM(B19:B21)</f>
        <v>9712703.3399999999</v>
      </c>
      <c r="C18" s="46">
        <f t="shared" si="1"/>
        <v>4442115.6800000006</v>
      </c>
      <c r="D18" s="46">
        <f t="shared" si="1"/>
        <v>5270587.6700000009</v>
      </c>
      <c r="E18" s="46">
        <f t="shared" si="1"/>
        <v>0</v>
      </c>
      <c r="F18" s="46">
        <f t="shared" si="1"/>
        <v>1409672.49</v>
      </c>
      <c r="G18" s="46">
        <f t="shared" si="1"/>
        <v>605728.06999999995</v>
      </c>
      <c r="H18" s="46">
        <f t="shared" si="1"/>
        <v>803944.41999999993</v>
      </c>
      <c r="I18" s="46">
        <f t="shared" si="1"/>
        <v>0</v>
      </c>
      <c r="J18" s="46">
        <v>33529</v>
      </c>
      <c r="K18" s="46">
        <f t="shared" si="1"/>
        <v>15742.690000000002</v>
      </c>
      <c r="L18" s="46">
        <f t="shared" si="1"/>
        <v>17786.09</v>
      </c>
      <c r="M18" s="34"/>
    </row>
    <row r="19" spans="1:17" s="4" customFormat="1" ht="21" customHeight="1">
      <c r="A19" s="18" t="s">
        <v>15</v>
      </c>
      <c r="B19" s="47">
        <v>6550976.7199999997</v>
      </c>
      <c r="C19" s="47">
        <v>2758428.87</v>
      </c>
      <c r="D19" s="47">
        <v>3792547.85</v>
      </c>
      <c r="E19" s="46"/>
      <c r="F19" s="47">
        <v>822415.08</v>
      </c>
      <c r="G19" s="47">
        <v>313322.40000000002</v>
      </c>
      <c r="H19" s="47">
        <v>509092.68</v>
      </c>
      <c r="I19" s="46"/>
      <c r="J19" s="47">
        <v>13988.67</v>
      </c>
      <c r="K19" s="47">
        <v>5436.55</v>
      </c>
      <c r="L19" s="47">
        <v>8552.11</v>
      </c>
      <c r="M19" s="36"/>
    </row>
    <row r="20" spans="1:17" s="4" customFormat="1" ht="21" customHeight="1">
      <c r="A20" s="18" t="s">
        <v>16</v>
      </c>
      <c r="B20" s="47">
        <v>2317375.79</v>
      </c>
      <c r="C20" s="47">
        <v>1444299.87</v>
      </c>
      <c r="D20" s="47">
        <v>873075.92</v>
      </c>
      <c r="E20" s="46"/>
      <c r="F20" s="47">
        <v>368635.25</v>
      </c>
      <c r="G20" s="47">
        <v>227401.56</v>
      </c>
      <c r="H20" s="47">
        <v>141233.69</v>
      </c>
      <c r="I20" s="46"/>
      <c r="J20" s="47">
        <v>12833.92</v>
      </c>
      <c r="K20" s="47">
        <v>9372.94</v>
      </c>
      <c r="L20" s="47">
        <v>3460.98</v>
      </c>
      <c r="M20" s="34"/>
    </row>
    <row r="21" spans="1:17" s="4" customFormat="1" ht="21" customHeight="1">
      <c r="A21" s="18" t="s">
        <v>17</v>
      </c>
      <c r="B21" s="47">
        <v>844350.83</v>
      </c>
      <c r="C21" s="47">
        <v>239386.94</v>
      </c>
      <c r="D21" s="47">
        <v>604963.9</v>
      </c>
      <c r="E21" s="46"/>
      <c r="F21" s="47">
        <v>218622.16</v>
      </c>
      <c r="G21" s="47">
        <v>65004.11</v>
      </c>
      <c r="H21" s="47">
        <v>153618.04999999999</v>
      </c>
      <c r="I21" s="46"/>
      <c r="J21" s="47">
        <v>6705.5</v>
      </c>
      <c r="K21" s="47">
        <v>933.2</v>
      </c>
      <c r="L21" s="47">
        <v>5773</v>
      </c>
      <c r="M21" s="34"/>
    </row>
    <row r="22" spans="1:17" s="4" customFormat="1" ht="21" customHeight="1">
      <c r="A22" s="17" t="s">
        <v>18</v>
      </c>
      <c r="B22" s="47">
        <v>176242.93</v>
      </c>
      <c r="C22" s="47">
        <v>81100.03</v>
      </c>
      <c r="D22" s="47">
        <v>95142.89</v>
      </c>
      <c r="E22" s="46"/>
      <c r="F22" s="47">
        <v>957</v>
      </c>
      <c r="G22" s="47">
        <v>957</v>
      </c>
      <c r="H22" s="31" t="s">
        <v>23</v>
      </c>
      <c r="I22" s="46" t="s">
        <v>22</v>
      </c>
      <c r="J22" s="32" t="s">
        <v>23</v>
      </c>
      <c r="K22" s="32" t="s">
        <v>23</v>
      </c>
      <c r="L22" s="32" t="s">
        <v>23</v>
      </c>
      <c r="M22" s="34"/>
    </row>
    <row r="23" spans="1:17" s="4" customFormat="1" ht="21" customHeight="1">
      <c r="A23" s="17" t="s">
        <v>19</v>
      </c>
      <c r="B23" s="47">
        <v>167065</v>
      </c>
      <c r="C23" s="47">
        <v>97347</v>
      </c>
      <c r="D23" s="47">
        <v>69717</v>
      </c>
      <c r="E23" s="46"/>
      <c r="F23" s="46">
        <v>1878</v>
      </c>
      <c r="G23" s="46">
        <v>1175</v>
      </c>
      <c r="H23" s="46">
        <v>704</v>
      </c>
      <c r="I23" s="46"/>
      <c r="J23" s="47">
        <v>110</v>
      </c>
      <c r="K23" s="47">
        <v>110</v>
      </c>
      <c r="L23" s="31" t="s">
        <v>23</v>
      </c>
      <c r="M23" s="34"/>
    </row>
    <row r="24" spans="1:17" s="2" customFormat="1" ht="21" customHeight="1">
      <c r="A24" s="10"/>
      <c r="B24" s="63" t="s">
        <v>5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7" s="2" customFormat="1" ht="21" customHeight="1">
      <c r="A25" s="19" t="s">
        <v>3</v>
      </c>
      <c r="B25" s="54">
        <v>100</v>
      </c>
      <c r="C25" s="54">
        <v>100</v>
      </c>
      <c r="D25" s="54">
        <v>100</v>
      </c>
      <c r="E25" s="54" t="e">
        <f>E27+E28+E29+E30+E31+E35+E39+E40</f>
        <v>#DIV/0!</v>
      </c>
      <c r="F25" s="54">
        <v>100</v>
      </c>
      <c r="G25" s="54">
        <v>100</v>
      </c>
      <c r="H25" s="54">
        <v>100</v>
      </c>
      <c r="I25" s="54" t="e">
        <f>I27+I28+I29+I30+I31+I35+I40</f>
        <v>#DIV/0!</v>
      </c>
      <c r="J25" s="54">
        <v>100</v>
      </c>
      <c r="K25" s="54">
        <v>100</v>
      </c>
      <c r="L25" s="54">
        <v>100</v>
      </c>
      <c r="M25" s="39"/>
      <c r="N25" s="24"/>
      <c r="O25" s="23"/>
      <c r="P25" s="23"/>
      <c r="Q25" s="23"/>
    </row>
    <row r="26" spans="1:17" s="2" customFormat="1" ht="6" customHeight="1">
      <c r="A26" s="22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37"/>
      <c r="N26" s="24"/>
      <c r="O26" s="23"/>
      <c r="P26" s="23"/>
      <c r="Q26" s="23"/>
    </row>
    <row r="27" spans="1:17" s="2" customFormat="1" ht="21" customHeight="1">
      <c r="A27" s="15" t="s">
        <v>8</v>
      </c>
      <c r="B27" s="55">
        <f>B10*100/$B$8</f>
        <v>2.8356292431402808</v>
      </c>
      <c r="C27" s="55">
        <f>C10*100/$C$8</f>
        <v>2.5765775433920965</v>
      </c>
      <c r="D27" s="55">
        <f>D10*100/$D$8</f>
        <v>3.1347422556307625</v>
      </c>
      <c r="E27" s="55" t="e">
        <f>E10*100/E8</f>
        <v>#DIV/0!</v>
      </c>
      <c r="F27" s="55">
        <f>F10*100/$F$8</f>
        <v>0.65328119225885328</v>
      </c>
      <c r="G27" s="55">
        <f t="shared" ref="G27:G36" si="2">G10*100/$G$8</f>
        <v>0.53673939668930448</v>
      </c>
      <c r="H27" s="55">
        <f t="shared" ref="H27:H38" si="3">H10*100/$H$8</f>
        <v>0.79081860741523136</v>
      </c>
      <c r="I27" s="55" t="e">
        <f>I10*100/I8</f>
        <v>#DIV/0!</v>
      </c>
      <c r="J27" s="55">
        <f>J10*100/$J$8</f>
        <v>0.12492121723730806</v>
      </c>
      <c r="K27" s="55" t="s">
        <v>23</v>
      </c>
      <c r="L27" s="55">
        <v>0.2</v>
      </c>
      <c r="M27" s="35"/>
      <c r="N27" s="24"/>
      <c r="O27" s="23"/>
      <c r="P27" s="23"/>
      <c r="Q27" s="23"/>
    </row>
    <row r="28" spans="1:17" s="2" customFormat="1" ht="21" customHeight="1">
      <c r="A28" s="10" t="s">
        <v>7</v>
      </c>
      <c r="B28" s="55">
        <f>B11*100/$B$8</f>
        <v>13.793900133873963</v>
      </c>
      <c r="C28" s="55">
        <f>C11*100/$C$8</f>
        <v>13.117793662922404</v>
      </c>
      <c r="D28" s="55">
        <f>D11*100/$D$8</f>
        <v>14.574563772002273</v>
      </c>
      <c r="E28" s="55" t="e">
        <f>E11*100/E9</f>
        <v>#DIV/0!</v>
      </c>
      <c r="F28" s="55">
        <f>F11*100/$F$8</f>
        <v>20.742444496440342</v>
      </c>
      <c r="G28" s="55">
        <f t="shared" si="2"/>
        <v>20.247104225510004</v>
      </c>
      <c r="H28" s="55">
        <f t="shared" si="3"/>
        <v>21.327022972060568</v>
      </c>
      <c r="I28" s="55" t="e">
        <f>I11*100/I9</f>
        <v>#DIV/0!</v>
      </c>
      <c r="J28" s="55">
        <f>J11*100/$J$8</f>
        <v>24.785947474637322</v>
      </c>
      <c r="K28" s="55">
        <v>20.634045127951936</v>
      </c>
      <c r="L28" s="55">
        <f>L11*100/$L$8</f>
        <v>28.963972023497945</v>
      </c>
      <c r="M28" s="35"/>
      <c r="N28" s="24"/>
      <c r="O28" s="23"/>
      <c r="P28" s="23"/>
      <c r="Q28" s="23"/>
    </row>
    <row r="29" spans="1:17" s="2" customFormat="1" ht="21" customHeight="1">
      <c r="A29" s="16" t="s">
        <v>9</v>
      </c>
      <c r="B29" s="55">
        <f>B12*100/$B$8</f>
        <v>20.804485544976732</v>
      </c>
      <c r="C29" s="55">
        <f>C12*100/$C$8</f>
        <v>22.353700780610193</v>
      </c>
      <c r="D29" s="55">
        <f>D12*100/$D$8</f>
        <v>19.0156903280214</v>
      </c>
      <c r="E29" s="55" t="e">
        <f>E12*100/E10</f>
        <v>#DIV/0!</v>
      </c>
      <c r="F29" s="55">
        <f>F12*100/$F$8</f>
        <v>27.441552263673561</v>
      </c>
      <c r="G29" s="55">
        <f t="shared" si="2"/>
        <v>28.773329593943274</v>
      </c>
      <c r="H29" s="55">
        <f t="shared" si="3"/>
        <v>25.869848521852315</v>
      </c>
      <c r="I29" s="55" t="e">
        <f>I12*100/I10</f>
        <v>#DIV/0!</v>
      </c>
      <c r="J29" s="55">
        <f>J12*100/$J$8</f>
        <v>31.743089009409399</v>
      </c>
      <c r="K29" s="55">
        <v>31.645577004685816</v>
      </c>
      <c r="L29" s="55">
        <f>L12*100/$L$8</f>
        <v>31.840751565457079</v>
      </c>
      <c r="M29" s="35"/>
      <c r="N29" s="24"/>
      <c r="O29" s="23"/>
      <c r="P29" s="23"/>
      <c r="Q29" s="23"/>
    </row>
    <row r="30" spans="1:17" s="2" customFormat="1" ht="21" customHeight="1">
      <c r="A30" s="16" t="s">
        <v>10</v>
      </c>
      <c r="B30" s="55">
        <f>B13*100/$B$8</f>
        <v>17.313014444463697</v>
      </c>
      <c r="C30" s="55">
        <f>C13*100/$C$8</f>
        <v>19.534198335734768</v>
      </c>
      <c r="D30" s="55">
        <f>D13*100/$D$8</f>
        <v>14.748333295752541</v>
      </c>
      <c r="E30" s="55" t="e">
        <f>E13*100/E11</f>
        <v>#DIV/0!</v>
      </c>
      <c r="F30" s="55">
        <f>F13*100/$F$8</f>
        <v>17.638795197064596</v>
      </c>
      <c r="G30" s="55">
        <f t="shared" si="2"/>
        <v>20.301661032211289</v>
      </c>
      <c r="H30" s="55">
        <f t="shared" si="3"/>
        <v>14.496200100253331</v>
      </c>
      <c r="I30" s="55" t="e">
        <f>I13*100/I11</f>
        <v>#DIV/0!</v>
      </c>
      <c r="J30" s="55">
        <f>J13*100/$J$8</f>
        <v>17.109228754311328</v>
      </c>
      <c r="K30" s="55">
        <v>23.122054914342407</v>
      </c>
      <c r="L30" s="55">
        <f>L13*100/$L$8</f>
        <v>11.057973981111342</v>
      </c>
      <c r="M30" s="35"/>
      <c r="N30" s="24"/>
      <c r="O30" s="23"/>
      <c r="P30" s="23"/>
      <c r="Q30" s="23"/>
    </row>
    <row r="31" spans="1:17" s="2" customFormat="1" ht="21" customHeight="1">
      <c r="A31" s="10" t="s">
        <v>11</v>
      </c>
      <c r="B31" s="55">
        <f>SUM(B32:B34)</f>
        <v>19.818951882002857</v>
      </c>
      <c r="C31" s="55">
        <f t="shared" ref="C31:L31" si="4">SUM(C32:C34)</f>
        <v>20.592952883027873</v>
      </c>
      <c r="D31" s="55">
        <f t="shared" si="4"/>
        <v>18.92525469606122</v>
      </c>
      <c r="E31" s="55" t="e">
        <f t="shared" si="4"/>
        <v>#DIV/0!</v>
      </c>
      <c r="F31" s="55">
        <f t="shared" si="4"/>
        <v>18.929418506898326</v>
      </c>
      <c r="G31" s="55">
        <f t="shared" si="4"/>
        <v>18.530426764833898</v>
      </c>
      <c r="H31" s="55">
        <f t="shared" si="4"/>
        <v>19.400290304539357</v>
      </c>
      <c r="I31" s="55" t="e">
        <f t="shared" si="4"/>
        <v>#DIV/0!</v>
      </c>
      <c r="J31" s="55">
        <f>SUM(J32:J34)</f>
        <v>14.23315387052371</v>
      </c>
      <c r="K31" s="55">
        <v>13.4</v>
      </c>
      <c r="L31" s="55">
        <f t="shared" si="4"/>
        <v>15.15178591948869</v>
      </c>
      <c r="M31" s="35"/>
      <c r="N31" s="24"/>
      <c r="O31" s="29"/>
      <c r="P31" s="29"/>
      <c r="Q31" s="29"/>
    </row>
    <row r="32" spans="1:17" s="2" customFormat="1" ht="21" customHeight="1">
      <c r="A32" s="17" t="s">
        <v>12</v>
      </c>
      <c r="B32" s="55">
        <f t="shared" ref="B32:B40" si="5">B15*100/$B$8</f>
        <v>15.890077254367345</v>
      </c>
      <c r="C32" s="55">
        <f>C15*100/$C$8</f>
        <v>16.111206300720749</v>
      </c>
      <c r="D32" s="55">
        <f>D15*100/$D$8</f>
        <v>15.634751472481646</v>
      </c>
      <c r="E32" s="55" t="e">
        <f>E15*100/E8</f>
        <v>#DIV/0!</v>
      </c>
      <c r="F32" s="55">
        <f>F15*100/$F$8</f>
        <v>16.621592468417596</v>
      </c>
      <c r="G32" s="55">
        <f t="shared" si="2"/>
        <v>15.921589115335072</v>
      </c>
      <c r="H32" s="55">
        <f t="shared" si="3"/>
        <v>17.4477049236855</v>
      </c>
      <c r="I32" s="55" t="e">
        <f>I15*100/I8</f>
        <v>#DIV/0!</v>
      </c>
      <c r="J32" s="55">
        <f>J15*100/$J$8</f>
        <v>12.408187883337778</v>
      </c>
      <c r="K32" s="55">
        <v>11.0522255038771</v>
      </c>
      <c r="L32" s="55">
        <f>L15*100/$L$8</f>
        <v>13.772821908086677</v>
      </c>
      <c r="M32" s="35"/>
      <c r="N32" s="24"/>
      <c r="O32" s="23"/>
      <c r="P32" s="23"/>
      <c r="Q32" s="23"/>
    </row>
    <row r="33" spans="1:17" s="2" customFormat="1" ht="21" customHeight="1">
      <c r="A33" s="17" t="s">
        <v>13</v>
      </c>
      <c r="B33" s="55">
        <f t="shared" si="5"/>
        <v>3.9288746276355111</v>
      </c>
      <c r="C33" s="55">
        <f>C16*100/$C$8</f>
        <v>4.4817465823071254</v>
      </c>
      <c r="D33" s="55">
        <f>D16*100/$D$8</f>
        <v>3.2905032235795741</v>
      </c>
      <c r="E33" s="55" t="e">
        <f>E16*100/E9</f>
        <v>#DIV/0!</v>
      </c>
      <c r="F33" s="55">
        <f>F16*100/$F$8</f>
        <v>2.3078260384807288</v>
      </c>
      <c r="G33" s="55">
        <f t="shared" si="2"/>
        <v>2.6088376494988239</v>
      </c>
      <c r="H33" s="55">
        <f t="shared" si="3"/>
        <v>1.9525853808538594</v>
      </c>
      <c r="I33" s="55" t="e">
        <f>I16*100/I9</f>
        <v>#DIV/0!</v>
      </c>
      <c r="J33" s="55">
        <f>J16*100/$J$8</f>
        <v>1.8249659871859312</v>
      </c>
      <c r="K33" s="55">
        <v>2.2679938575388681</v>
      </c>
      <c r="L33" s="55">
        <f>L16*100/$L$8</f>
        <v>1.3789640114020132</v>
      </c>
      <c r="M33" s="40"/>
      <c r="N33" s="24"/>
      <c r="O33" s="23"/>
      <c r="P33" s="23"/>
      <c r="Q33" s="23"/>
    </row>
    <row r="34" spans="1:17" s="2" customFormat="1" ht="21" customHeight="1">
      <c r="A34" s="18" t="s">
        <v>20</v>
      </c>
      <c r="B34" s="28" t="s">
        <v>31</v>
      </c>
      <c r="C34" s="28" t="s">
        <v>31</v>
      </c>
      <c r="D34" s="28" t="s">
        <v>31</v>
      </c>
      <c r="E34" s="56" t="s">
        <v>31</v>
      </c>
      <c r="F34" s="28" t="s">
        <v>31</v>
      </c>
      <c r="G34" s="28" t="s">
        <v>31</v>
      </c>
      <c r="H34" s="28" t="s">
        <v>31</v>
      </c>
      <c r="I34" s="56" t="s">
        <v>30</v>
      </c>
      <c r="J34" s="55" t="s">
        <v>23</v>
      </c>
      <c r="K34" s="55" t="s">
        <v>23</v>
      </c>
      <c r="L34" s="55" t="s">
        <v>23</v>
      </c>
      <c r="M34" s="33"/>
      <c r="N34" s="24"/>
      <c r="O34" s="23"/>
      <c r="P34" s="23"/>
      <c r="Q34" s="23"/>
    </row>
    <row r="35" spans="1:17" s="2" customFormat="1" ht="21" customHeight="1">
      <c r="A35" s="10" t="s">
        <v>14</v>
      </c>
      <c r="B35" s="55">
        <v>24.6</v>
      </c>
      <c r="C35" s="55">
        <v>20.9</v>
      </c>
      <c r="D35" s="55">
        <v>28.8</v>
      </c>
      <c r="E35" s="55" t="e">
        <f t="shared" ref="E35:L35" si="6">SUM(E36:E38)</f>
        <v>#DIV/0!</v>
      </c>
      <c r="F35" s="55">
        <f t="shared" si="6"/>
        <v>14.698598844425396</v>
      </c>
      <c r="G35" s="55">
        <f t="shared" si="6"/>
        <v>11.676752100299526</v>
      </c>
      <c r="H35" s="55">
        <v>18.100000000000001</v>
      </c>
      <c r="I35" s="55" t="e">
        <f t="shared" si="6"/>
        <v>#DIV/0!</v>
      </c>
      <c r="J35" s="55">
        <v>12.1</v>
      </c>
      <c r="K35" s="55">
        <v>11.199775473623665</v>
      </c>
      <c r="L35" s="55">
        <f t="shared" si="6"/>
        <v>12.734360339333975</v>
      </c>
      <c r="M35" s="35"/>
      <c r="N35" s="24"/>
      <c r="O35" s="29"/>
      <c r="P35" s="29"/>
      <c r="Q35" s="29"/>
    </row>
    <row r="36" spans="1:17" s="2" customFormat="1" ht="21" customHeight="1">
      <c r="A36" s="18" t="s">
        <v>15</v>
      </c>
      <c r="B36" s="55">
        <v>16.600000000000001</v>
      </c>
      <c r="C36" s="55">
        <f>C19*100/$C$8</f>
        <v>13.009685880012249</v>
      </c>
      <c r="D36" s="55">
        <v>20.6</v>
      </c>
      <c r="E36" s="55" t="e">
        <f>E19*100/E8</f>
        <v>#DIV/0!</v>
      </c>
      <c r="F36" s="55">
        <f>F19*100/$F$8</f>
        <v>8.4921290878833133</v>
      </c>
      <c r="G36" s="55">
        <f t="shared" si="2"/>
        <v>5.9767521002995245</v>
      </c>
      <c r="H36" s="55">
        <v>11.4</v>
      </c>
      <c r="I36" s="55" t="e">
        <f>I19*100/I8</f>
        <v>#DIV/0!</v>
      </c>
      <c r="J36" s="55">
        <f>J19*100/$J$8</f>
        <v>4.9918064499414809</v>
      </c>
      <c r="K36" s="55">
        <v>3.8</v>
      </c>
      <c r="L36" s="55">
        <f>L19*100/$L$8</f>
        <v>6.1230799125396009</v>
      </c>
      <c r="M36" s="35"/>
      <c r="N36" s="24"/>
      <c r="O36" s="30"/>
      <c r="P36" s="23"/>
      <c r="Q36" s="23"/>
    </row>
    <row r="37" spans="1:17" s="2" customFormat="1" ht="21" customHeight="1">
      <c r="A37" s="18" t="s">
        <v>16</v>
      </c>
      <c r="B37" s="55">
        <f t="shared" si="5"/>
        <v>5.8569891307481612</v>
      </c>
      <c r="C37" s="55">
        <f>C20*100/$C$8</f>
        <v>6.811807920659751</v>
      </c>
      <c r="D37" s="55">
        <v>4.9000000000000004</v>
      </c>
      <c r="E37" s="55" t="e">
        <f>E20*100/E9</f>
        <v>#DIV/0!</v>
      </c>
      <c r="F37" s="55">
        <f>F20*100/$F$8</f>
        <v>3.8064697565420826</v>
      </c>
      <c r="G37" s="55">
        <v>4.4000000000000004</v>
      </c>
      <c r="H37" s="55">
        <f t="shared" si="3"/>
        <v>3.179444531942107</v>
      </c>
      <c r="I37" s="55" t="e">
        <f>I20*100/I9</f>
        <v>#DIV/0!</v>
      </c>
      <c r="J37" s="55">
        <v>4.7</v>
      </c>
      <c r="K37" s="55">
        <v>6.6681630348908731</v>
      </c>
      <c r="L37" s="55">
        <f>L20*100/$L$8</f>
        <v>2.4779682576231257</v>
      </c>
      <c r="M37" s="35"/>
      <c r="N37" s="24"/>
      <c r="O37" s="23"/>
      <c r="P37" s="23"/>
      <c r="Q37" s="23"/>
    </row>
    <row r="38" spans="1:17" s="2" customFormat="1" ht="21" customHeight="1">
      <c r="A38" s="18" t="s">
        <v>17</v>
      </c>
      <c r="B38" s="55">
        <f t="shared" si="5"/>
        <v>2.1340318023466485</v>
      </c>
      <c r="C38" s="55">
        <f>C21*100/$C$8</f>
        <v>1.1290299804530901</v>
      </c>
      <c r="D38" s="55">
        <v>3.3</v>
      </c>
      <c r="E38" s="55" t="e">
        <f>E21*100/E10</f>
        <v>#DIV/0!</v>
      </c>
      <c r="F38" s="55">
        <v>2.4</v>
      </c>
      <c r="G38" s="55">
        <v>1.3</v>
      </c>
      <c r="H38" s="55">
        <f t="shared" si="3"/>
        <v>3.4582405166933552</v>
      </c>
      <c r="I38" s="55">
        <f>I21*100/$H$8</f>
        <v>0</v>
      </c>
      <c r="J38" s="55">
        <f>J21*100/$J$8</f>
        <v>2.3928334966857179</v>
      </c>
      <c r="K38" s="55">
        <v>0.66390372115474572</v>
      </c>
      <c r="L38" s="55">
        <f>L21*100/$L$8</f>
        <v>4.1333121691712478</v>
      </c>
      <c r="M38" s="34"/>
      <c r="N38" s="24"/>
      <c r="O38" s="23"/>
      <c r="P38" s="23"/>
      <c r="Q38" s="23"/>
    </row>
    <row r="39" spans="1:17" s="2" customFormat="1" ht="21" customHeight="1">
      <c r="A39" s="17" t="s">
        <v>18</v>
      </c>
      <c r="B39" s="55">
        <v>0.5</v>
      </c>
      <c r="C39" s="55">
        <f>C22*100/$C$8</f>
        <v>0.38249524090848491</v>
      </c>
      <c r="D39" s="55">
        <f>D22*100/$D$8</f>
        <v>0.51811984035854441</v>
      </c>
      <c r="E39" s="55" t="e">
        <f>E22*100/E11</f>
        <v>#DIV/0!</v>
      </c>
      <c r="F39" s="28" t="s">
        <v>31</v>
      </c>
      <c r="G39" s="28" t="s">
        <v>31</v>
      </c>
      <c r="H39" s="55" t="s">
        <v>23</v>
      </c>
      <c r="I39" s="57" t="s">
        <v>24</v>
      </c>
      <c r="J39" s="55" t="s">
        <v>23</v>
      </c>
      <c r="K39" s="55" t="s">
        <v>23</v>
      </c>
      <c r="L39" s="55" t="s">
        <v>23</v>
      </c>
      <c r="M39" s="34"/>
      <c r="N39" s="24"/>
      <c r="O39" s="23"/>
      <c r="P39" s="23"/>
      <c r="Q39" s="23"/>
    </row>
    <row r="40" spans="1:17" s="2" customFormat="1" ht="21" customHeight="1">
      <c r="A40" s="20" t="s">
        <v>19</v>
      </c>
      <c r="B40" s="58">
        <f t="shared" si="5"/>
        <v>0.42224394220000094</v>
      </c>
      <c r="C40" s="58">
        <f>C23*100/$C$8</f>
        <v>0.45912146045714514</v>
      </c>
      <c r="D40" s="58">
        <f>D23*100/$D$8</f>
        <v>0.37965801659248155</v>
      </c>
      <c r="E40" s="58" t="e">
        <f>E23*100/E12</f>
        <v>#DIV/0!</v>
      </c>
      <c r="F40" s="60" t="s">
        <v>31</v>
      </c>
      <c r="G40" s="60" t="s">
        <v>31</v>
      </c>
      <c r="H40" s="60" t="s">
        <v>31</v>
      </c>
      <c r="I40" s="59" t="s">
        <v>24</v>
      </c>
      <c r="J40" s="60" t="s">
        <v>31</v>
      </c>
      <c r="K40" s="61">
        <v>0.1</v>
      </c>
      <c r="L40" s="58" t="s">
        <v>23</v>
      </c>
      <c r="M40" s="38"/>
      <c r="N40" s="24"/>
      <c r="O40" s="23"/>
      <c r="P40" s="23"/>
      <c r="Q40" s="23"/>
    </row>
    <row r="41" spans="1:17" s="2" customFormat="1" ht="6" customHeight="1">
      <c r="A41" s="17"/>
      <c r="B41" s="51"/>
      <c r="C41" s="51"/>
      <c r="D41" s="51"/>
      <c r="E41" s="51"/>
      <c r="F41" s="52"/>
      <c r="G41" s="52"/>
      <c r="H41" s="52"/>
      <c r="I41" s="53"/>
      <c r="J41" s="53"/>
      <c r="K41" s="53"/>
      <c r="L41" s="53"/>
      <c r="M41" s="9"/>
      <c r="N41" s="24"/>
    </row>
    <row r="42" spans="1:17" ht="21" customHeight="1">
      <c r="A42" s="25" t="s">
        <v>32</v>
      </c>
    </row>
    <row r="43" spans="1:17" ht="19.5" customHeight="1">
      <c r="A43" s="10" t="s">
        <v>34</v>
      </c>
    </row>
  </sheetData>
  <mergeCells count="5">
    <mergeCell ref="B7:M7"/>
    <mergeCell ref="B24:M24"/>
    <mergeCell ref="B5:D5"/>
    <mergeCell ref="F5:H5"/>
    <mergeCell ref="J5:L5"/>
  </mergeCells>
  <phoneticPr fontId="0" type="noConversion"/>
  <printOptions horizontalCentered="1"/>
  <pageMargins left="0.78740157480314965" right="0.59055118110236227" top="0.6692913385826772" bottom="0.27559055118110237" header="0.59055118110236227" footer="0.23622047244094491"/>
  <pageSetup paperSize="9" scale="85" firstPageNumber="8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2023-03-01T03:03:21Z</cp:lastPrinted>
  <dcterms:created xsi:type="dcterms:W3CDTF">2000-11-20T04:06:35Z</dcterms:created>
  <dcterms:modified xsi:type="dcterms:W3CDTF">2023-03-01T03:10:05Z</dcterms:modified>
</cp:coreProperties>
</file>