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EA0E28B6-7552-429B-8C3D-35D4FF8E2B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7" sheetId="1" r:id="rId1"/>
  </sheets>
  <calcPr calcId="191029" iterateDelta="1E-4"/>
</workbook>
</file>

<file path=xl/calcChain.xml><?xml version="1.0" encoding="utf-8"?>
<calcChain xmlns="http://schemas.openxmlformats.org/spreadsheetml/2006/main">
  <c r="B10" i="1" l="1"/>
  <c r="C10" i="1"/>
  <c r="D10" i="1"/>
  <c r="C14" i="1" l="1"/>
  <c r="D14" i="1"/>
  <c r="B14" i="1"/>
  <c r="B5" i="1" s="1"/>
  <c r="B25" i="1" l="1"/>
  <c r="B32" i="1"/>
  <c r="B33" i="1"/>
  <c r="B28" i="1"/>
  <c r="B35" i="1"/>
  <c r="B29" i="1"/>
  <c r="B27" i="1"/>
  <c r="B23" i="1"/>
  <c r="B30" i="1"/>
  <c r="B24" i="1"/>
  <c r="B31" i="1"/>
  <c r="D5" i="1"/>
  <c r="C5" i="1"/>
  <c r="C22" i="1" l="1"/>
  <c r="C23" i="1"/>
  <c r="C24" i="1"/>
  <c r="C25" i="1"/>
  <c r="C26" i="1"/>
  <c r="C27" i="1"/>
  <c r="C30" i="1"/>
  <c r="C31" i="1"/>
  <c r="C33" i="1"/>
  <c r="C28" i="1"/>
  <c r="C29" i="1"/>
  <c r="C32" i="1"/>
  <c r="C35" i="1"/>
  <c r="D28" i="1"/>
  <c r="D32" i="1"/>
  <c r="D24" i="1"/>
  <c r="D30" i="1"/>
  <c r="D27" i="1"/>
  <c r="D31" i="1"/>
  <c r="D23" i="1"/>
  <c r="D33" i="1"/>
  <c r="D25" i="1"/>
  <c r="D26" i="1"/>
  <c r="D22" i="1"/>
  <c r="B22" i="1"/>
  <c r="D21" i="1" l="1"/>
  <c r="C21" i="1"/>
</calcChain>
</file>

<file path=xl/sharedStrings.xml><?xml version="1.0" encoding="utf-8"?>
<sst xmlns="http://schemas.openxmlformats.org/spreadsheetml/2006/main" count="48" uniqueCount="25">
  <si>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</si>
  <si>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</si>
  <si>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</si>
  <si>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</si>
  <si>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</si>
  <si>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</si>
  <si>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</si>
  <si>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</si>
  <si>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</si>
  <si>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</si>
  <si>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</si>
  <si>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</si>
  <si>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</si>
  <si>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</si>
  <si>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</si>
  <si>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</si>
  <si>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</si>
  <si>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</si>
  <si>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</si>
  <si>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</si>
  <si>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</si>
  <si>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>อื่น ๆ</t>
  </si>
  <si>
    <t>--</t>
  </si>
  <si>
    <t>หมายเหตุ: -- = มีค่าน้อยกว่า 0.1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</si>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</sst>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1"/>
      <color theme="1"/>
      <name val="TH SarabunPSK"/>
      <family val="2"/>
    </font>
    <font>
      <sz val="15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3" fillId="0" borderId="0" xfId="0" quotePrefix="1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quotePrefix="1" applyNumberFormat="1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64" fontId="3" fillId="0" borderId="2" xfId="0" quotePrefix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3" fillId="0" borderId="0" xfId="0" quotePrefix="1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zoomScale="90" zoomScaleNormal="90" workbookViewId="0">
      <selection activeCell="A18" sqref="A18"/>
    </sheetView>
  </sheetViews>
  <sheetFormatPr defaultColWidth="9" defaultRowHeight="21.2" customHeight="1"/>
  <cols>
    <col min="1" max="1" width="36.140625" style="22" customWidth="1"/>
    <col min="2" max="5" width="13.85546875" style="22" customWidth="1"/>
    <col min="6" max="16384" width="9" style="22"/>
  </cols>
  <sheetData>
    <row r="1" spans="1:5" ht="21.2" customHeight="1">
      <c r="A1" s="1" t="s">
        <v>20</v>
      </c>
      <c r="B1" s="2"/>
      <c r="C1" s="4"/>
      <c r="D1" s="4"/>
      <c r="E1" s="4"/>
    </row>
    <row r="2" spans="1:5" ht="21.2" customHeight="1">
      <c r="A2" s="35">
        <v>2563</v>
      </c>
      <c r="B2" s="23"/>
      <c r="C2" s="4"/>
      <c r="D2" s="4"/>
      <c r="E2" s="4"/>
    </row>
    <row r="3" spans="1:5" ht="21.2" customHeight="1">
      <c r="A3" s="3" t="s">
        <v>0</v>
      </c>
      <c r="B3" s="5" t="s">
        <v>1</v>
      </c>
      <c r="C3" s="5" t="s">
        <v>2</v>
      </c>
      <c r="D3" s="5" t="s">
        <v>3</v>
      </c>
      <c r="E3" s="29"/>
    </row>
    <row r="4" spans="1:5" ht="21.2" customHeight="1">
      <c r="A4" s="21"/>
      <c r="B4" s="34" t="s">
        <v>4</v>
      </c>
      <c r="C4" s="34"/>
      <c r="D4" s="34"/>
      <c r="E4" s="27"/>
    </row>
    <row r="5" spans="1:5" ht="21.2" customHeight="1">
      <c r="A5" s="6" t="s">
        <v>5</v>
      </c>
      <c r="B5" s="15">
        <f>SUM(B6,B7,B8,B9,B10,B14,B18:B19)</f>
        <v>219239.35249999998</v>
      </c>
      <c r="C5" s="15">
        <f>SUM(C6,C7,C8,C9,C10,C14,C18:C19)</f>
        <v>123622.23999999999</v>
      </c>
      <c r="D5" s="15">
        <f>SUM(D6,D7,D8,D9,D10,D14,D19)</f>
        <v>95617.115000000005</v>
      </c>
      <c r="E5" s="15"/>
    </row>
    <row r="6" spans="1:5" ht="21.2" customHeight="1">
      <c r="A6" s="7" t="s">
        <v>6</v>
      </c>
      <c r="B6" s="16">
        <v>1201.08</v>
      </c>
      <c r="C6" s="16">
        <v>485.08499999999998</v>
      </c>
      <c r="D6" s="16">
        <v>716.24250000000006</v>
      </c>
      <c r="E6" s="16"/>
    </row>
    <row r="7" spans="1:5" ht="21.2" customHeight="1">
      <c r="A7" s="8" t="s">
        <v>7</v>
      </c>
      <c r="B7" s="16">
        <v>56014.95</v>
      </c>
      <c r="C7" s="16">
        <v>32997.027499999997</v>
      </c>
      <c r="D7" s="16">
        <v>23017.922500000001</v>
      </c>
      <c r="E7" s="16"/>
    </row>
    <row r="8" spans="1:5" ht="21.2" customHeight="1">
      <c r="A8" s="7" t="s">
        <v>8</v>
      </c>
      <c r="B8" s="16">
        <v>64861.767500000002</v>
      </c>
      <c r="C8" s="16">
        <v>37141.407500000001</v>
      </c>
      <c r="D8" s="16">
        <v>27720.36</v>
      </c>
      <c r="E8" s="16"/>
    </row>
    <row r="9" spans="1:5" ht="21.2" customHeight="1">
      <c r="A9" s="9" t="s">
        <v>9</v>
      </c>
      <c r="B9" s="16">
        <v>30685.135000000002</v>
      </c>
      <c r="C9" s="16">
        <v>19234.192500000001</v>
      </c>
      <c r="D9" s="16">
        <v>11450.695</v>
      </c>
      <c r="E9" s="16"/>
    </row>
    <row r="10" spans="1:5" ht="21.2" customHeight="1">
      <c r="A10" s="9" t="s">
        <v>10</v>
      </c>
      <c r="B10" s="17">
        <f>SUM(B11:B13)</f>
        <v>30320.825000000001</v>
      </c>
      <c r="C10" s="17">
        <f>SUM(C11:C13)</f>
        <v>18350.294999999998</v>
      </c>
      <c r="D10" s="17">
        <f>SUM(D11:D13)</f>
        <v>11970.282500000001</v>
      </c>
      <c r="E10" s="17"/>
    </row>
    <row r="11" spans="1:5" ht="21.2" customHeight="1">
      <c r="A11" s="10" t="s">
        <v>11</v>
      </c>
      <c r="B11" s="16">
        <v>26932.935000000001</v>
      </c>
      <c r="C11" s="16">
        <v>15999.279999999999</v>
      </c>
      <c r="D11" s="16">
        <v>10933.405000000001</v>
      </c>
      <c r="E11" s="16"/>
    </row>
    <row r="12" spans="1:5" ht="21.2" customHeight="1">
      <c r="A12" s="10" t="s">
        <v>12</v>
      </c>
      <c r="B12" s="16">
        <v>3218.64</v>
      </c>
      <c r="C12" s="16">
        <v>2181.7649999999999</v>
      </c>
      <c r="D12" s="16">
        <v>1036.8775000000001</v>
      </c>
      <c r="E12" s="16"/>
    </row>
    <row r="13" spans="1:5" ht="21.2" customHeight="1">
      <c r="A13" s="10" t="s">
        <v>13</v>
      </c>
      <c r="B13" s="16">
        <v>169.25</v>
      </c>
      <c r="C13" s="16">
        <v>169.25</v>
      </c>
      <c r="D13" s="16" t="s">
        <v>18</v>
      </c>
      <c r="E13" s="16"/>
    </row>
    <row r="14" spans="1:5" ht="21.2" customHeight="1">
      <c r="A14" s="10" t="s">
        <v>14</v>
      </c>
      <c r="B14" s="17">
        <f>SUM(B15:B17)</f>
        <v>36007.61</v>
      </c>
      <c r="C14" s="17">
        <f>SUM(C15:C17)</f>
        <v>15293.732500000002</v>
      </c>
      <c r="D14" s="17">
        <f>SUM(D15:D17)</f>
        <v>20714.127500000002</v>
      </c>
      <c r="E14" s="17"/>
    </row>
    <row r="15" spans="1:5" ht="21.2" customHeight="1">
      <c r="A15" s="11" t="s">
        <v>15</v>
      </c>
      <c r="B15" s="16">
        <v>18719.38</v>
      </c>
      <c r="C15" s="16">
        <v>7137.9125000000004</v>
      </c>
      <c r="D15" s="16">
        <v>11581.467500000001</v>
      </c>
      <c r="E15" s="16"/>
    </row>
    <row r="16" spans="1:5" ht="21.2" customHeight="1">
      <c r="A16" s="11" t="s">
        <v>16</v>
      </c>
      <c r="B16" s="16">
        <v>10028.352500000001</v>
      </c>
      <c r="C16" s="16">
        <v>5272.4400000000005</v>
      </c>
      <c r="D16" s="16">
        <v>4755.9125000000004</v>
      </c>
      <c r="E16" s="16"/>
    </row>
    <row r="17" spans="1:5" ht="21.2" customHeight="1">
      <c r="A17" s="10" t="s">
        <v>13</v>
      </c>
      <c r="B17" s="16">
        <v>7259.8775000000005</v>
      </c>
      <c r="C17" s="16">
        <v>2883.38</v>
      </c>
      <c r="D17" s="16">
        <v>4376.7474999999995</v>
      </c>
      <c r="E17" s="16"/>
    </row>
    <row r="18" spans="1:5" ht="21.2" customHeight="1">
      <c r="A18" s="10" t="s">
        <v>21</v>
      </c>
      <c r="B18" s="16" t="s">
        <v>18</v>
      </c>
      <c r="C18" s="16" t="s">
        <v>18</v>
      </c>
      <c r="D18" s="16" t="s">
        <v>18</v>
      </c>
      <c r="E18" s="16"/>
    </row>
    <row r="19" spans="1:5" ht="19.5">
      <c r="A19" s="10" t="s">
        <v>19</v>
      </c>
      <c r="B19" s="16">
        <v>147.98500000000001</v>
      </c>
      <c r="C19" s="16">
        <v>120.5</v>
      </c>
      <c r="D19" s="16">
        <v>27.484999999999999</v>
      </c>
      <c r="E19" s="16"/>
    </row>
    <row r="20" spans="1:5" ht="21.2" customHeight="1">
      <c r="A20" s="21"/>
      <c r="B20" s="34" t="s">
        <v>17</v>
      </c>
      <c r="C20" s="34"/>
      <c r="D20" s="34"/>
      <c r="E20" s="27"/>
    </row>
    <row r="21" spans="1:5" ht="21.2" customHeight="1">
      <c r="A21" s="6" t="s">
        <v>5</v>
      </c>
      <c r="B21" s="18">
        <v>100</v>
      </c>
      <c r="C21" s="18">
        <f>SUM(C22,C23,C24,C25,C26,C30,C34,C35)</f>
        <v>100</v>
      </c>
      <c r="D21" s="18">
        <f>SUM(D22,D23,D24,D25,D26,D30,D35)</f>
        <v>99.971255146110607</v>
      </c>
      <c r="E21" s="18"/>
    </row>
    <row r="22" spans="1:5" ht="21.2" customHeight="1">
      <c r="A22" s="7" t="s">
        <v>6</v>
      </c>
      <c r="B22" s="30">
        <f>SUM(B6*100/$B$5)</f>
        <v>0.54783960374997009</v>
      </c>
      <c r="C22" s="30">
        <f t="shared" ref="C22:C35" si="0">SUM(C6*100/$C$5)</f>
        <v>0.39239298689297331</v>
      </c>
      <c r="D22" s="30">
        <f t="shared" ref="D22:D33" si="1">SUM(D6*100/$D$5)</f>
        <v>0.74907353144884148</v>
      </c>
      <c r="E22" s="19"/>
    </row>
    <row r="23" spans="1:5" ht="21.2" customHeight="1">
      <c r="A23" s="8" t="s">
        <v>7</v>
      </c>
      <c r="B23" s="30">
        <f t="shared" ref="B23:B35" si="2">SUM(B7*100/$B$5)</f>
        <v>25.549678632625959</v>
      </c>
      <c r="C23" s="30">
        <f t="shared" si="0"/>
        <v>26.691821390714161</v>
      </c>
      <c r="D23" s="30">
        <f t="shared" si="1"/>
        <v>24.073015066392664</v>
      </c>
      <c r="E23" s="19"/>
    </row>
    <row r="24" spans="1:5" ht="21.2" customHeight="1">
      <c r="A24" s="7" t="s">
        <v>8</v>
      </c>
      <c r="B24" s="30">
        <f t="shared" si="2"/>
        <v>29.584911084792594</v>
      </c>
      <c r="C24" s="30">
        <f t="shared" si="0"/>
        <v>30.044276418223777</v>
      </c>
      <c r="D24" s="30">
        <f t="shared" si="1"/>
        <v>28.991002290750981</v>
      </c>
      <c r="E24" s="19"/>
    </row>
    <row r="25" spans="1:5" ht="21.2" customHeight="1">
      <c r="A25" s="9" t="s">
        <v>9</v>
      </c>
      <c r="B25" s="30">
        <f t="shared" si="2"/>
        <v>13.996180270601741</v>
      </c>
      <c r="C25" s="30">
        <f t="shared" si="0"/>
        <v>15.558844832450861</v>
      </c>
      <c r="D25" s="30">
        <f t="shared" si="1"/>
        <v>11.975570482334673</v>
      </c>
      <c r="E25" s="19"/>
    </row>
    <row r="26" spans="1:5" ht="21.2" customHeight="1">
      <c r="A26" s="9" t="s">
        <v>10</v>
      </c>
      <c r="B26" s="31">
        <v>13.9</v>
      </c>
      <c r="C26" s="30">
        <f t="shared" si="0"/>
        <v>14.843846058767419</v>
      </c>
      <c r="D26" s="30">
        <f t="shared" si="1"/>
        <v>12.518974767226558</v>
      </c>
      <c r="E26" s="25"/>
    </row>
    <row r="27" spans="1:5" ht="21.2" customHeight="1">
      <c r="A27" s="10" t="s">
        <v>11</v>
      </c>
      <c r="B27" s="30">
        <f t="shared" si="2"/>
        <v>12.284717452812218</v>
      </c>
      <c r="C27" s="30">
        <f t="shared" si="0"/>
        <v>12.942072559112342</v>
      </c>
      <c r="D27" s="30">
        <f t="shared" si="1"/>
        <v>11.434569009951826</v>
      </c>
      <c r="E27" s="25"/>
    </row>
    <row r="28" spans="1:5" ht="21.2" customHeight="1">
      <c r="A28" s="10" t="s">
        <v>12</v>
      </c>
      <c r="B28" s="30">
        <f t="shared" si="2"/>
        <v>1.4680941004877308</v>
      </c>
      <c r="C28" s="30">
        <f t="shared" si="0"/>
        <v>1.7648644774597193</v>
      </c>
      <c r="D28" s="30">
        <f t="shared" si="1"/>
        <v>1.0844057572747305</v>
      </c>
      <c r="E28" s="25"/>
    </row>
    <row r="29" spans="1:5" ht="21.2" customHeight="1">
      <c r="A29" s="10" t="s">
        <v>13</v>
      </c>
      <c r="B29" s="30">
        <f t="shared" si="2"/>
        <v>7.7198731920173874E-2</v>
      </c>
      <c r="C29" s="30">
        <f t="shared" si="0"/>
        <v>0.13690902219535903</v>
      </c>
      <c r="D29" s="30" t="s">
        <v>18</v>
      </c>
      <c r="E29" s="26"/>
    </row>
    <row r="30" spans="1:5" ht="21.2" customHeight="1">
      <c r="A30" s="10" t="s">
        <v>14</v>
      </c>
      <c r="B30" s="30">
        <f t="shared" si="2"/>
        <v>16.423880835900572</v>
      </c>
      <c r="C30" s="30">
        <f t="shared" si="0"/>
        <v>12.371343942643334</v>
      </c>
      <c r="D30" s="30">
        <f t="shared" si="1"/>
        <v>21.663619007956893</v>
      </c>
      <c r="E30" s="25"/>
    </row>
    <row r="31" spans="1:5" ht="21.2" customHeight="1">
      <c r="A31" s="14" t="s">
        <v>15</v>
      </c>
      <c r="B31" s="30">
        <f t="shared" si="2"/>
        <v>8.5383302707938817</v>
      </c>
      <c r="C31" s="30">
        <f t="shared" si="0"/>
        <v>5.7739711721774336</v>
      </c>
      <c r="D31" s="30">
        <f t="shared" si="1"/>
        <v>12.112337315343597</v>
      </c>
      <c r="E31" s="19"/>
    </row>
    <row r="32" spans="1:5" ht="21.2" customHeight="1">
      <c r="A32" s="14" t="s">
        <v>16</v>
      </c>
      <c r="B32" s="30">
        <f t="shared" si="2"/>
        <v>4.5741571417932381</v>
      </c>
      <c r="C32" s="30">
        <f t="shared" si="0"/>
        <v>4.2649607384561223</v>
      </c>
      <c r="D32" s="30">
        <f t="shared" si="1"/>
        <v>4.9739134045196831</v>
      </c>
      <c r="E32" s="19"/>
    </row>
    <row r="33" spans="1:5" ht="21.2" customHeight="1">
      <c r="A33" s="10" t="s">
        <v>13</v>
      </c>
      <c r="B33" s="30">
        <f t="shared" si="2"/>
        <v>3.3113934233134539</v>
      </c>
      <c r="C33" s="30">
        <f t="shared" si="0"/>
        <v>2.3324120320097745</v>
      </c>
      <c r="D33" s="30">
        <f t="shared" si="1"/>
        <v>4.5773682880936111</v>
      </c>
      <c r="E33" s="19"/>
    </row>
    <row r="34" spans="1:5" ht="21.2" customHeight="1">
      <c r="A34" s="10" t="s">
        <v>21</v>
      </c>
      <c r="B34" s="30" t="s">
        <v>18</v>
      </c>
      <c r="C34" s="30" t="s">
        <v>18</v>
      </c>
      <c r="D34" s="30" t="s">
        <v>18</v>
      </c>
      <c r="E34" s="24"/>
    </row>
    <row r="35" spans="1:5" ht="19.5">
      <c r="A35" s="12" t="s">
        <v>19</v>
      </c>
      <c r="B35" s="20">
        <f t="shared" si="2"/>
        <v>6.7499287109051301E-2</v>
      </c>
      <c r="C35" s="20">
        <f t="shared" si="0"/>
        <v>9.7474370307478658E-2</v>
      </c>
      <c r="D35" s="28" t="s">
        <v>22</v>
      </c>
      <c r="E35" s="30"/>
    </row>
    <row r="36" spans="1:5" ht="19.5">
      <c r="A36" s="33" t="s">
        <v>23</v>
      </c>
      <c r="B36" s="30"/>
      <c r="C36" s="30"/>
      <c r="D36" s="32"/>
      <c r="E36" s="30"/>
    </row>
    <row r="37" spans="1:5" ht="21.2" customHeight="1">
      <c r="A37" s="13" t="s">
        <v>24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2016-05-11T07:23:12Z</cp:lastPrinted>
  <dcterms:created xsi:type="dcterms:W3CDTF">2013-01-09T03:43:06Z</dcterms:created>
  <dcterms:modified xsi:type="dcterms:W3CDTF">2022-05-12T07:29:55Z</dcterms:modified>
</cp:coreProperties>
</file>