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โครงการสำรวจของสำนักงานสถิติแห่งชาติ\สำรวจภาวะการทำงานของประชากร\ปี 2565\Year65\ตารางอัพเวบ\"/>
    </mc:Choice>
  </mc:AlternateContent>
  <xr:revisionPtr revIDLastSave="0" documentId="13_ncr:1_{7DAB3B28-C762-4FE4-A229-0D2AD7796581}" xr6:coauthVersionLast="47" xr6:coauthVersionMax="47" xr10:uidLastSave="{00000000-0000-0000-0000-000000000000}"/>
  <bookViews>
    <workbookView xWindow="-120" yWindow="-120" windowWidth="29040" windowHeight="15720" xr2:uid="{4480FAB4-112E-438F-BB39-4D85604444D8}"/>
  </bookViews>
  <sheets>
    <sheet name="tab7" sheetId="1" r:id="rId1"/>
  </sheets>
  <definedNames>
    <definedName name="_xlnm.Print_Area" localSheetId="0">'tab7'!$A$1:$U$121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T104" i="1" l="1"/>
  <c r="S104" i="1"/>
  <c r="R104" i="1"/>
  <c r="Q104" i="1"/>
  <c r="P104" i="1"/>
  <c r="O104" i="1"/>
  <c r="N104" i="1"/>
  <c r="M104" i="1"/>
  <c r="L104" i="1"/>
  <c r="K104" i="1"/>
  <c r="J104" i="1"/>
  <c r="I104" i="1"/>
  <c r="H104" i="1"/>
  <c r="G104" i="1"/>
  <c r="F104" i="1"/>
  <c r="E104" i="1"/>
  <c r="T88" i="1"/>
  <c r="S88" i="1"/>
  <c r="R88" i="1"/>
  <c r="Q88" i="1"/>
  <c r="P88" i="1"/>
  <c r="O88" i="1"/>
  <c r="N88" i="1"/>
  <c r="M88" i="1"/>
  <c r="L88" i="1"/>
  <c r="K88" i="1"/>
  <c r="J88" i="1"/>
  <c r="I88" i="1"/>
  <c r="H88" i="1"/>
  <c r="G88" i="1"/>
  <c r="F88" i="1"/>
  <c r="E88" i="1"/>
  <c r="T64" i="1"/>
  <c r="S64" i="1"/>
  <c r="R64" i="1"/>
  <c r="Q64" i="1"/>
  <c r="P64" i="1"/>
  <c r="O64" i="1"/>
  <c r="N64" i="1"/>
  <c r="M64" i="1"/>
  <c r="L64" i="1"/>
  <c r="K64" i="1"/>
  <c r="J64" i="1"/>
  <c r="I64" i="1"/>
  <c r="H64" i="1"/>
  <c r="G64" i="1"/>
  <c r="F64" i="1"/>
  <c r="E64" i="1"/>
  <c r="D61" i="1"/>
  <c r="C61" i="1"/>
  <c r="B61" i="1" s="1"/>
  <c r="D60" i="1"/>
  <c r="C60" i="1"/>
  <c r="B60" i="1" s="1"/>
  <c r="D59" i="1"/>
  <c r="C59" i="1"/>
  <c r="D58" i="1"/>
  <c r="C58" i="1"/>
  <c r="B58" i="1"/>
  <c r="D57" i="1"/>
  <c r="C57" i="1"/>
  <c r="D54" i="1"/>
  <c r="C54" i="1"/>
  <c r="B54" i="1" s="1"/>
  <c r="D53" i="1"/>
  <c r="C53" i="1"/>
  <c r="D51" i="1"/>
  <c r="C51" i="1"/>
  <c r="B51" i="1" s="1"/>
  <c r="D50" i="1"/>
  <c r="C50" i="1"/>
  <c r="D49" i="1"/>
  <c r="C49" i="1"/>
  <c r="D48" i="1"/>
  <c r="C48" i="1"/>
  <c r="C47" i="1" s="1"/>
  <c r="T47" i="1"/>
  <c r="S47" i="1"/>
  <c r="R47" i="1"/>
  <c r="P47" i="1"/>
  <c r="O47" i="1"/>
  <c r="N47" i="1"/>
  <c r="L47" i="1"/>
  <c r="K47" i="1"/>
  <c r="J47" i="1"/>
  <c r="H47" i="1"/>
  <c r="G47" i="1"/>
  <c r="F47" i="1"/>
  <c r="D37" i="1"/>
  <c r="C37" i="1"/>
  <c r="D36" i="1"/>
  <c r="C36" i="1"/>
  <c r="B36" i="1"/>
  <c r="D35" i="1"/>
  <c r="C35" i="1"/>
  <c r="B35" i="1" s="1"/>
  <c r="D34" i="1"/>
  <c r="B34" i="1" s="1"/>
  <c r="C34" i="1"/>
  <c r="D33" i="1"/>
  <c r="C33" i="1"/>
  <c r="D31" i="1"/>
  <c r="C31" i="1"/>
  <c r="B31" i="1" s="1"/>
  <c r="D30" i="1"/>
  <c r="C30" i="1"/>
  <c r="B30" i="1" s="1"/>
  <c r="D29" i="1"/>
  <c r="C29" i="1"/>
  <c r="B29" i="1"/>
  <c r="D27" i="1"/>
  <c r="C27" i="1"/>
  <c r="D26" i="1"/>
  <c r="C26" i="1"/>
  <c r="B26" i="1"/>
  <c r="D25" i="1"/>
  <c r="C25" i="1"/>
  <c r="D24" i="1"/>
  <c r="C24" i="1"/>
  <c r="B24" i="1"/>
  <c r="T23" i="1"/>
  <c r="S23" i="1"/>
  <c r="R23" i="1"/>
  <c r="Q23" i="1"/>
  <c r="P23" i="1"/>
  <c r="O23" i="1"/>
  <c r="N23" i="1"/>
  <c r="M23" i="1"/>
  <c r="L23" i="1"/>
  <c r="K23" i="1"/>
  <c r="J23" i="1"/>
  <c r="I23" i="1"/>
  <c r="H23" i="1"/>
  <c r="G23" i="1"/>
  <c r="F23" i="1"/>
  <c r="E23" i="1"/>
  <c r="D21" i="1"/>
  <c r="C21" i="1"/>
  <c r="B21" i="1"/>
  <c r="D20" i="1"/>
  <c r="C20" i="1"/>
  <c r="B20" i="1"/>
  <c r="D19" i="1"/>
  <c r="C19" i="1"/>
  <c r="D18" i="1"/>
  <c r="C18" i="1"/>
  <c r="D17" i="1"/>
  <c r="C17" i="1"/>
  <c r="B17" i="1"/>
  <c r="D15" i="1"/>
  <c r="C15" i="1"/>
  <c r="B15" i="1" s="1"/>
  <c r="D14" i="1"/>
  <c r="C14" i="1"/>
  <c r="D13" i="1"/>
  <c r="C13" i="1"/>
  <c r="B13" i="1" s="1"/>
  <c r="D11" i="1"/>
  <c r="C11" i="1"/>
  <c r="B11" i="1" s="1"/>
  <c r="D10" i="1"/>
  <c r="C10" i="1"/>
  <c r="B10" i="1"/>
  <c r="D9" i="1"/>
  <c r="C9" i="1"/>
  <c r="D8" i="1"/>
  <c r="C8" i="1"/>
  <c r="B8" i="1" s="1"/>
  <c r="T7" i="1"/>
  <c r="S7" i="1"/>
  <c r="R7" i="1"/>
  <c r="P7" i="1"/>
  <c r="O7" i="1"/>
  <c r="N7" i="1"/>
  <c r="L7" i="1"/>
  <c r="K7" i="1"/>
  <c r="J7" i="1"/>
  <c r="H7" i="1"/>
  <c r="G7" i="1"/>
  <c r="F7" i="1"/>
  <c r="C107" i="1" l="1"/>
  <c r="D47" i="1"/>
  <c r="C115" i="1"/>
  <c r="D7" i="1"/>
  <c r="D70" i="1" s="1"/>
  <c r="C114" i="1"/>
  <c r="D77" i="1"/>
  <c r="B25" i="1"/>
  <c r="C108" i="1"/>
  <c r="C116" i="1"/>
  <c r="B37" i="1"/>
  <c r="C106" i="1"/>
  <c r="C110" i="1"/>
  <c r="C23" i="1"/>
  <c r="C100" i="1" s="1"/>
  <c r="C105" i="1"/>
  <c r="C104" i="1" s="1"/>
  <c r="D75" i="1"/>
  <c r="C92" i="1"/>
  <c r="C111" i="1"/>
  <c r="B18" i="1"/>
  <c r="B49" i="1"/>
  <c r="D106" i="1"/>
  <c r="D114" i="1"/>
  <c r="D100" i="1"/>
  <c r="D78" i="1"/>
  <c r="D74" i="1"/>
  <c r="D68" i="1"/>
  <c r="D115" i="1"/>
  <c r="D108" i="1"/>
  <c r="D116" i="1"/>
  <c r="D72" i="1"/>
  <c r="D110" i="1"/>
  <c r="D67" i="1"/>
  <c r="D98" i="1"/>
  <c r="D105" i="1"/>
  <c r="D111" i="1"/>
  <c r="D23" i="1"/>
  <c r="D90" i="1" s="1"/>
  <c r="B9" i="1"/>
  <c r="B14" i="1"/>
  <c r="B19" i="1"/>
  <c r="C65" i="1"/>
  <c r="B27" i="1"/>
  <c r="B33" i="1"/>
  <c r="B50" i="1"/>
  <c r="B57" i="1"/>
  <c r="D107" i="1"/>
  <c r="C7" i="1"/>
  <c r="C77" i="1" s="1"/>
  <c r="B48" i="1"/>
  <c r="B53" i="1"/>
  <c r="B59" i="1"/>
  <c r="B23" i="1" l="1"/>
  <c r="B95" i="1" s="1"/>
  <c r="C98" i="1"/>
  <c r="C90" i="1"/>
  <c r="D96" i="1"/>
  <c r="C91" i="1"/>
  <c r="C67" i="1"/>
  <c r="C95" i="1"/>
  <c r="C94" i="1"/>
  <c r="D65" i="1"/>
  <c r="D64" i="1" s="1"/>
  <c r="C89" i="1"/>
  <c r="D104" i="1"/>
  <c r="C99" i="1"/>
  <c r="B7" i="1"/>
  <c r="B67" i="1" s="1"/>
  <c r="D89" i="1"/>
  <c r="C96" i="1"/>
  <c r="D76" i="1"/>
  <c r="D71" i="1"/>
  <c r="D66" i="1"/>
  <c r="B70" i="1"/>
  <c r="B74" i="1"/>
  <c r="B78" i="1"/>
  <c r="B75" i="1"/>
  <c r="B72" i="1"/>
  <c r="B65" i="1"/>
  <c r="B77" i="1"/>
  <c r="B76" i="1"/>
  <c r="B47" i="1"/>
  <c r="B114" i="1" s="1"/>
  <c r="B71" i="1"/>
  <c r="B66" i="1"/>
  <c r="B91" i="1"/>
  <c r="D95" i="1"/>
  <c r="C78" i="1"/>
  <c r="D94" i="1"/>
  <c r="C71" i="1"/>
  <c r="C76" i="1"/>
  <c r="C66" i="1"/>
  <c r="D91" i="1"/>
  <c r="D99" i="1"/>
  <c r="B98" i="1"/>
  <c r="C74" i="1"/>
  <c r="B92" i="1"/>
  <c r="D92" i="1"/>
  <c r="D88" i="1" s="1"/>
  <c r="C75" i="1"/>
  <c r="C70" i="1"/>
  <c r="C68" i="1"/>
  <c r="C72" i="1"/>
  <c r="B105" i="1" l="1"/>
  <c r="B107" i="1"/>
  <c r="C64" i="1"/>
  <c r="B110" i="1"/>
  <c r="B116" i="1"/>
  <c r="C88" i="1"/>
  <c r="B68" i="1"/>
  <c r="B64" i="1" s="1"/>
  <c r="B100" i="1"/>
  <c r="B99" i="1"/>
  <c r="B96" i="1"/>
  <c r="B94" i="1"/>
  <c r="B89" i="1"/>
  <c r="B90" i="1"/>
  <c r="B88" i="1" s="1"/>
  <c r="B106" i="1"/>
  <c r="B111" i="1"/>
  <c r="B115" i="1"/>
  <c r="B108" i="1"/>
  <c r="B104" i="1" l="1"/>
</calcChain>
</file>

<file path=xl/sharedStrings.xml><?xml version="1.0" encoding="utf-8"?>
<sst xmlns="http://schemas.openxmlformats.org/spreadsheetml/2006/main" count="210" uniqueCount="35">
  <si>
    <t>ตารางที่ 7 จำนวนและร้อยละของประชากรอายุ 15 ปีขึ้นไปที่มีงานทำ จำแนกตามระดับการศึกษาที่สำเร็จและเพศ ทั่วราชอาณาจักร ภาคตะวันออกเฉียงเหนือ จังหวัดหนองคาย รายไตรมาส พ.ศ. 2565</t>
  </si>
  <si>
    <t>ระดับการศึกษา</t>
  </si>
  <si>
    <t>ค่าเฉลี่ยทั้งปี</t>
  </si>
  <si>
    <t>ไตรมาสที่ 1</t>
  </si>
  <si>
    <t>ไตรมาสที่ 2</t>
  </si>
  <si>
    <t>ไตรมาสที่ 3</t>
  </si>
  <si>
    <t>ไตรมาสที่ 4</t>
  </si>
  <si>
    <t>รวม</t>
  </si>
  <si>
    <t>ชาย</t>
  </si>
  <si>
    <t>หญิง</t>
  </si>
  <si>
    <t>จำนวน(คน)</t>
  </si>
  <si>
    <t>ทั่วราชอาณาจักร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</si>
  <si>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</si>
  <si>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</si>
  <si>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</si>
  <si>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</si>
  <si>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</si>
  <si>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</si>
  <si>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>5.1  สายสามัญ</t>
  </si>
  <si>
    <t>5.2  สายอาชีวศึกษา</t>
  </si>
  <si>
    <t>5.3  สายวิชาการศึกษา</t>
  </si>
  <si>
    <t>6.  มหาวิทยาลัย</t>
  </si>
  <si>
    <t>6.1  สายวิชาการ</t>
  </si>
  <si>
    <t>6.2  สายวิชาชีพ</t>
  </si>
  <si>
    <t>6.3  สายวิชาการศึกษา</t>
  </si>
  <si>
    <t>7.  อื่นๆ</t>
  </si>
  <si>
    <t>8.  ไม่ทราบ</t>
  </si>
  <si>
    <t>ภาคตะวันออกเฉียงเหนือ</t>
  </si>
  <si>
    <t>ตารางที่ 7 จำนวนและร้อยละของประชากรอายุ 15 ปีขึ้นไปที่มีงานทำ จำแนกตามระดับการศึกษาที่สำเร็จและเพศ ทั่วราชอาณาจักร ภาคตะวันออกเฉียงเหนือ จังหวัดหนองคาย รายไตรมาส พ.ศ. 2565 (ต่อ)</t>
  </si>
  <si>
    <t>หนองคาย</t>
  </si>
  <si>
    <t>ร้อยละ</t>
  </si>
  <si>
    <t>--</t>
  </si>
  <si>
    <t>หมายเหตุ :</t>
  </si>
  <si>
    <t>ผลรวมของแต่ละจำนวนอาจไม่เท่ากับยอดรวมเนื่องจากการปัดเศษทศนิยม ,  --   ข้อมูลมีค่าน้อยมากไม่สามารถคำนวณได้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</si>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</sst>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87" formatCode="_-* #,##0_-;\-* #,##0_-;_-* &quot;-&quot;??_-;_-@_-"/>
    <numFmt numFmtId="188" formatCode="#,##0.0"/>
    <numFmt numFmtId="189" formatCode="#,##0_____)"/>
    <numFmt numFmtId="190" formatCode="_-* #,##0.0_-;\-* #,##0.0_-;_-* &quot;-&quot;??_-;_-@_-"/>
    <numFmt numFmtId="191" formatCode="0.0000"/>
    <numFmt numFmtId="192" formatCode="\-\-__"/>
    <numFmt numFmtId="193" formatCode="0.0"/>
    <numFmt numFmtId="194" formatCode="#,##0__"/>
  </numFmts>
  <fonts count="11" x14ac:knownFonts="1">
    <font>
      <sz val="14"/>
      <name val="Cordia New"/>
      <family val="2"/>
    </font>
    <font>
      <sz val="14"/>
      <name val="Cordia New"/>
      <family val="2"/>
    </font>
    <font>
      <b/>
      <sz val="18"/>
      <name val="TH SarabunPSK"/>
      <family val="2"/>
    </font>
    <font>
      <b/>
      <sz val="20"/>
      <name val="TH SarabunPSK"/>
      <family val="2"/>
    </font>
    <font>
      <sz val="20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4"/>
      <name val="AngsanaUPC"/>
      <family val="1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06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right" textRotation="180"/>
    </xf>
    <xf numFmtId="0" fontId="5" fillId="2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6" fillId="0" borderId="0" xfId="0" applyFont="1"/>
    <xf numFmtId="0" fontId="5" fillId="0" borderId="0" xfId="0" applyFont="1"/>
    <xf numFmtId="0" fontId="6" fillId="2" borderId="3" xfId="0" applyFont="1" applyFill="1" applyBorder="1" applyAlignment="1">
      <alignment vertical="center"/>
    </xf>
    <xf numFmtId="0" fontId="5" fillId="3" borderId="1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3" fontId="5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187" fontId="5" fillId="0" borderId="0" xfId="0" applyNumberFormat="1" applyFont="1" applyAlignment="1">
      <alignment horizontal="left" vertical="center"/>
    </xf>
    <xf numFmtId="3" fontId="5" fillId="0" borderId="0" xfId="0" applyNumberFormat="1" applyFont="1" applyAlignment="1">
      <alignment horizontal="center"/>
    </xf>
    <xf numFmtId="0" fontId="7" fillId="0" borderId="0" xfId="0" applyFont="1" applyAlignment="1">
      <alignment horizontal="center" vertical="center"/>
    </xf>
    <xf numFmtId="187" fontId="7" fillId="0" borderId="0" xfId="0" applyNumberFormat="1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vertical="center"/>
    </xf>
    <xf numFmtId="2" fontId="7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187" fontId="8" fillId="0" borderId="0" xfId="0" applyNumberFormat="1" applyFont="1" applyAlignment="1">
      <alignment horizontal="right" vertical="center"/>
    </xf>
    <xf numFmtId="2" fontId="8" fillId="0" borderId="0" xfId="0" applyNumberFormat="1" applyFont="1" applyAlignment="1">
      <alignment vertical="center"/>
    </xf>
    <xf numFmtId="0" fontId="8" fillId="0" borderId="0" xfId="0" applyFont="1" applyAlignment="1">
      <alignment horizontal="left" vertical="center"/>
    </xf>
    <xf numFmtId="0" fontId="8" fillId="0" borderId="0" xfId="0" applyFont="1"/>
    <xf numFmtId="187" fontId="8" fillId="0" borderId="0" xfId="0" applyNumberFormat="1" applyFont="1" applyAlignment="1">
      <alignment vertical="center"/>
    </xf>
    <xf numFmtId="0" fontId="8" fillId="0" borderId="0" xfId="0" applyFont="1" applyAlignment="1">
      <alignment horizontal="left" vertical="center" indent="1"/>
    </xf>
    <xf numFmtId="188" fontId="8" fillId="0" borderId="0" xfId="0" applyNumberFormat="1" applyFont="1" applyAlignment="1">
      <alignment horizontal="left" vertical="center" indent="1"/>
    </xf>
    <xf numFmtId="0" fontId="8" fillId="0" borderId="3" xfId="0" applyFont="1" applyBorder="1" applyAlignment="1">
      <alignment horizontal="left" vertical="center"/>
    </xf>
    <xf numFmtId="187" fontId="8" fillId="0" borderId="3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187" fontId="5" fillId="0" borderId="0" xfId="1" applyNumberFormat="1" applyFont="1" applyFill="1" applyBorder="1" applyAlignment="1">
      <alignment horizontal="right" vertical="center"/>
    </xf>
    <xf numFmtId="189" fontId="6" fillId="0" borderId="0" xfId="0" applyNumberFormat="1" applyFont="1" applyAlignment="1">
      <alignment horizontal="right" vertical="center"/>
    </xf>
    <xf numFmtId="187" fontId="6" fillId="0" borderId="0" xfId="1" applyNumberFormat="1" applyFont="1" applyFill="1" applyBorder="1" applyAlignment="1">
      <alignment horizontal="right" vertical="center"/>
    </xf>
    <xf numFmtId="0" fontId="6" fillId="0" borderId="0" xfId="0" applyFont="1" applyAlignment="1">
      <alignment vertical="center"/>
    </xf>
    <xf numFmtId="187" fontId="8" fillId="0" borderId="0" xfId="1" applyNumberFormat="1" applyFont="1" applyFill="1" applyBorder="1" applyAlignment="1">
      <alignment horizontal="right" vertical="center"/>
    </xf>
    <xf numFmtId="187" fontId="8" fillId="0" borderId="0" xfId="1" applyNumberFormat="1" applyFont="1" applyFill="1" applyAlignment="1">
      <alignment horizontal="right" vertical="center"/>
    </xf>
    <xf numFmtId="187" fontId="8" fillId="0" borderId="0" xfId="1" quotePrefix="1" applyNumberFormat="1" applyFont="1" applyAlignment="1">
      <alignment horizontal="right"/>
    </xf>
    <xf numFmtId="187" fontId="8" fillId="0" borderId="3" xfId="1" applyNumberFormat="1" applyFont="1" applyFill="1" applyBorder="1" applyAlignment="1">
      <alignment horizontal="right" vertical="center"/>
    </xf>
    <xf numFmtId="187" fontId="8" fillId="0" borderId="3" xfId="1" quotePrefix="1" applyNumberFormat="1" applyFont="1" applyBorder="1" applyAlignment="1">
      <alignment horizontal="right"/>
    </xf>
    <xf numFmtId="0" fontId="4" fillId="0" borderId="0" xfId="0" applyFont="1" applyAlignment="1">
      <alignment horizontal="left" vertical="center"/>
    </xf>
    <xf numFmtId="187" fontId="3" fillId="0" borderId="0" xfId="0" applyNumberFormat="1" applyFont="1" applyAlignment="1">
      <alignment horizontal="right" vertical="center"/>
    </xf>
    <xf numFmtId="187" fontId="4" fillId="0" borderId="0" xfId="0" applyNumberFormat="1" applyFont="1" applyAlignment="1">
      <alignment horizontal="right" vertical="center"/>
    </xf>
    <xf numFmtId="190" fontId="4" fillId="0" borderId="0" xfId="0" quotePrefix="1" applyNumberFormat="1" applyFont="1" applyAlignment="1">
      <alignment horizontal="right"/>
    </xf>
    <xf numFmtId="187" fontId="3" fillId="0" borderId="0" xfId="0" applyNumberFormat="1" applyFont="1" applyAlignment="1">
      <alignment horizontal="right"/>
    </xf>
    <xf numFmtId="187" fontId="4" fillId="0" borderId="0" xfId="0" applyNumberFormat="1" applyFont="1" applyAlignment="1">
      <alignment horizontal="right"/>
    </xf>
    <xf numFmtId="187" fontId="4" fillId="0" borderId="0" xfId="1" applyNumberFormat="1" applyFont="1" applyBorder="1" applyAlignment="1">
      <alignment horizontal="right" vertical="center"/>
    </xf>
    <xf numFmtId="3" fontId="3" fillId="0" borderId="0" xfId="2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0" fontId="4" fillId="0" borderId="0" xfId="0" applyFont="1" applyAlignment="1">
      <alignment horizontal="left"/>
    </xf>
    <xf numFmtId="0" fontId="5" fillId="2" borderId="1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87" fontId="8" fillId="0" borderId="0" xfId="0" applyNumberFormat="1" applyFont="1" applyAlignment="1">
      <alignment horizontal="right" vertical="top"/>
    </xf>
    <xf numFmtId="187" fontId="8" fillId="0" borderId="0" xfId="0" applyNumberFormat="1" applyFont="1" applyAlignment="1">
      <alignment vertical="top"/>
    </xf>
    <xf numFmtId="187" fontId="8" fillId="0" borderId="0" xfId="0" applyNumberFormat="1" applyFont="1" applyAlignment="1">
      <alignment horizontal="right"/>
    </xf>
    <xf numFmtId="190" fontId="8" fillId="0" borderId="0" xfId="0" quotePrefix="1" applyNumberFormat="1" applyFont="1" applyAlignment="1">
      <alignment horizontal="right"/>
    </xf>
    <xf numFmtId="0" fontId="8" fillId="0" borderId="0" xfId="0" applyFont="1" applyAlignment="1">
      <alignment horizontal="right" vertical="center"/>
    </xf>
    <xf numFmtId="187" fontId="8" fillId="0" borderId="3" xfId="0" applyNumberFormat="1" applyFont="1" applyBorder="1" applyAlignment="1">
      <alignment horizontal="right" vertical="top"/>
    </xf>
    <xf numFmtId="190" fontId="6" fillId="0" borderId="0" xfId="1" applyNumberFormat="1" applyFont="1" applyBorder="1" applyAlignment="1">
      <alignment horizontal="right"/>
    </xf>
    <xf numFmtId="190" fontId="7" fillId="0" borderId="0" xfId="1" applyNumberFormat="1" applyFont="1" applyBorder="1" applyAlignment="1">
      <alignment horizontal="right" vertical="center"/>
    </xf>
    <xf numFmtId="190" fontId="8" fillId="0" borderId="0" xfId="1" applyNumberFormat="1" applyFont="1" applyBorder="1" applyAlignment="1">
      <alignment horizontal="right" vertical="center"/>
    </xf>
    <xf numFmtId="191" fontId="8" fillId="0" borderId="0" xfId="0" applyNumberFormat="1" applyFont="1" applyAlignment="1">
      <alignment vertical="center"/>
    </xf>
    <xf numFmtId="192" fontId="8" fillId="0" borderId="0" xfId="1" applyNumberFormat="1" applyFont="1" applyBorder="1" applyAlignment="1">
      <alignment horizontal="right" vertical="center"/>
    </xf>
    <xf numFmtId="190" fontId="8" fillId="0" borderId="3" xfId="1" applyNumberFormat="1" applyFont="1" applyBorder="1" applyAlignment="1">
      <alignment horizontal="right" vertical="center"/>
    </xf>
    <xf numFmtId="190" fontId="8" fillId="0" borderId="0" xfId="1" applyNumberFormat="1" applyFont="1" applyBorder="1" applyAlignment="1">
      <alignment vertical="center"/>
    </xf>
    <xf numFmtId="190" fontId="9" fillId="0" borderId="0" xfId="0" applyNumberFormat="1" applyFont="1" applyAlignment="1">
      <alignment horizontal="right"/>
    </xf>
    <xf numFmtId="0" fontId="7" fillId="0" borderId="0" xfId="0" applyFont="1" applyAlignment="1">
      <alignment horizontal="right"/>
    </xf>
    <xf numFmtId="187" fontId="8" fillId="0" borderId="0" xfId="1" applyNumberFormat="1" applyFont="1" applyBorder="1" applyAlignment="1">
      <alignment horizontal="right" vertical="center"/>
    </xf>
    <xf numFmtId="190" fontId="7" fillId="0" borderId="0" xfId="3" applyNumberFormat="1" applyFont="1" applyBorder="1" applyAlignment="1">
      <alignment horizontal="right"/>
    </xf>
    <xf numFmtId="190" fontId="8" fillId="0" borderId="0" xfId="3" applyNumberFormat="1" applyFont="1" applyBorder="1" applyAlignment="1">
      <alignment horizontal="right"/>
    </xf>
    <xf numFmtId="190" fontId="7" fillId="0" borderId="0" xfId="4" applyNumberFormat="1" applyFont="1" applyBorder="1" applyAlignment="1">
      <alignment horizontal="right"/>
    </xf>
    <xf numFmtId="190" fontId="8" fillId="0" borderId="0" xfId="4" applyNumberFormat="1" applyFont="1" applyBorder="1" applyAlignment="1">
      <alignment horizontal="right"/>
    </xf>
    <xf numFmtId="190" fontId="7" fillId="4" borderId="0" xfId="5" applyNumberFormat="1" applyFont="1" applyFill="1" applyBorder="1" applyAlignment="1">
      <alignment horizontal="right"/>
    </xf>
    <xf numFmtId="190" fontId="8" fillId="4" borderId="0" xfId="5" applyNumberFormat="1" applyFont="1" applyFill="1" applyBorder="1" applyAlignment="1">
      <alignment horizontal="right"/>
    </xf>
    <xf numFmtId="193" fontId="7" fillId="0" borderId="0" xfId="0" applyNumberFormat="1" applyFont="1" applyAlignment="1">
      <alignment horizontal="right"/>
    </xf>
    <xf numFmtId="190" fontId="3" fillId="0" borderId="0" xfId="3" applyNumberFormat="1" applyFont="1" applyBorder="1" applyAlignment="1">
      <alignment horizontal="right"/>
    </xf>
    <xf numFmtId="190" fontId="4" fillId="0" borderId="0" xfId="3" applyNumberFormat="1" applyFont="1" applyBorder="1" applyAlignment="1">
      <alignment horizontal="right"/>
    </xf>
    <xf numFmtId="190" fontId="3" fillId="0" borderId="0" xfId="4" applyNumberFormat="1" applyFont="1" applyBorder="1" applyAlignment="1">
      <alignment horizontal="right"/>
    </xf>
    <xf numFmtId="190" fontId="4" fillId="0" borderId="0" xfId="4" applyNumberFormat="1" applyFont="1" applyBorder="1" applyAlignment="1">
      <alignment horizontal="right"/>
    </xf>
    <xf numFmtId="190" fontId="3" fillId="4" borderId="0" xfId="5" applyNumberFormat="1" applyFont="1" applyFill="1" applyBorder="1" applyAlignment="1">
      <alignment horizontal="right"/>
    </xf>
    <xf numFmtId="190" fontId="4" fillId="4" borderId="0" xfId="5" applyNumberFormat="1" applyFont="1" applyFill="1" applyBorder="1" applyAlignment="1">
      <alignment horizontal="right"/>
    </xf>
    <xf numFmtId="193" fontId="3" fillId="0" borderId="0" xfId="0" applyNumberFormat="1" applyFont="1" applyAlignment="1">
      <alignment horizontal="right"/>
    </xf>
    <xf numFmtId="0" fontId="3" fillId="0" borderId="0" xfId="0" applyFont="1" applyAlignment="1">
      <alignment horizontal="left"/>
    </xf>
    <xf numFmtId="0" fontId="5" fillId="3" borderId="2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4" fillId="0" borderId="0" xfId="0" applyFont="1" applyAlignment="1">
      <alignment horizontal="right"/>
    </xf>
    <xf numFmtId="192" fontId="8" fillId="0" borderId="0" xfId="1" applyNumberFormat="1" applyFont="1" applyFill="1" applyBorder="1" applyAlignment="1">
      <alignment horizontal="right" vertical="center"/>
    </xf>
    <xf numFmtId="190" fontId="8" fillId="0" borderId="0" xfId="1" applyNumberFormat="1" applyFont="1" applyFill="1" applyBorder="1" applyAlignment="1">
      <alignment horizontal="right" vertical="center"/>
    </xf>
    <xf numFmtId="187" fontId="7" fillId="0" borderId="0" xfId="1" applyNumberFormat="1" applyFont="1" applyAlignment="1">
      <alignment horizontal="right" vertical="center"/>
    </xf>
    <xf numFmtId="194" fontId="7" fillId="0" borderId="0" xfId="0" applyNumberFormat="1" applyFont="1" applyAlignment="1">
      <alignment horizontal="right" vertical="center"/>
    </xf>
    <xf numFmtId="187" fontId="8" fillId="0" borderId="0" xfId="1" applyNumberFormat="1" applyFont="1" applyAlignment="1">
      <alignment horizontal="right" vertical="center"/>
    </xf>
    <xf numFmtId="190" fontId="7" fillId="0" borderId="0" xfId="1" applyNumberFormat="1" applyFont="1" applyAlignment="1">
      <alignment horizontal="right" vertical="center"/>
    </xf>
    <xf numFmtId="190" fontId="8" fillId="0" borderId="0" xfId="1" applyNumberFormat="1" applyFont="1" applyAlignment="1">
      <alignment horizontal="right" vertical="center"/>
    </xf>
    <xf numFmtId="0" fontId="7" fillId="0" borderId="0" xfId="0" applyFont="1"/>
  </cellXfs>
  <cellStyles count="6">
    <cellStyle name="เครื่องหมายจุลภาค 3" xfId="3" xr:uid="{ADDEC0CC-E60B-4223-9549-6F294B05B865}"/>
    <cellStyle name="เครื่องหมายจุลภาค 4" xfId="4" xr:uid="{91593F3F-72DF-4878-A294-25CE222D4EB4}"/>
    <cellStyle name="เครื่องหมายจุลภาค 5" xfId="5" xr:uid="{3723FDE7-87FC-49E0-BF33-C2A3B7A08B29}"/>
    <cellStyle name="จุลภาค" xfId="1" builtinId="3"/>
    <cellStyle name="ปกติ" xfId="0" builtinId="0"/>
    <cellStyle name="ปกติ 2" xfId="2" xr:uid="{9D5C3A0F-AD77-4559-862B-B0762961378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CBE1C8-EC18-4503-8461-4CE3A62A3BC1}">
  <sheetPr>
    <tabColor rgb="FF00EA6A"/>
  </sheetPr>
  <dimension ref="A1:AC136"/>
  <sheetViews>
    <sheetView showGridLines="0" tabSelected="1" zoomScale="90" zoomScaleNormal="90" zoomScaleSheetLayoutView="80" workbookViewId="0"/>
  </sheetViews>
  <sheetFormatPr defaultColWidth="9.7109375" defaultRowHeight="23.1" customHeight="1" x14ac:dyDescent="0.3"/>
  <cols>
    <col min="1" max="1" width="21" style="105" customWidth="1"/>
    <col min="2" max="2" width="12.7109375" style="105" customWidth="1"/>
    <col min="3" max="4" width="12.7109375" style="34" customWidth="1"/>
    <col min="5" max="5" width="2.42578125" style="34" customWidth="1"/>
    <col min="6" max="6" width="12.140625" style="105" bestFit="1" customWidth="1"/>
    <col min="7" max="8" width="12.140625" style="34" bestFit="1" customWidth="1"/>
    <col min="9" max="9" width="2.28515625" style="34" customWidth="1"/>
    <col min="10" max="10" width="12.140625" style="105" bestFit="1" customWidth="1"/>
    <col min="11" max="12" width="12.140625" style="34" bestFit="1" customWidth="1"/>
    <col min="13" max="13" width="2.140625" style="34" customWidth="1"/>
    <col min="14" max="14" width="12.140625" style="105" bestFit="1" customWidth="1"/>
    <col min="15" max="16" width="12.140625" style="34" bestFit="1" customWidth="1"/>
    <col min="17" max="17" width="2.28515625" style="34" customWidth="1"/>
    <col min="18" max="18" width="12.140625" style="105" bestFit="1" customWidth="1"/>
    <col min="19" max="20" width="12.140625" style="34" bestFit="1" customWidth="1"/>
    <col min="21" max="21" width="2.140625" style="34" customWidth="1"/>
    <col min="22" max="22" width="19.140625" style="34" bestFit="1" customWidth="1"/>
    <col min="23" max="25" width="15.5703125" style="34" bestFit="1" customWidth="1"/>
    <col min="26" max="26" width="9.7109375" style="34"/>
    <col min="27" max="29" width="10.140625" style="34" bestFit="1" customWidth="1"/>
    <col min="30" max="30" width="9.7109375" style="34"/>
    <col min="31" max="33" width="10.140625" style="34" bestFit="1" customWidth="1"/>
    <col min="34" max="16384" width="9.7109375" style="34"/>
  </cols>
  <sheetData>
    <row r="1" spans="1:29" s="2" customFormat="1" ht="26.25" x14ac:dyDescent="0.4">
      <c r="A1" s="1" t="s">
        <v>0</v>
      </c>
      <c r="K1" s="3"/>
      <c r="L1" s="3"/>
      <c r="M1" s="3"/>
      <c r="O1" s="3"/>
      <c r="P1" s="3"/>
      <c r="Q1" s="3"/>
      <c r="S1" s="3"/>
      <c r="T1" s="3"/>
      <c r="U1" s="3"/>
    </row>
    <row r="2" spans="1:29" s="5" customFormat="1" ht="5.25" customHeight="1" x14ac:dyDescent="0.5">
      <c r="M2" s="6"/>
      <c r="N2" s="6"/>
      <c r="P2" s="6"/>
      <c r="Q2" s="6"/>
      <c r="R2" s="6"/>
      <c r="T2" s="6"/>
      <c r="U2" s="6"/>
      <c r="V2" s="7"/>
    </row>
    <row r="3" spans="1:29" s="13" customFormat="1" ht="21" x14ac:dyDescent="0.35">
      <c r="A3" s="8" t="s">
        <v>1</v>
      </c>
      <c r="B3" s="9" t="s">
        <v>2</v>
      </c>
      <c r="C3" s="9"/>
      <c r="D3" s="9"/>
      <c r="E3" s="10"/>
      <c r="F3" s="11" t="s">
        <v>3</v>
      </c>
      <c r="G3" s="11"/>
      <c r="H3" s="11"/>
      <c r="I3" s="10"/>
      <c r="J3" s="11" t="s">
        <v>4</v>
      </c>
      <c r="K3" s="11"/>
      <c r="L3" s="11"/>
      <c r="M3" s="10"/>
      <c r="N3" s="11" t="s">
        <v>5</v>
      </c>
      <c r="O3" s="11"/>
      <c r="P3" s="11"/>
      <c r="Q3" s="10"/>
      <c r="R3" s="11" t="s">
        <v>6</v>
      </c>
      <c r="S3" s="11"/>
      <c r="T3" s="11"/>
      <c r="U3" s="12"/>
    </row>
    <row r="4" spans="1:29" s="13" customFormat="1" ht="21" x14ac:dyDescent="0.35">
      <c r="A4" s="14"/>
      <c r="B4" s="15" t="s">
        <v>7</v>
      </c>
      <c r="C4" s="15" t="s">
        <v>8</v>
      </c>
      <c r="D4" s="15" t="s">
        <v>9</v>
      </c>
      <c r="E4" s="16"/>
      <c r="F4" s="10" t="s">
        <v>7</v>
      </c>
      <c r="G4" s="10" t="s">
        <v>8</v>
      </c>
      <c r="H4" s="10" t="s">
        <v>9</v>
      </c>
      <c r="I4" s="16"/>
      <c r="J4" s="10" t="s">
        <v>7</v>
      </c>
      <c r="K4" s="10" t="s">
        <v>8</v>
      </c>
      <c r="L4" s="10" t="s">
        <v>9</v>
      </c>
      <c r="M4" s="16"/>
      <c r="N4" s="10" t="s">
        <v>7</v>
      </c>
      <c r="O4" s="10" t="s">
        <v>8</v>
      </c>
      <c r="P4" s="10" t="s">
        <v>9</v>
      </c>
      <c r="Q4" s="16"/>
      <c r="R4" s="10" t="s">
        <v>7</v>
      </c>
      <c r="S4" s="10" t="s">
        <v>8</v>
      </c>
      <c r="T4" s="17" t="s">
        <v>9</v>
      </c>
      <c r="U4" s="12"/>
    </row>
    <row r="5" spans="1:29" s="21" customFormat="1" ht="21" x14ac:dyDescent="0.35">
      <c r="A5" s="18"/>
      <c r="B5" s="19" t="s">
        <v>10</v>
      </c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3"/>
      <c r="V5" s="20"/>
      <c r="W5" s="20"/>
    </row>
    <row r="6" spans="1:29" s="21" customFormat="1" ht="21" x14ac:dyDescent="0.35">
      <c r="A6" s="22" t="s">
        <v>11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13"/>
      <c r="V6" s="24"/>
      <c r="W6" s="24"/>
    </row>
    <row r="7" spans="1:29" s="28" customFormat="1" ht="19.5" customHeight="1" x14ac:dyDescent="0.35">
      <c r="A7" s="25" t="s">
        <v>12</v>
      </c>
      <c r="B7" s="26">
        <f>SUM(B8:B21)</f>
        <v>39221052.019999996</v>
      </c>
      <c r="C7" s="26">
        <f t="shared" ref="C7:T7" si="0">SUM(C8:C21)</f>
        <v>21058124.769999996</v>
      </c>
      <c r="D7" s="26">
        <f t="shared" si="0"/>
        <v>18162927.25</v>
      </c>
      <c r="E7" s="26"/>
      <c r="F7" s="26">
        <f t="shared" si="0"/>
        <v>38715602.249999993</v>
      </c>
      <c r="G7" s="26">
        <f t="shared" si="0"/>
        <v>20816296.719999999</v>
      </c>
      <c r="H7" s="26">
        <f t="shared" si="0"/>
        <v>17899305.549999997</v>
      </c>
      <c r="I7" s="26"/>
      <c r="J7" s="26">
        <f t="shared" si="0"/>
        <v>39010914.649999999</v>
      </c>
      <c r="K7" s="26">
        <f t="shared" si="0"/>
        <v>20939718.359999999</v>
      </c>
      <c r="L7" s="26">
        <f t="shared" si="0"/>
        <v>18071196.299999997</v>
      </c>
      <c r="M7" s="26"/>
      <c r="N7" s="26">
        <f t="shared" si="0"/>
        <v>39565990.960000001</v>
      </c>
      <c r="O7" s="26">
        <f t="shared" si="0"/>
        <v>21202886.020000003</v>
      </c>
      <c r="P7" s="26">
        <f t="shared" si="0"/>
        <v>18363104.939999998</v>
      </c>
      <c r="Q7" s="26"/>
      <c r="R7" s="26">
        <f t="shared" si="0"/>
        <v>39591700.199999996</v>
      </c>
      <c r="S7" s="26">
        <f t="shared" si="0"/>
        <v>21273597.98</v>
      </c>
      <c r="T7" s="26">
        <f t="shared" si="0"/>
        <v>18318102.210000005</v>
      </c>
      <c r="U7" s="13"/>
      <c r="W7" s="29"/>
      <c r="X7" s="29"/>
      <c r="Y7" s="29"/>
    </row>
    <row r="8" spans="1:29" s="30" customFormat="1" ht="19.5" customHeight="1" x14ac:dyDescent="0.5">
      <c r="A8" s="30" t="s">
        <v>13</v>
      </c>
      <c r="B8" s="31">
        <f t="shared" ref="B8:B21" si="1">SUM(C8:D8)</f>
        <v>1153794.98</v>
      </c>
      <c r="C8" s="31">
        <f t="shared" ref="C8:D21" si="2">(G8+K8+O8+S8)/4</f>
        <v>569275.72499999998</v>
      </c>
      <c r="D8" s="31">
        <f t="shared" si="2"/>
        <v>584519.255</v>
      </c>
      <c r="E8" s="31"/>
      <c r="F8" s="31">
        <v>1168600.68</v>
      </c>
      <c r="G8" s="31">
        <v>592387.86</v>
      </c>
      <c r="H8" s="31">
        <v>576212.81999999995</v>
      </c>
      <c r="I8" s="31"/>
      <c r="J8" s="31">
        <v>1141257.93</v>
      </c>
      <c r="K8" s="31">
        <v>559445.16</v>
      </c>
      <c r="L8" s="31">
        <v>581812.78</v>
      </c>
      <c r="M8" s="31"/>
      <c r="N8" s="31">
        <v>1121944.81</v>
      </c>
      <c r="O8" s="31">
        <v>546308.80000000005</v>
      </c>
      <c r="P8" s="31">
        <v>575636.01</v>
      </c>
      <c r="Q8" s="31"/>
      <c r="R8" s="31">
        <v>1183376.49</v>
      </c>
      <c r="S8" s="31">
        <v>578961.07999999996</v>
      </c>
      <c r="T8" s="31">
        <v>604415.41</v>
      </c>
      <c r="U8" s="21"/>
      <c r="W8" s="32"/>
      <c r="X8" s="32"/>
      <c r="Y8" s="32"/>
      <c r="AA8" s="28"/>
      <c r="AB8" s="28"/>
      <c r="AC8" s="28"/>
    </row>
    <row r="9" spans="1:29" s="30" customFormat="1" ht="19.5" customHeight="1" x14ac:dyDescent="0.5">
      <c r="A9" s="30" t="s">
        <v>14</v>
      </c>
      <c r="B9" s="31">
        <f t="shared" si="1"/>
        <v>5388055.1624999996</v>
      </c>
      <c r="C9" s="31">
        <f t="shared" si="2"/>
        <v>2723188.42</v>
      </c>
      <c r="D9" s="31">
        <f t="shared" si="2"/>
        <v>2664866.7424999997</v>
      </c>
      <c r="E9" s="31"/>
      <c r="F9" s="31">
        <v>5366490.6399999997</v>
      </c>
      <c r="G9" s="31">
        <v>2715944.74</v>
      </c>
      <c r="H9" s="31">
        <v>2650545.91</v>
      </c>
      <c r="I9" s="31"/>
      <c r="J9" s="31">
        <v>5361371.97</v>
      </c>
      <c r="K9" s="31">
        <v>2689370.21</v>
      </c>
      <c r="L9" s="31">
        <v>2672001.7599999998</v>
      </c>
      <c r="M9" s="31"/>
      <c r="N9" s="31">
        <v>5457693.2800000003</v>
      </c>
      <c r="O9" s="31">
        <v>2781350.84</v>
      </c>
      <c r="P9" s="31">
        <v>2676342.44</v>
      </c>
      <c r="Q9" s="31"/>
      <c r="R9" s="31">
        <v>5366664.75</v>
      </c>
      <c r="S9" s="31">
        <v>2706087.89</v>
      </c>
      <c r="T9" s="31">
        <v>2660576.86</v>
      </c>
      <c r="W9" s="32"/>
      <c r="X9" s="32"/>
      <c r="Y9" s="32"/>
      <c r="AA9" s="28"/>
      <c r="AB9" s="28"/>
      <c r="AC9" s="28"/>
    </row>
    <row r="10" spans="1:29" s="30" customFormat="1" ht="19.5" customHeight="1" x14ac:dyDescent="0.3">
      <c r="A10" s="33" t="s">
        <v>15</v>
      </c>
      <c r="B10" s="31">
        <f t="shared" si="1"/>
        <v>8312624.9450000003</v>
      </c>
      <c r="C10" s="31">
        <f t="shared" si="2"/>
        <v>4804058.51</v>
      </c>
      <c r="D10" s="31">
        <f t="shared" si="2"/>
        <v>3508566.4350000001</v>
      </c>
      <c r="E10" s="31"/>
      <c r="F10" s="31">
        <v>8313605.4500000002</v>
      </c>
      <c r="G10" s="31">
        <v>4818429.68</v>
      </c>
      <c r="H10" s="31">
        <v>3495175.76</v>
      </c>
      <c r="I10" s="31"/>
      <c r="J10" s="31">
        <v>8234694.46</v>
      </c>
      <c r="K10" s="31">
        <v>4787062.72</v>
      </c>
      <c r="L10" s="31">
        <v>3447631.74</v>
      </c>
      <c r="M10" s="31"/>
      <c r="N10" s="31">
        <v>8231500.8700000001</v>
      </c>
      <c r="O10" s="31">
        <v>4739629.7</v>
      </c>
      <c r="P10" s="31">
        <v>3491871.17</v>
      </c>
      <c r="Q10" s="31"/>
      <c r="R10" s="31">
        <v>8470699.0099999998</v>
      </c>
      <c r="S10" s="31">
        <v>4871111.9400000004</v>
      </c>
      <c r="T10" s="31">
        <v>3599587.07</v>
      </c>
      <c r="U10" s="34"/>
      <c r="W10" s="32"/>
      <c r="X10" s="32"/>
      <c r="Y10" s="32"/>
      <c r="AA10" s="28"/>
      <c r="AB10" s="28"/>
      <c r="AC10" s="28"/>
    </row>
    <row r="11" spans="1:29" s="30" customFormat="1" ht="19.5" customHeight="1" x14ac:dyDescent="0.3">
      <c r="A11" s="33" t="s">
        <v>16</v>
      </c>
      <c r="B11" s="31">
        <f t="shared" si="1"/>
        <v>6733907.1699999999</v>
      </c>
      <c r="C11" s="31">
        <f t="shared" si="2"/>
        <v>4094511.3075000001</v>
      </c>
      <c r="D11" s="31">
        <f t="shared" si="2"/>
        <v>2639395.8625000003</v>
      </c>
      <c r="E11" s="31"/>
      <c r="F11" s="31">
        <v>6633491.6299999999</v>
      </c>
      <c r="G11" s="31">
        <v>4027377.3</v>
      </c>
      <c r="H11" s="31">
        <v>2606114.33</v>
      </c>
      <c r="I11" s="31"/>
      <c r="J11" s="31">
        <v>6696905.75</v>
      </c>
      <c r="K11" s="31">
        <v>4041595.77</v>
      </c>
      <c r="L11" s="31">
        <v>2655309.98</v>
      </c>
      <c r="M11" s="31"/>
      <c r="N11" s="31">
        <v>6850065.7300000004</v>
      </c>
      <c r="O11" s="31">
        <v>4141813.81</v>
      </c>
      <c r="P11" s="31">
        <v>2708251.92</v>
      </c>
      <c r="Q11" s="31"/>
      <c r="R11" s="31">
        <v>6755165.5700000003</v>
      </c>
      <c r="S11" s="31">
        <v>4167258.35</v>
      </c>
      <c r="T11" s="31">
        <v>2587907.2200000002</v>
      </c>
      <c r="U11" s="34"/>
      <c r="W11" s="32"/>
      <c r="X11" s="32"/>
      <c r="Y11" s="32"/>
      <c r="AA11" s="28"/>
      <c r="AB11" s="28"/>
      <c r="AC11" s="28"/>
    </row>
    <row r="12" spans="1:29" s="30" customFormat="1" ht="19.5" customHeight="1" x14ac:dyDescent="0.3">
      <c r="A12" s="30" t="s">
        <v>17</v>
      </c>
      <c r="B12" s="31"/>
      <c r="C12" s="31"/>
      <c r="D12" s="31"/>
      <c r="E12" s="31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4"/>
      <c r="W12" s="32"/>
      <c r="X12" s="32"/>
      <c r="Y12" s="32"/>
      <c r="AA12" s="28"/>
      <c r="AB12" s="28"/>
      <c r="AC12" s="28"/>
    </row>
    <row r="13" spans="1:29" s="30" customFormat="1" ht="19.5" customHeight="1" x14ac:dyDescent="0.3">
      <c r="A13" s="36" t="s">
        <v>18</v>
      </c>
      <c r="B13" s="31">
        <f t="shared" si="1"/>
        <v>6054262.5625</v>
      </c>
      <c r="C13" s="31">
        <f>(G13+K13+O13+S13)/4</f>
        <v>3349070.8124999995</v>
      </c>
      <c r="D13" s="31">
        <f t="shared" si="2"/>
        <v>2705191.75</v>
      </c>
      <c r="E13" s="31"/>
      <c r="F13" s="31">
        <v>5907702.9100000001</v>
      </c>
      <c r="G13" s="31">
        <v>3312854.02</v>
      </c>
      <c r="H13" s="31">
        <v>2594848.89</v>
      </c>
      <c r="I13" s="31"/>
      <c r="J13" s="31">
        <v>5917863.8600000003</v>
      </c>
      <c r="K13" s="31">
        <v>3302017.58</v>
      </c>
      <c r="L13" s="31">
        <v>2615846.2799999998</v>
      </c>
      <c r="M13" s="31"/>
      <c r="N13" s="31">
        <v>6287066.5300000003</v>
      </c>
      <c r="O13" s="31">
        <v>3416040.71</v>
      </c>
      <c r="P13" s="31">
        <v>2871025.82</v>
      </c>
      <c r="Q13" s="31"/>
      <c r="R13" s="31">
        <v>6104416.9500000002</v>
      </c>
      <c r="S13" s="31">
        <v>3365370.94</v>
      </c>
      <c r="T13" s="31">
        <v>2739046.01</v>
      </c>
      <c r="U13" s="34"/>
      <c r="W13" s="32"/>
      <c r="X13" s="32"/>
      <c r="Y13" s="32"/>
      <c r="AA13" s="28"/>
      <c r="AB13" s="28"/>
      <c r="AC13" s="28"/>
    </row>
    <row r="14" spans="1:29" s="30" customFormat="1" ht="19.5" customHeight="1" x14ac:dyDescent="0.3">
      <c r="A14" s="36" t="s">
        <v>19</v>
      </c>
      <c r="B14" s="31">
        <f t="shared" si="1"/>
        <v>1542787.2749999999</v>
      </c>
      <c r="C14" s="31">
        <f t="shared" ref="C14:C15" si="3">(G14+K14+O14+S14)/4</f>
        <v>934528.03500000003</v>
      </c>
      <c r="D14" s="31">
        <f t="shared" si="2"/>
        <v>608259.24</v>
      </c>
      <c r="E14" s="31"/>
      <c r="F14" s="31">
        <v>1508866.16</v>
      </c>
      <c r="G14" s="31">
        <v>906074.71</v>
      </c>
      <c r="H14" s="31">
        <v>602791.44999999995</v>
      </c>
      <c r="I14" s="31"/>
      <c r="J14" s="31">
        <v>1505103.09</v>
      </c>
      <c r="K14" s="31">
        <v>901467.37</v>
      </c>
      <c r="L14" s="31">
        <v>603635.72</v>
      </c>
      <c r="M14" s="31"/>
      <c r="N14" s="31">
        <v>1554498.18</v>
      </c>
      <c r="O14" s="31">
        <v>950259.62</v>
      </c>
      <c r="P14" s="31">
        <v>604238.56000000006</v>
      </c>
      <c r="Q14" s="31"/>
      <c r="R14" s="31">
        <v>1602681.68</v>
      </c>
      <c r="S14" s="31">
        <v>980310.44</v>
      </c>
      <c r="T14" s="31">
        <v>622371.23</v>
      </c>
      <c r="U14" s="34"/>
      <c r="W14" s="32"/>
      <c r="X14" s="32"/>
      <c r="Y14" s="32"/>
      <c r="AA14" s="28"/>
      <c r="AB14" s="28"/>
      <c r="AC14" s="28"/>
    </row>
    <row r="15" spans="1:29" s="30" customFormat="1" ht="19.5" customHeight="1" x14ac:dyDescent="0.3">
      <c r="A15" s="37" t="s">
        <v>20</v>
      </c>
      <c r="B15" s="31">
        <f t="shared" si="1"/>
        <v>6388.8125</v>
      </c>
      <c r="C15" s="31">
        <f t="shared" si="3"/>
        <v>3904.56</v>
      </c>
      <c r="D15" s="31">
        <f t="shared" si="2"/>
        <v>2484.2525000000001</v>
      </c>
      <c r="E15" s="31"/>
      <c r="F15" s="31">
        <v>6502.22</v>
      </c>
      <c r="G15" s="31">
        <v>2091.27</v>
      </c>
      <c r="H15" s="31">
        <v>4410.95</v>
      </c>
      <c r="I15" s="31"/>
      <c r="J15" s="31">
        <v>6071.83</v>
      </c>
      <c r="K15" s="31">
        <v>3018.53</v>
      </c>
      <c r="L15" s="31">
        <v>3053.3</v>
      </c>
      <c r="M15" s="31"/>
      <c r="N15" s="31">
        <v>7210.79</v>
      </c>
      <c r="O15" s="31">
        <v>6919.78</v>
      </c>
      <c r="P15" s="31">
        <v>291.01</v>
      </c>
      <c r="Q15" s="31"/>
      <c r="R15" s="31">
        <v>5770.41</v>
      </c>
      <c r="S15" s="31">
        <v>3588.66</v>
      </c>
      <c r="T15" s="31">
        <v>2181.75</v>
      </c>
      <c r="U15" s="34"/>
      <c r="W15" s="32"/>
      <c r="X15" s="32"/>
      <c r="Y15" s="32"/>
      <c r="AA15" s="28"/>
      <c r="AB15" s="28"/>
      <c r="AC15" s="28"/>
    </row>
    <row r="16" spans="1:29" s="30" customFormat="1" ht="19.5" customHeight="1" x14ac:dyDescent="0.3">
      <c r="A16" s="30" t="s">
        <v>21</v>
      </c>
      <c r="B16" s="31"/>
      <c r="C16" s="31"/>
      <c r="D16" s="31"/>
      <c r="E16" s="31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4"/>
      <c r="W16" s="32"/>
      <c r="X16" s="32"/>
      <c r="Y16" s="32"/>
      <c r="AA16" s="28"/>
      <c r="AB16" s="28"/>
      <c r="AC16" s="28"/>
    </row>
    <row r="17" spans="1:29" s="30" customFormat="1" ht="19.5" customHeight="1" x14ac:dyDescent="0.3">
      <c r="A17" s="37" t="s">
        <v>22</v>
      </c>
      <c r="B17" s="31">
        <f t="shared" si="1"/>
        <v>6537713.5850000009</v>
      </c>
      <c r="C17" s="31">
        <f>(G17+K17+O17+S17)/4</f>
        <v>2746635.4950000001</v>
      </c>
      <c r="D17" s="31">
        <f t="shared" si="2"/>
        <v>3791078.0900000003</v>
      </c>
      <c r="E17" s="31"/>
      <c r="F17" s="31">
        <v>6433353.3099999996</v>
      </c>
      <c r="G17" s="31">
        <v>2679755.36</v>
      </c>
      <c r="H17" s="31">
        <v>3753597.95</v>
      </c>
      <c r="I17" s="31"/>
      <c r="J17" s="31">
        <v>6557446.6500000004</v>
      </c>
      <c r="K17" s="31">
        <v>2768283.9</v>
      </c>
      <c r="L17" s="31">
        <v>3789162.75</v>
      </c>
      <c r="M17" s="31"/>
      <c r="N17" s="31">
        <v>6550976.7199999997</v>
      </c>
      <c r="O17" s="31">
        <v>2758428.87</v>
      </c>
      <c r="P17" s="31">
        <v>3792547.85</v>
      </c>
      <c r="Q17" s="31"/>
      <c r="R17" s="31">
        <v>6609077.6699999999</v>
      </c>
      <c r="S17" s="31">
        <v>2780073.85</v>
      </c>
      <c r="T17" s="31">
        <v>3829003.81</v>
      </c>
      <c r="U17" s="34"/>
      <c r="W17" s="32"/>
      <c r="X17" s="32"/>
      <c r="Y17" s="32"/>
      <c r="AA17" s="28"/>
      <c r="AB17" s="28"/>
      <c r="AC17" s="28"/>
    </row>
    <row r="18" spans="1:29" s="30" customFormat="1" ht="19.5" customHeight="1" x14ac:dyDescent="0.35">
      <c r="A18" s="37" t="s">
        <v>23</v>
      </c>
      <c r="B18" s="31">
        <f t="shared" si="1"/>
        <v>2306149.0874999999</v>
      </c>
      <c r="C18" s="31">
        <f t="shared" ref="C18:C21" si="4">(G18+K18+O18+S18)/4</f>
        <v>1403255.04</v>
      </c>
      <c r="D18" s="31">
        <f t="shared" si="2"/>
        <v>902894.04749999999</v>
      </c>
      <c r="E18" s="31"/>
      <c r="F18" s="31">
        <v>2210020.8199999998</v>
      </c>
      <c r="G18" s="31">
        <v>1329322.23</v>
      </c>
      <c r="H18" s="31">
        <v>880698.59</v>
      </c>
      <c r="I18" s="31"/>
      <c r="J18" s="31">
        <v>2368595.0099999998</v>
      </c>
      <c r="K18" s="31">
        <v>1442116.19</v>
      </c>
      <c r="L18" s="31">
        <v>926478.82</v>
      </c>
      <c r="M18" s="31"/>
      <c r="N18" s="31">
        <v>2317375.79</v>
      </c>
      <c r="O18" s="31">
        <v>1444299.87</v>
      </c>
      <c r="P18" s="31">
        <v>873075.92</v>
      </c>
      <c r="Q18" s="31"/>
      <c r="R18" s="31">
        <v>2328604.73</v>
      </c>
      <c r="S18" s="31">
        <v>1397281.87</v>
      </c>
      <c r="T18" s="31">
        <v>931322.86</v>
      </c>
      <c r="U18" s="12"/>
      <c r="W18" s="32"/>
      <c r="X18" s="32"/>
      <c r="Y18" s="32"/>
      <c r="AA18" s="28"/>
      <c r="AB18" s="28"/>
      <c r="AC18" s="28"/>
    </row>
    <row r="19" spans="1:29" s="30" customFormat="1" ht="19.5" customHeight="1" x14ac:dyDescent="0.3">
      <c r="A19" s="37" t="s">
        <v>24</v>
      </c>
      <c r="B19" s="31">
        <f t="shared" si="1"/>
        <v>816577.84749999992</v>
      </c>
      <c r="C19" s="31">
        <f t="shared" si="4"/>
        <v>233755.44</v>
      </c>
      <c r="D19" s="31">
        <f t="shared" si="2"/>
        <v>582822.40749999997</v>
      </c>
      <c r="E19" s="35"/>
      <c r="F19" s="31">
        <v>756266.23</v>
      </c>
      <c r="G19" s="31">
        <v>223485.94</v>
      </c>
      <c r="H19" s="31">
        <v>532780.30000000005</v>
      </c>
      <c r="I19" s="31"/>
      <c r="J19" s="31">
        <v>845131.68</v>
      </c>
      <c r="K19" s="31">
        <v>240014.5</v>
      </c>
      <c r="L19" s="31">
        <v>605117.18000000005</v>
      </c>
      <c r="M19" s="31"/>
      <c r="N19" s="31">
        <v>844350.83</v>
      </c>
      <c r="O19" s="31">
        <v>239386.94</v>
      </c>
      <c r="P19" s="31">
        <v>604963.9</v>
      </c>
      <c r="Q19" s="31"/>
      <c r="R19" s="31">
        <v>820562.63</v>
      </c>
      <c r="S19" s="31">
        <v>232134.38</v>
      </c>
      <c r="T19" s="31">
        <v>588428.25</v>
      </c>
      <c r="U19" s="34"/>
      <c r="W19" s="32"/>
      <c r="X19" s="32"/>
      <c r="Y19" s="32"/>
      <c r="AA19" s="28"/>
      <c r="AB19" s="28"/>
      <c r="AC19" s="28"/>
    </row>
    <row r="20" spans="1:29" s="30" customFormat="1" ht="19.5" customHeight="1" x14ac:dyDescent="0.3">
      <c r="A20" s="33" t="s">
        <v>25</v>
      </c>
      <c r="B20" s="31">
        <f t="shared" si="1"/>
        <v>168386.92249999999</v>
      </c>
      <c r="C20" s="31">
        <f t="shared" si="4"/>
        <v>89870.212500000009</v>
      </c>
      <c r="D20" s="31">
        <f t="shared" si="2"/>
        <v>78516.709999999992</v>
      </c>
      <c r="E20" s="31"/>
      <c r="F20" s="31">
        <v>161832.19</v>
      </c>
      <c r="G20" s="31">
        <v>91637.97</v>
      </c>
      <c r="H20" s="31">
        <v>70194.22</v>
      </c>
      <c r="I20" s="31"/>
      <c r="J20" s="31">
        <v>182480.34</v>
      </c>
      <c r="K20" s="31">
        <v>99269.66</v>
      </c>
      <c r="L20" s="31">
        <v>83210.679999999993</v>
      </c>
      <c r="M20" s="31"/>
      <c r="N20" s="31">
        <v>176242.93</v>
      </c>
      <c r="O20" s="31">
        <v>81100.03</v>
      </c>
      <c r="P20" s="31">
        <v>95142.89</v>
      </c>
      <c r="Q20" s="31"/>
      <c r="R20" s="31">
        <v>152992.23000000001</v>
      </c>
      <c r="S20" s="31">
        <v>87473.19</v>
      </c>
      <c r="T20" s="31">
        <v>65519.05</v>
      </c>
      <c r="U20" s="34"/>
      <c r="W20" s="32"/>
      <c r="X20" s="32"/>
      <c r="Y20" s="32"/>
      <c r="AA20" s="28"/>
      <c r="AB20" s="28"/>
      <c r="AC20" s="28"/>
    </row>
    <row r="21" spans="1:29" s="30" customFormat="1" ht="19.5" customHeight="1" x14ac:dyDescent="0.3">
      <c r="A21" s="38" t="s">
        <v>26</v>
      </c>
      <c r="B21" s="39">
        <f t="shared" si="1"/>
        <v>200403.67</v>
      </c>
      <c r="C21" s="39">
        <f t="shared" si="4"/>
        <v>106071.21250000001</v>
      </c>
      <c r="D21" s="39">
        <f t="shared" si="2"/>
        <v>94332.457500000004</v>
      </c>
      <c r="E21" s="39"/>
      <c r="F21" s="39">
        <v>248870.01</v>
      </c>
      <c r="G21" s="39">
        <v>116935.64</v>
      </c>
      <c r="H21" s="39">
        <v>131934.38</v>
      </c>
      <c r="I21" s="39"/>
      <c r="J21" s="39">
        <v>193992.08</v>
      </c>
      <c r="K21" s="39">
        <v>106056.77</v>
      </c>
      <c r="L21" s="39">
        <v>87935.31</v>
      </c>
      <c r="M21" s="39"/>
      <c r="N21" s="39">
        <v>167064.5</v>
      </c>
      <c r="O21" s="39">
        <v>97347.05</v>
      </c>
      <c r="P21" s="39">
        <v>69717.45</v>
      </c>
      <c r="Q21" s="39"/>
      <c r="R21" s="39">
        <v>191688.08</v>
      </c>
      <c r="S21" s="39">
        <v>103945.39</v>
      </c>
      <c r="T21" s="39">
        <v>87742.69</v>
      </c>
      <c r="U21" s="34"/>
      <c r="W21" s="32"/>
      <c r="X21" s="32"/>
      <c r="Y21" s="32"/>
      <c r="AA21" s="28"/>
      <c r="AB21" s="28"/>
      <c r="AC21" s="28"/>
    </row>
    <row r="22" spans="1:29" s="45" customFormat="1" ht="21" x14ac:dyDescent="0.35">
      <c r="A22" s="40" t="s">
        <v>27</v>
      </c>
      <c r="B22" s="41"/>
      <c r="C22" s="42"/>
      <c r="D22" s="42"/>
      <c r="E22" s="43"/>
      <c r="F22" s="44"/>
      <c r="G22" s="44"/>
      <c r="H22" s="44"/>
      <c r="I22" s="44"/>
      <c r="K22" s="44"/>
      <c r="L22" s="44"/>
      <c r="M22" s="44"/>
      <c r="O22" s="44"/>
      <c r="P22" s="44"/>
      <c r="Q22" s="44"/>
      <c r="S22" s="44"/>
      <c r="T22" s="44"/>
      <c r="U22" s="12"/>
    </row>
    <row r="23" spans="1:29" s="28" customFormat="1" ht="19.5" customHeight="1" x14ac:dyDescent="0.3">
      <c r="A23" s="25" t="s">
        <v>12</v>
      </c>
      <c r="B23" s="26">
        <f t="shared" ref="B23:S23" si="5">SUM(B24:B37)</f>
        <v>9351415.2575000022</v>
      </c>
      <c r="C23" s="26">
        <f t="shared" si="5"/>
        <v>5109580.5199999986</v>
      </c>
      <c r="D23" s="26">
        <f t="shared" si="5"/>
        <v>4241834.7374999998</v>
      </c>
      <c r="E23" s="26">
        <f t="shared" si="5"/>
        <v>0</v>
      </c>
      <c r="F23" s="26">
        <f t="shared" si="5"/>
        <v>8991270.2299999986</v>
      </c>
      <c r="G23" s="26">
        <f t="shared" si="5"/>
        <v>4969323.2000000011</v>
      </c>
      <c r="H23" s="26">
        <f t="shared" si="5"/>
        <v>4021947.03</v>
      </c>
      <c r="I23" s="26">
        <f t="shared" si="5"/>
        <v>0</v>
      </c>
      <c r="J23" s="26">
        <f t="shared" si="5"/>
        <v>9260118.7899999991</v>
      </c>
      <c r="K23" s="26">
        <f t="shared" si="5"/>
        <v>5052880.46</v>
      </c>
      <c r="L23" s="26">
        <f t="shared" si="5"/>
        <v>4207238.3199999994</v>
      </c>
      <c r="M23" s="26">
        <f t="shared" si="5"/>
        <v>0</v>
      </c>
      <c r="N23" s="26">
        <f t="shared" si="5"/>
        <v>9684439.2300000004</v>
      </c>
      <c r="O23" s="26">
        <f t="shared" si="5"/>
        <v>5242352.3000000007</v>
      </c>
      <c r="P23" s="26">
        <f t="shared" si="5"/>
        <v>4442086.9300000006</v>
      </c>
      <c r="Q23" s="26">
        <f t="shared" si="5"/>
        <v>0</v>
      </c>
      <c r="R23" s="26">
        <f t="shared" si="5"/>
        <v>9469832.7899999991</v>
      </c>
      <c r="S23" s="26">
        <f t="shared" si="5"/>
        <v>5173766.120000001</v>
      </c>
      <c r="T23" s="26">
        <f>SUM(T24:T37)</f>
        <v>4296066.67</v>
      </c>
      <c r="U23" s="34"/>
    </row>
    <row r="24" spans="1:29" s="30" customFormat="1" ht="19.5" customHeight="1" x14ac:dyDescent="0.3">
      <c r="A24" s="30" t="s">
        <v>13</v>
      </c>
      <c r="B24" s="31">
        <f t="shared" ref="B24:B36" si="6">SUM(C24:D24)</f>
        <v>62273.047500000001</v>
      </c>
      <c r="C24" s="31">
        <f t="shared" ref="C24:D37" si="7">(G24+K24+O24+S24)/4</f>
        <v>27373.8</v>
      </c>
      <c r="D24" s="31">
        <f t="shared" si="7"/>
        <v>34899.247499999998</v>
      </c>
      <c r="E24" s="31"/>
      <c r="F24" s="31">
        <v>60653.57</v>
      </c>
      <c r="G24" s="31">
        <v>27892</v>
      </c>
      <c r="H24" s="31">
        <v>32761.57</v>
      </c>
      <c r="I24" s="31"/>
      <c r="J24" s="31">
        <v>55069.21</v>
      </c>
      <c r="K24" s="31">
        <v>23786.81</v>
      </c>
      <c r="L24" s="31">
        <v>31282.400000000001</v>
      </c>
      <c r="M24" s="31"/>
      <c r="N24" s="31">
        <v>63266.62</v>
      </c>
      <c r="O24" s="31">
        <v>28137.77</v>
      </c>
      <c r="P24" s="31">
        <v>35128.85</v>
      </c>
      <c r="Q24" s="31"/>
      <c r="R24" s="31">
        <v>70102.789999999994</v>
      </c>
      <c r="S24" s="31">
        <v>29678.62</v>
      </c>
      <c r="T24" s="31">
        <v>40424.17</v>
      </c>
      <c r="U24" s="34"/>
    </row>
    <row r="25" spans="1:29" s="30" customFormat="1" ht="19.5" customHeight="1" x14ac:dyDescent="0.3">
      <c r="A25" s="30" t="s">
        <v>14</v>
      </c>
      <c r="B25" s="31">
        <f t="shared" si="6"/>
        <v>1926249.9324999999</v>
      </c>
      <c r="C25" s="31">
        <f t="shared" si="7"/>
        <v>1021767.8524999999</v>
      </c>
      <c r="D25" s="31">
        <f t="shared" si="7"/>
        <v>904482.08</v>
      </c>
      <c r="E25" s="31"/>
      <c r="F25" s="31">
        <v>1825005.88</v>
      </c>
      <c r="G25" s="31">
        <v>988064.05</v>
      </c>
      <c r="H25" s="31">
        <v>836941.83</v>
      </c>
      <c r="I25" s="31"/>
      <c r="J25" s="31">
        <v>1914269.91</v>
      </c>
      <c r="K25" s="31">
        <v>1015277.18</v>
      </c>
      <c r="L25" s="31">
        <v>898992.73</v>
      </c>
      <c r="M25" s="31"/>
      <c r="N25" s="31">
        <v>2008789.43</v>
      </c>
      <c r="O25" s="31">
        <v>1061424.53</v>
      </c>
      <c r="P25" s="31">
        <v>947364.9</v>
      </c>
      <c r="Q25" s="31"/>
      <c r="R25" s="31">
        <v>1956934.51</v>
      </c>
      <c r="S25" s="31">
        <v>1022305.65</v>
      </c>
      <c r="T25" s="31">
        <v>934628.86</v>
      </c>
      <c r="U25" s="34"/>
    </row>
    <row r="26" spans="1:29" s="30" customFormat="1" ht="19.5" customHeight="1" x14ac:dyDescent="0.3">
      <c r="A26" s="33" t="s">
        <v>15</v>
      </c>
      <c r="B26" s="31">
        <f t="shared" si="6"/>
        <v>2627041.31</v>
      </c>
      <c r="C26" s="31">
        <f t="shared" si="7"/>
        <v>1506202.645</v>
      </c>
      <c r="D26" s="31">
        <f t="shared" si="7"/>
        <v>1120838.665</v>
      </c>
      <c r="E26" s="31"/>
      <c r="F26" s="31">
        <v>2586087.75</v>
      </c>
      <c r="G26" s="31">
        <v>1493983.36</v>
      </c>
      <c r="H26" s="31">
        <v>1092104.3899999999</v>
      </c>
      <c r="I26" s="31"/>
      <c r="J26" s="31">
        <v>2558848</v>
      </c>
      <c r="K26" s="31">
        <v>1471976.2</v>
      </c>
      <c r="L26" s="31">
        <v>1086871.8</v>
      </c>
      <c r="M26" s="31"/>
      <c r="N26" s="31">
        <v>2657560.4500000002</v>
      </c>
      <c r="O26" s="31">
        <v>1508399.3</v>
      </c>
      <c r="P26" s="31">
        <v>1149161.1599999999</v>
      </c>
      <c r="Q26" s="31"/>
      <c r="R26" s="31">
        <v>2705669.03</v>
      </c>
      <c r="S26" s="31">
        <v>1550451.72</v>
      </c>
      <c r="T26" s="31">
        <v>1155217.31</v>
      </c>
      <c r="U26" s="34"/>
    </row>
    <row r="27" spans="1:29" s="30" customFormat="1" ht="19.5" customHeight="1" x14ac:dyDescent="0.3">
      <c r="A27" s="33" t="s">
        <v>16</v>
      </c>
      <c r="B27" s="31">
        <f t="shared" si="6"/>
        <v>1602245.8050000002</v>
      </c>
      <c r="C27" s="31">
        <f t="shared" si="7"/>
        <v>1012803.5675</v>
      </c>
      <c r="D27" s="31">
        <f t="shared" si="7"/>
        <v>589442.23750000005</v>
      </c>
      <c r="E27" s="31"/>
      <c r="F27" s="31">
        <v>1520234.2</v>
      </c>
      <c r="G27" s="31">
        <v>974863.42</v>
      </c>
      <c r="H27" s="31">
        <v>545370.78</v>
      </c>
      <c r="I27" s="31"/>
      <c r="J27" s="31">
        <v>1572596.05</v>
      </c>
      <c r="K27" s="31">
        <v>981105.08</v>
      </c>
      <c r="L27" s="31">
        <v>591490.97</v>
      </c>
      <c r="M27" s="31"/>
      <c r="N27" s="31">
        <v>1708218.4</v>
      </c>
      <c r="O27" s="31">
        <v>1064284.5900000001</v>
      </c>
      <c r="P27" s="31">
        <v>643933.81000000006</v>
      </c>
      <c r="Q27" s="31"/>
      <c r="R27" s="31">
        <v>1607934.58</v>
      </c>
      <c r="S27" s="31">
        <v>1030961.18</v>
      </c>
      <c r="T27" s="31">
        <v>576973.39</v>
      </c>
      <c r="U27" s="34"/>
    </row>
    <row r="28" spans="1:29" s="30" customFormat="1" ht="19.5" customHeight="1" x14ac:dyDescent="0.4">
      <c r="A28" s="30" t="s">
        <v>17</v>
      </c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"/>
    </row>
    <row r="29" spans="1:29" s="30" customFormat="1" ht="19.5" customHeight="1" x14ac:dyDescent="0.4">
      <c r="A29" s="36" t="s">
        <v>18</v>
      </c>
      <c r="B29" s="46">
        <f t="shared" si="6"/>
        <v>1489187.5050000001</v>
      </c>
      <c r="C29" s="46">
        <f t="shared" si="7"/>
        <v>795938.60000000009</v>
      </c>
      <c r="D29" s="46">
        <f t="shared" si="7"/>
        <v>693248.90500000003</v>
      </c>
      <c r="E29" s="47"/>
      <c r="F29" s="47">
        <v>1396613.41</v>
      </c>
      <c r="G29" s="47">
        <v>749822.84</v>
      </c>
      <c r="H29" s="47">
        <v>646790.56000000006</v>
      </c>
      <c r="I29" s="47"/>
      <c r="J29" s="47">
        <v>1486225.99</v>
      </c>
      <c r="K29" s="47">
        <v>803394.51</v>
      </c>
      <c r="L29" s="47">
        <v>682831.47</v>
      </c>
      <c r="M29" s="47"/>
      <c r="N29" s="47">
        <v>1609708.02</v>
      </c>
      <c r="O29" s="47">
        <v>834665.79</v>
      </c>
      <c r="P29" s="47">
        <v>775042.22</v>
      </c>
      <c r="Q29" s="47"/>
      <c r="R29" s="47">
        <v>1464202.63</v>
      </c>
      <c r="S29" s="47">
        <v>795871.26</v>
      </c>
      <c r="T29" s="47">
        <v>668331.37</v>
      </c>
      <c r="U29" s="3"/>
    </row>
    <row r="30" spans="1:29" s="30" customFormat="1" ht="19.5" customHeight="1" x14ac:dyDescent="0.4">
      <c r="A30" s="36" t="s">
        <v>19</v>
      </c>
      <c r="B30" s="46">
        <f t="shared" si="6"/>
        <v>204476.67749999999</v>
      </c>
      <c r="C30" s="46">
        <f t="shared" si="7"/>
        <v>126446.06</v>
      </c>
      <c r="D30" s="46">
        <f t="shared" si="7"/>
        <v>78030.617500000008</v>
      </c>
      <c r="E30" s="47"/>
      <c r="F30" s="47">
        <v>199160.97</v>
      </c>
      <c r="G30" s="47">
        <v>125043.2</v>
      </c>
      <c r="H30" s="47">
        <v>74117.78</v>
      </c>
      <c r="I30" s="47"/>
      <c r="J30" s="47">
        <v>203258.01</v>
      </c>
      <c r="K30" s="47">
        <v>119637.94</v>
      </c>
      <c r="L30" s="47">
        <v>83620.070000000007</v>
      </c>
      <c r="M30" s="47"/>
      <c r="N30" s="47">
        <v>223500.01</v>
      </c>
      <c r="O30" s="47">
        <v>136764.46</v>
      </c>
      <c r="P30" s="47">
        <v>86735.54</v>
      </c>
      <c r="Q30" s="47"/>
      <c r="R30" s="47">
        <v>191987.72</v>
      </c>
      <c r="S30" s="47">
        <v>124338.64</v>
      </c>
      <c r="T30" s="47">
        <v>67649.08</v>
      </c>
      <c r="U30" s="3"/>
    </row>
    <row r="31" spans="1:29" s="30" customFormat="1" ht="19.5" customHeight="1" x14ac:dyDescent="0.4">
      <c r="A31" s="37" t="s">
        <v>20</v>
      </c>
      <c r="B31" s="46">
        <f t="shared" si="6"/>
        <v>588.70749999999998</v>
      </c>
      <c r="C31" s="46">
        <f t="shared" si="7"/>
        <v>570.64</v>
      </c>
      <c r="D31" s="46">
        <f t="shared" si="7"/>
        <v>18.067499999999999</v>
      </c>
      <c r="E31" s="47"/>
      <c r="F31" s="47">
        <v>913.78</v>
      </c>
      <c r="G31" s="47">
        <v>913.78</v>
      </c>
      <c r="H31" s="48">
        <v>0</v>
      </c>
      <c r="I31" s="47"/>
      <c r="J31" s="47">
        <v>294.08999999999997</v>
      </c>
      <c r="K31" s="47">
        <v>294.08999999999997</v>
      </c>
      <c r="L31" s="47">
        <v>0</v>
      </c>
      <c r="M31" s="47"/>
      <c r="N31" s="48">
        <v>888.4</v>
      </c>
      <c r="O31" s="48">
        <v>816.14</v>
      </c>
      <c r="P31" s="48">
        <v>72.27</v>
      </c>
      <c r="Q31" s="47"/>
      <c r="R31" s="47">
        <v>258.55</v>
      </c>
      <c r="S31" s="47">
        <v>258.55</v>
      </c>
      <c r="T31" s="48">
        <v>0</v>
      </c>
      <c r="U31" s="3"/>
    </row>
    <row r="32" spans="1:29" s="30" customFormat="1" ht="19.5" customHeight="1" x14ac:dyDescent="0.4">
      <c r="A32" s="30" t="s">
        <v>21</v>
      </c>
      <c r="B32" s="46"/>
      <c r="C32" s="46"/>
      <c r="D32" s="46"/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3"/>
    </row>
    <row r="33" spans="1:22" s="30" customFormat="1" ht="19.5" customHeight="1" x14ac:dyDescent="0.4">
      <c r="A33" s="37" t="s">
        <v>22</v>
      </c>
      <c r="B33" s="46">
        <f t="shared" si="6"/>
        <v>836894.54499999993</v>
      </c>
      <c r="C33" s="46">
        <f t="shared" si="7"/>
        <v>328512.83499999996</v>
      </c>
      <c r="D33" s="46">
        <f t="shared" si="7"/>
        <v>508381.70999999996</v>
      </c>
      <c r="E33" s="47"/>
      <c r="F33" s="47">
        <v>831388.76</v>
      </c>
      <c r="G33" s="47">
        <v>335213.23</v>
      </c>
      <c r="H33" s="47">
        <v>496175.53</v>
      </c>
      <c r="I33" s="47"/>
      <c r="J33" s="47">
        <v>834257.18</v>
      </c>
      <c r="K33" s="47">
        <v>331336.71999999997</v>
      </c>
      <c r="L33" s="47">
        <v>502920.46</v>
      </c>
      <c r="M33" s="47"/>
      <c r="N33" s="47">
        <v>822415.08</v>
      </c>
      <c r="O33" s="47">
        <v>313322.40000000002</v>
      </c>
      <c r="P33" s="47">
        <v>509092.68</v>
      </c>
      <c r="Q33" s="47"/>
      <c r="R33" s="47">
        <v>859517.16</v>
      </c>
      <c r="S33" s="47">
        <v>334178.99</v>
      </c>
      <c r="T33" s="47">
        <v>525338.17000000004</v>
      </c>
      <c r="U33" s="3"/>
    </row>
    <row r="34" spans="1:22" s="30" customFormat="1" ht="19.5" customHeight="1" x14ac:dyDescent="0.4">
      <c r="A34" s="37" t="s">
        <v>23</v>
      </c>
      <c r="B34" s="46">
        <f t="shared" si="6"/>
        <v>377997.78500000003</v>
      </c>
      <c r="C34" s="46">
        <f t="shared" si="7"/>
        <v>224402.7475</v>
      </c>
      <c r="D34" s="46">
        <f t="shared" si="7"/>
        <v>153595.03750000001</v>
      </c>
      <c r="E34" s="47"/>
      <c r="F34" s="47">
        <v>349623.44</v>
      </c>
      <c r="G34" s="47">
        <v>208980.12</v>
      </c>
      <c r="H34" s="47">
        <v>140643.31</v>
      </c>
      <c r="I34" s="47"/>
      <c r="J34" s="47">
        <v>386611.38</v>
      </c>
      <c r="K34" s="47">
        <v>235265.99</v>
      </c>
      <c r="L34" s="47">
        <v>151345.39000000001</v>
      </c>
      <c r="M34" s="47"/>
      <c r="N34" s="47">
        <v>368635.25</v>
      </c>
      <c r="O34" s="47">
        <v>227401.56</v>
      </c>
      <c r="P34" s="47">
        <v>141233.69</v>
      </c>
      <c r="Q34" s="47"/>
      <c r="R34" s="47">
        <v>407121.07</v>
      </c>
      <c r="S34" s="47">
        <v>225963.32</v>
      </c>
      <c r="T34" s="47">
        <v>181157.76000000001</v>
      </c>
      <c r="U34" s="3"/>
    </row>
    <row r="35" spans="1:22" s="30" customFormat="1" ht="19.5" customHeight="1" x14ac:dyDescent="0.4">
      <c r="A35" s="37" t="s">
        <v>24</v>
      </c>
      <c r="B35" s="46">
        <f>SUM(C35:D35)</f>
        <v>222447.41</v>
      </c>
      <c r="C35" s="46">
        <f>(G35+K35+O35+S35)/4</f>
        <v>64307.467500000006</v>
      </c>
      <c r="D35" s="46">
        <f>(H35+L35+P35+T35)/4</f>
        <v>158139.9425</v>
      </c>
      <c r="E35" s="47"/>
      <c r="F35" s="47">
        <v>217176.7</v>
      </c>
      <c r="G35" s="47">
        <v>61988.83</v>
      </c>
      <c r="H35" s="47">
        <v>155187.87</v>
      </c>
      <c r="I35" s="47"/>
      <c r="J35" s="47">
        <v>248212.86</v>
      </c>
      <c r="K35" s="47">
        <v>70626.89</v>
      </c>
      <c r="L35" s="47">
        <v>177585.97</v>
      </c>
      <c r="M35" s="47"/>
      <c r="N35" s="47">
        <v>218622.16</v>
      </c>
      <c r="O35" s="47">
        <v>65004.11</v>
      </c>
      <c r="P35" s="47">
        <v>153618.04999999999</v>
      </c>
      <c r="Q35" s="47"/>
      <c r="R35" s="47">
        <v>205777.92000000001</v>
      </c>
      <c r="S35" s="47">
        <v>59610.04</v>
      </c>
      <c r="T35" s="47">
        <v>146167.88</v>
      </c>
      <c r="U35" s="3"/>
    </row>
    <row r="36" spans="1:22" s="30" customFormat="1" ht="19.5" customHeight="1" x14ac:dyDescent="0.35">
      <c r="A36" s="33" t="s">
        <v>25</v>
      </c>
      <c r="B36" s="46">
        <f t="shared" si="6"/>
        <v>239.25</v>
      </c>
      <c r="C36" s="46">
        <f t="shared" si="7"/>
        <v>239.25</v>
      </c>
      <c r="D36" s="46">
        <f t="shared" si="7"/>
        <v>0</v>
      </c>
      <c r="E36" s="47"/>
      <c r="F36" s="48">
        <v>0</v>
      </c>
      <c r="G36" s="48">
        <v>0</v>
      </c>
      <c r="H36" s="48">
        <v>0</v>
      </c>
      <c r="I36" s="47"/>
      <c r="J36" s="48">
        <v>0</v>
      </c>
      <c r="K36" s="48">
        <v>0</v>
      </c>
      <c r="L36" s="48">
        <v>0</v>
      </c>
      <c r="M36" s="47"/>
      <c r="N36" s="47">
        <v>957</v>
      </c>
      <c r="O36" s="48">
        <v>957</v>
      </c>
      <c r="P36" s="47">
        <v>0</v>
      </c>
      <c r="Q36" s="47"/>
      <c r="R36" s="47">
        <v>0</v>
      </c>
      <c r="S36" s="47">
        <v>0</v>
      </c>
      <c r="T36" s="48">
        <v>0</v>
      </c>
      <c r="U36" s="13"/>
    </row>
    <row r="37" spans="1:22" s="30" customFormat="1" ht="19.5" customHeight="1" x14ac:dyDescent="0.35">
      <c r="A37" s="38" t="s">
        <v>26</v>
      </c>
      <c r="B37" s="49">
        <f>SUM(C37:D37)</f>
        <v>1773.2825000000003</v>
      </c>
      <c r="C37" s="49">
        <f t="shared" si="7"/>
        <v>1015.0550000000001</v>
      </c>
      <c r="D37" s="49">
        <f t="shared" si="7"/>
        <v>758.22750000000008</v>
      </c>
      <c r="E37" s="49"/>
      <c r="F37" s="50">
        <v>4411.7700000000004</v>
      </c>
      <c r="G37" s="50">
        <v>2558.37</v>
      </c>
      <c r="H37" s="50">
        <v>1853.41</v>
      </c>
      <c r="I37" s="49"/>
      <c r="J37" s="49">
        <v>476.11</v>
      </c>
      <c r="K37" s="49">
        <v>179.05</v>
      </c>
      <c r="L37" s="49">
        <v>297.06</v>
      </c>
      <c r="M37" s="49"/>
      <c r="N37" s="49">
        <v>1878.41</v>
      </c>
      <c r="O37" s="49">
        <v>1174.6500000000001</v>
      </c>
      <c r="P37" s="49">
        <v>703.76</v>
      </c>
      <c r="Q37" s="49"/>
      <c r="R37" s="49">
        <v>326.83</v>
      </c>
      <c r="S37" s="49">
        <v>148.15</v>
      </c>
      <c r="T37" s="49">
        <v>178.68</v>
      </c>
      <c r="U37" s="13"/>
    </row>
    <row r="38" spans="1:22" s="6" customFormat="1" ht="18.75" customHeight="1" x14ac:dyDescent="0.4">
      <c r="A38" s="51"/>
      <c r="B38" s="52"/>
      <c r="C38" s="52"/>
      <c r="D38" s="52"/>
      <c r="E38" s="53"/>
      <c r="F38" s="54"/>
      <c r="G38" s="54"/>
      <c r="H38" s="54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53"/>
      <c r="U38" s="2"/>
    </row>
    <row r="39" spans="1:22" s="6" customFormat="1" ht="26.25" x14ac:dyDescent="0.4">
      <c r="A39" s="51"/>
      <c r="B39" s="53"/>
      <c r="C39" s="53"/>
      <c r="D39" s="53"/>
      <c r="E39" s="53"/>
      <c r="F39" s="55"/>
      <c r="G39" s="56"/>
      <c r="H39" s="56"/>
      <c r="I39" s="57"/>
      <c r="J39" s="58"/>
      <c r="K39" s="58"/>
      <c r="L39" s="53"/>
      <c r="M39" s="57"/>
      <c r="N39" s="59"/>
      <c r="O39" s="59"/>
      <c r="P39" s="59"/>
      <c r="Q39" s="57"/>
      <c r="R39" s="59"/>
      <c r="S39" s="59"/>
      <c r="T39" s="59"/>
      <c r="U39" s="2"/>
    </row>
    <row r="40" spans="1:22" s="6" customFormat="1" ht="26.25" x14ac:dyDescent="0.4">
      <c r="A40" s="51"/>
      <c r="B40" s="53"/>
      <c r="C40" s="53"/>
      <c r="D40" s="53"/>
      <c r="E40" s="53"/>
      <c r="F40" s="55"/>
      <c r="G40" s="56"/>
      <c r="H40" s="56"/>
      <c r="I40" s="57"/>
      <c r="J40" s="58"/>
      <c r="K40" s="58"/>
      <c r="L40" s="53"/>
      <c r="M40" s="57"/>
      <c r="N40" s="59"/>
      <c r="O40" s="59"/>
      <c r="P40" s="59"/>
      <c r="Q40" s="57"/>
      <c r="R40" s="59"/>
      <c r="S40" s="59"/>
      <c r="T40" s="59"/>
      <c r="U40" s="3"/>
    </row>
    <row r="41" spans="1:22" s="2" customFormat="1" ht="26.25" x14ac:dyDescent="0.4">
      <c r="A41" s="1" t="s">
        <v>28</v>
      </c>
      <c r="K41" s="60"/>
      <c r="L41" s="53"/>
      <c r="M41" s="3"/>
      <c r="O41" s="3"/>
      <c r="P41" s="3"/>
      <c r="Q41" s="3"/>
      <c r="S41" s="3"/>
      <c r="T41" s="3"/>
      <c r="U41" s="3"/>
    </row>
    <row r="42" spans="1:22" s="5" customFormat="1" ht="5.25" customHeight="1" x14ac:dyDescent="0.5">
      <c r="N42" s="6"/>
      <c r="P42" s="6"/>
      <c r="Q42" s="6"/>
      <c r="R42" s="6"/>
      <c r="T42" s="6"/>
      <c r="U42" s="6"/>
      <c r="V42" s="7"/>
    </row>
    <row r="43" spans="1:22" s="13" customFormat="1" ht="21" x14ac:dyDescent="0.35">
      <c r="A43" s="61" t="s">
        <v>1</v>
      </c>
      <c r="B43" s="9" t="s">
        <v>2</v>
      </c>
      <c r="C43" s="9"/>
      <c r="D43" s="9"/>
      <c r="E43" s="10"/>
      <c r="F43" s="11" t="s">
        <v>3</v>
      </c>
      <c r="G43" s="11"/>
      <c r="H43" s="11"/>
      <c r="I43" s="10"/>
      <c r="J43" s="11" t="s">
        <v>4</v>
      </c>
      <c r="K43" s="11"/>
      <c r="L43" s="11"/>
      <c r="M43" s="10"/>
      <c r="N43" s="11" t="s">
        <v>5</v>
      </c>
      <c r="O43" s="11"/>
      <c r="P43" s="11"/>
      <c r="Q43" s="10"/>
      <c r="R43" s="11" t="s">
        <v>6</v>
      </c>
      <c r="S43" s="11"/>
      <c r="T43" s="11"/>
      <c r="U43" s="12"/>
    </row>
    <row r="44" spans="1:22" s="13" customFormat="1" ht="21" x14ac:dyDescent="0.35">
      <c r="A44" s="62"/>
      <c r="B44" s="15" t="s">
        <v>7</v>
      </c>
      <c r="C44" s="15" t="s">
        <v>8</v>
      </c>
      <c r="D44" s="15" t="s">
        <v>9</v>
      </c>
      <c r="E44" s="16"/>
      <c r="F44" s="10" t="s">
        <v>7</v>
      </c>
      <c r="G44" s="10" t="s">
        <v>8</v>
      </c>
      <c r="H44" s="10" t="s">
        <v>9</v>
      </c>
      <c r="I44" s="16"/>
      <c r="J44" s="10" t="s">
        <v>7</v>
      </c>
      <c r="K44" s="10" t="s">
        <v>8</v>
      </c>
      <c r="L44" s="10" t="s">
        <v>9</v>
      </c>
      <c r="M44" s="16"/>
      <c r="N44" s="10" t="s">
        <v>7</v>
      </c>
      <c r="O44" s="10" t="s">
        <v>8</v>
      </c>
      <c r="P44" s="10" t="s">
        <v>9</v>
      </c>
      <c r="Q44" s="16"/>
      <c r="R44" s="10" t="s">
        <v>7</v>
      </c>
      <c r="S44" s="10" t="s">
        <v>8</v>
      </c>
      <c r="T44" s="17" t="s">
        <v>9</v>
      </c>
      <c r="U44" s="45"/>
    </row>
    <row r="45" spans="1:22" s="21" customFormat="1" ht="21" x14ac:dyDescent="0.5">
      <c r="A45" s="18"/>
      <c r="B45" s="19" t="s">
        <v>10</v>
      </c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45"/>
    </row>
    <row r="46" spans="1:22" s="21" customFormat="1" ht="21" x14ac:dyDescent="0.35">
      <c r="A46" s="63" t="s">
        <v>29</v>
      </c>
      <c r="B46" s="63"/>
      <c r="C46" s="63"/>
      <c r="D46" s="63"/>
      <c r="E46" s="63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12"/>
    </row>
    <row r="47" spans="1:22" s="28" customFormat="1" ht="18" customHeight="1" x14ac:dyDescent="0.4">
      <c r="A47" s="25" t="s">
        <v>12</v>
      </c>
      <c r="B47" s="26">
        <f t="shared" ref="B47:S47" si="8">SUM(B48:B61)</f>
        <v>223629.315</v>
      </c>
      <c r="C47" s="26">
        <f t="shared" si="8"/>
        <v>120686.28250000003</v>
      </c>
      <c r="D47" s="26">
        <f t="shared" si="8"/>
        <v>102943.0325</v>
      </c>
      <c r="E47" s="26"/>
      <c r="F47" s="26">
        <f t="shared" si="8"/>
        <v>220250.25999999998</v>
      </c>
      <c r="G47" s="26">
        <f t="shared" si="8"/>
        <v>119847.12999999999</v>
      </c>
      <c r="H47" s="26">
        <f t="shared" si="8"/>
        <v>100403.13</v>
      </c>
      <c r="I47" s="26"/>
      <c r="J47" s="26">
        <f t="shared" si="8"/>
        <v>216810</v>
      </c>
      <c r="K47" s="26">
        <f t="shared" si="8"/>
        <v>115642</v>
      </c>
      <c r="L47" s="26">
        <f t="shared" si="8"/>
        <v>101168</v>
      </c>
      <c r="M47" s="26"/>
      <c r="N47" s="26">
        <f t="shared" si="8"/>
        <v>233225</v>
      </c>
      <c r="O47" s="26">
        <f t="shared" si="8"/>
        <v>127045</v>
      </c>
      <c r="P47" s="26">
        <f t="shared" si="8"/>
        <v>106180</v>
      </c>
      <c r="Q47" s="26"/>
      <c r="R47" s="26">
        <f t="shared" si="8"/>
        <v>224232</v>
      </c>
      <c r="S47" s="26">
        <f t="shared" si="8"/>
        <v>120211</v>
      </c>
      <c r="T47" s="26">
        <f>SUM(T48:T61)</f>
        <v>104021</v>
      </c>
      <c r="U47" s="3"/>
    </row>
    <row r="48" spans="1:22" s="30" customFormat="1" ht="18" customHeight="1" x14ac:dyDescent="0.4">
      <c r="A48" s="30" t="s">
        <v>13</v>
      </c>
      <c r="B48" s="31">
        <f t="shared" ref="B48:B58" si="9">SUM(C48:D48)</f>
        <v>1967.0675000000001</v>
      </c>
      <c r="C48" s="31">
        <f>(G48+K48+O48+S48)/4</f>
        <v>764.65750000000003</v>
      </c>
      <c r="D48" s="31">
        <f t="shared" ref="D48:D58" si="10">(H48+L48+P48+T48)/4</f>
        <v>1202.4100000000001</v>
      </c>
      <c r="E48" s="64"/>
      <c r="F48" s="31">
        <v>2333.27</v>
      </c>
      <c r="G48" s="31">
        <v>571.63</v>
      </c>
      <c r="H48" s="31">
        <v>1761.64</v>
      </c>
      <c r="I48" s="31"/>
      <c r="J48" s="31">
        <v>1369</v>
      </c>
      <c r="K48" s="31">
        <v>661</v>
      </c>
      <c r="L48" s="31">
        <v>708</v>
      </c>
      <c r="M48" s="31"/>
      <c r="N48" s="31">
        <v>1815</v>
      </c>
      <c r="O48" s="31">
        <v>1032</v>
      </c>
      <c r="P48" s="31">
        <v>783</v>
      </c>
      <c r="Q48" s="31"/>
      <c r="R48" s="31">
        <v>2351</v>
      </c>
      <c r="S48" s="31">
        <v>794</v>
      </c>
      <c r="T48" s="31">
        <v>1557</v>
      </c>
      <c r="U48" s="3"/>
    </row>
    <row r="49" spans="1:22" s="30" customFormat="1" ht="18" customHeight="1" x14ac:dyDescent="0.35">
      <c r="A49" s="30" t="s">
        <v>14</v>
      </c>
      <c r="B49" s="31">
        <f t="shared" si="9"/>
        <v>44557.032500000001</v>
      </c>
      <c r="C49" s="31">
        <f>(G49+K49+O49+S49)/4</f>
        <v>23092.837500000001</v>
      </c>
      <c r="D49" s="31">
        <f t="shared" si="10"/>
        <v>21464.195</v>
      </c>
      <c r="E49" s="64"/>
      <c r="F49" s="31">
        <v>44483.13</v>
      </c>
      <c r="G49" s="31">
        <v>24930.35</v>
      </c>
      <c r="H49" s="31">
        <v>19552.78</v>
      </c>
      <c r="I49" s="31"/>
      <c r="J49" s="31">
        <v>50219</v>
      </c>
      <c r="K49" s="31">
        <v>25571</v>
      </c>
      <c r="L49" s="31">
        <v>24648</v>
      </c>
      <c r="M49" s="31"/>
      <c r="N49" s="31">
        <v>49244</v>
      </c>
      <c r="O49" s="31">
        <v>24800</v>
      </c>
      <c r="P49" s="31">
        <v>24444</v>
      </c>
      <c r="Q49" s="31"/>
      <c r="R49" s="31">
        <v>34282</v>
      </c>
      <c r="S49" s="31">
        <v>17070</v>
      </c>
      <c r="T49" s="31">
        <v>17212</v>
      </c>
      <c r="U49" s="12"/>
    </row>
    <row r="50" spans="1:22" s="30" customFormat="1" ht="18" customHeight="1" x14ac:dyDescent="0.35">
      <c r="A50" s="33" t="s">
        <v>15</v>
      </c>
      <c r="B50" s="31">
        <f t="shared" si="9"/>
        <v>59038.460000000006</v>
      </c>
      <c r="C50" s="31">
        <f t="shared" ref="C50:C59" si="11">(G50+K50+O50+S50)/4</f>
        <v>33627.410000000003</v>
      </c>
      <c r="D50" s="31">
        <f t="shared" si="10"/>
        <v>25411.05</v>
      </c>
      <c r="E50" s="64"/>
      <c r="F50" s="31">
        <v>59523.839999999997</v>
      </c>
      <c r="G50" s="31">
        <v>33614.639999999999</v>
      </c>
      <c r="H50" s="31">
        <v>25909.200000000001</v>
      </c>
      <c r="I50" s="31"/>
      <c r="J50" s="31">
        <v>52673</v>
      </c>
      <c r="K50" s="31">
        <v>32433</v>
      </c>
      <c r="L50" s="31">
        <v>20240</v>
      </c>
      <c r="M50" s="31"/>
      <c r="N50" s="31">
        <v>54673</v>
      </c>
      <c r="O50" s="31">
        <v>30485</v>
      </c>
      <c r="P50" s="31">
        <v>24188</v>
      </c>
      <c r="Q50" s="31"/>
      <c r="R50" s="31">
        <v>69284</v>
      </c>
      <c r="S50" s="31">
        <v>37977</v>
      </c>
      <c r="T50" s="31">
        <v>31307</v>
      </c>
      <c r="U50" s="12"/>
    </row>
    <row r="51" spans="1:22" s="30" customFormat="1" ht="18" customHeight="1" x14ac:dyDescent="0.4">
      <c r="A51" s="33" t="s">
        <v>16</v>
      </c>
      <c r="B51" s="31">
        <f t="shared" si="9"/>
        <v>35568.357499999998</v>
      </c>
      <c r="C51" s="31">
        <f>(G51+K51+O51+S51)/4</f>
        <v>23542.244999999999</v>
      </c>
      <c r="D51" s="31">
        <f>(H51+L51+P51+T51)/4</f>
        <v>12026.112499999999</v>
      </c>
      <c r="E51" s="64"/>
      <c r="F51" s="31">
        <v>34602.43</v>
      </c>
      <c r="G51" s="31">
        <v>23858.98</v>
      </c>
      <c r="H51" s="31">
        <v>10743.45</v>
      </c>
      <c r="I51" s="31"/>
      <c r="J51" s="31">
        <v>34273</v>
      </c>
      <c r="K51" s="31">
        <v>21821</v>
      </c>
      <c r="L51" s="31">
        <v>12452</v>
      </c>
      <c r="M51" s="31"/>
      <c r="N51" s="31">
        <v>40223</v>
      </c>
      <c r="O51" s="31">
        <v>27017</v>
      </c>
      <c r="P51" s="31">
        <v>13206</v>
      </c>
      <c r="Q51" s="31"/>
      <c r="R51" s="31">
        <v>33175</v>
      </c>
      <c r="S51" s="31">
        <v>21472</v>
      </c>
      <c r="T51" s="31">
        <v>11703</v>
      </c>
      <c r="U51" s="3"/>
    </row>
    <row r="52" spans="1:22" s="30" customFormat="1" ht="18" customHeight="1" x14ac:dyDescent="0.5">
      <c r="A52" s="30" t="s">
        <v>17</v>
      </c>
      <c r="B52" s="31"/>
      <c r="C52" s="31"/>
      <c r="D52" s="31"/>
      <c r="E52" s="64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6"/>
    </row>
    <row r="53" spans="1:22" s="30" customFormat="1" ht="18" customHeight="1" x14ac:dyDescent="0.5">
      <c r="A53" s="36" t="s">
        <v>18</v>
      </c>
      <c r="B53" s="31">
        <f t="shared" si="9"/>
        <v>35852.065000000002</v>
      </c>
      <c r="C53" s="31">
        <f t="shared" si="11"/>
        <v>19297.192500000001</v>
      </c>
      <c r="D53" s="31">
        <f t="shared" si="10"/>
        <v>16554.872499999998</v>
      </c>
      <c r="E53" s="64"/>
      <c r="F53" s="31">
        <v>31169.25</v>
      </c>
      <c r="G53" s="31">
        <v>17581.77</v>
      </c>
      <c r="H53" s="31">
        <v>13587.49</v>
      </c>
      <c r="I53" s="31"/>
      <c r="J53" s="31">
        <v>32913</v>
      </c>
      <c r="K53" s="31">
        <v>16531</v>
      </c>
      <c r="L53" s="31">
        <v>16382</v>
      </c>
      <c r="M53" s="31"/>
      <c r="N53" s="31">
        <v>39592</v>
      </c>
      <c r="O53" s="31">
        <v>22038</v>
      </c>
      <c r="P53" s="31">
        <v>17554</v>
      </c>
      <c r="Q53" s="31"/>
      <c r="R53" s="31">
        <v>39734</v>
      </c>
      <c r="S53" s="31">
        <v>21038</v>
      </c>
      <c r="T53" s="31">
        <v>18696</v>
      </c>
      <c r="U53" s="45"/>
    </row>
    <row r="54" spans="1:22" s="30" customFormat="1" ht="18" customHeight="1" x14ac:dyDescent="0.5">
      <c r="A54" s="36" t="s">
        <v>19</v>
      </c>
      <c r="B54" s="31">
        <f t="shared" si="9"/>
        <v>5201.0974999999999</v>
      </c>
      <c r="C54" s="31">
        <f t="shared" si="11"/>
        <v>2582.395</v>
      </c>
      <c r="D54" s="31">
        <f t="shared" si="10"/>
        <v>2618.7024999999999</v>
      </c>
      <c r="E54" s="64"/>
      <c r="F54" s="31">
        <v>6108.4</v>
      </c>
      <c r="G54" s="31">
        <v>3068.58</v>
      </c>
      <c r="H54" s="31">
        <v>3039.81</v>
      </c>
      <c r="I54" s="31"/>
      <c r="J54" s="31">
        <v>4593</v>
      </c>
      <c r="K54" s="31">
        <v>1979</v>
      </c>
      <c r="L54" s="31">
        <v>2614</v>
      </c>
      <c r="M54" s="31"/>
      <c r="N54" s="31">
        <v>5519</v>
      </c>
      <c r="O54" s="31">
        <v>2252</v>
      </c>
      <c r="P54" s="31">
        <v>3267</v>
      </c>
      <c r="Q54" s="31"/>
      <c r="R54" s="31">
        <v>4584</v>
      </c>
      <c r="S54" s="31">
        <v>3030</v>
      </c>
      <c r="T54" s="31">
        <v>1554</v>
      </c>
      <c r="U54" s="45"/>
    </row>
    <row r="55" spans="1:22" s="30" customFormat="1" ht="18" customHeight="1" x14ac:dyDescent="0.5">
      <c r="A55" s="37" t="s">
        <v>20</v>
      </c>
      <c r="B55" s="31">
        <v>0</v>
      </c>
      <c r="C55" s="31">
        <v>0</v>
      </c>
      <c r="D55" s="31">
        <v>0</v>
      </c>
      <c r="E55" s="31">
        <v>0</v>
      </c>
      <c r="F55" s="31">
        <v>0</v>
      </c>
      <c r="G55" s="31">
        <v>0</v>
      </c>
      <c r="H55" s="31">
        <v>0</v>
      </c>
      <c r="I55" s="26"/>
      <c r="J55" s="31">
        <v>0</v>
      </c>
      <c r="K55" s="31">
        <v>0</v>
      </c>
      <c r="L55" s="31">
        <v>0</v>
      </c>
      <c r="M55" s="26"/>
      <c r="N55" s="31">
        <v>0</v>
      </c>
      <c r="O55" s="31">
        <v>0</v>
      </c>
      <c r="P55" s="31">
        <v>0</v>
      </c>
      <c r="Q55" s="26"/>
      <c r="R55" s="26">
        <v>0</v>
      </c>
      <c r="S55" s="26">
        <v>0</v>
      </c>
      <c r="T55" s="26">
        <v>0</v>
      </c>
      <c r="U55" s="45"/>
    </row>
    <row r="56" spans="1:22" s="30" customFormat="1" ht="18" customHeight="1" x14ac:dyDescent="0.5">
      <c r="A56" s="30" t="s">
        <v>21</v>
      </c>
      <c r="B56" s="31"/>
      <c r="C56" s="31"/>
      <c r="D56" s="31"/>
      <c r="E56" s="64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45"/>
    </row>
    <row r="57" spans="1:22" s="30" customFormat="1" ht="18" customHeight="1" x14ac:dyDescent="0.5">
      <c r="A57" s="37" t="s">
        <v>22</v>
      </c>
      <c r="B57" s="31">
        <f t="shared" si="9"/>
        <v>23406.572500000002</v>
      </c>
      <c r="C57" s="31">
        <f t="shared" si="11"/>
        <v>9133.4750000000004</v>
      </c>
      <c r="D57" s="31">
        <f>(H57+L57+P57+T57)/4</f>
        <v>14273.0975</v>
      </c>
      <c r="E57" s="64"/>
      <c r="F57" s="31">
        <v>23836.29</v>
      </c>
      <c r="G57" s="31">
        <v>9415.9</v>
      </c>
      <c r="H57" s="31">
        <v>14420.39</v>
      </c>
      <c r="I57" s="31"/>
      <c r="J57" s="31">
        <v>22737</v>
      </c>
      <c r="K57" s="31">
        <v>8122</v>
      </c>
      <c r="L57" s="31">
        <v>14615</v>
      </c>
      <c r="M57" s="31"/>
      <c r="N57" s="31">
        <v>22956</v>
      </c>
      <c r="O57" s="31">
        <v>9316</v>
      </c>
      <c r="P57" s="31">
        <v>13640</v>
      </c>
      <c r="Q57" s="31"/>
      <c r="R57" s="31">
        <v>24097</v>
      </c>
      <c r="S57" s="31">
        <v>9680</v>
      </c>
      <c r="T57" s="31">
        <v>14417</v>
      </c>
      <c r="U57" s="45"/>
    </row>
    <row r="58" spans="1:22" s="30" customFormat="1" ht="18" customHeight="1" x14ac:dyDescent="0.5">
      <c r="A58" s="37" t="s">
        <v>23</v>
      </c>
      <c r="B58" s="31">
        <f t="shared" si="9"/>
        <v>12918.434999999999</v>
      </c>
      <c r="C58" s="31">
        <f t="shared" si="11"/>
        <v>7234.1324999999997</v>
      </c>
      <c r="D58" s="31">
        <f t="shared" si="10"/>
        <v>5684.3024999999998</v>
      </c>
      <c r="E58" s="64"/>
      <c r="F58" s="31">
        <v>12193.74</v>
      </c>
      <c r="G58" s="31">
        <v>5750.53</v>
      </c>
      <c r="H58" s="31">
        <v>6443.21</v>
      </c>
      <c r="I58" s="31"/>
      <c r="J58" s="31">
        <v>13109</v>
      </c>
      <c r="K58" s="31">
        <v>6482</v>
      </c>
      <c r="L58" s="31">
        <v>6627</v>
      </c>
      <c r="M58" s="31"/>
      <c r="N58" s="31">
        <v>15018</v>
      </c>
      <c r="O58" s="31">
        <v>8890</v>
      </c>
      <c r="P58" s="31">
        <v>6128</v>
      </c>
      <c r="Q58" s="31"/>
      <c r="R58" s="31">
        <v>11353</v>
      </c>
      <c r="S58" s="31">
        <v>7814</v>
      </c>
      <c r="T58" s="31">
        <v>3539</v>
      </c>
    </row>
    <row r="59" spans="1:22" s="30" customFormat="1" ht="18" customHeight="1" x14ac:dyDescent="0.5">
      <c r="A59" s="37" t="s">
        <v>24</v>
      </c>
      <c r="B59" s="31">
        <f>SUM(C59:D59)</f>
        <v>5120.2275</v>
      </c>
      <c r="C59" s="31">
        <f t="shared" si="11"/>
        <v>1411.9375</v>
      </c>
      <c r="D59" s="31">
        <f>(H59+L59+P59+T59)/4</f>
        <v>3708.29</v>
      </c>
      <c r="E59" s="65"/>
      <c r="F59" s="31">
        <v>5999.91</v>
      </c>
      <c r="G59" s="31">
        <v>1054.75</v>
      </c>
      <c r="H59" s="31">
        <v>4945.16</v>
      </c>
      <c r="I59" s="31"/>
      <c r="J59" s="31">
        <v>4924</v>
      </c>
      <c r="K59" s="31">
        <v>2042</v>
      </c>
      <c r="L59" s="31">
        <v>2882</v>
      </c>
      <c r="M59" s="31"/>
      <c r="N59" s="31">
        <v>4185</v>
      </c>
      <c r="O59" s="31">
        <v>1215</v>
      </c>
      <c r="P59" s="31">
        <v>2970</v>
      </c>
      <c r="Q59" s="31"/>
      <c r="R59" s="31">
        <v>5372</v>
      </c>
      <c r="S59" s="31">
        <v>1336</v>
      </c>
      <c r="T59" s="31">
        <v>4036</v>
      </c>
    </row>
    <row r="60" spans="1:22" s="30" customFormat="1" ht="18" customHeight="1" x14ac:dyDescent="0.3">
      <c r="A60" s="33" t="s">
        <v>25</v>
      </c>
      <c r="B60" s="31">
        <f>SUM(C60:D60)</f>
        <v>0</v>
      </c>
      <c r="C60" s="31">
        <f>(G60+K60+O60+S60)/4</f>
        <v>0</v>
      </c>
      <c r="D60" s="31">
        <f>(H60+L60+P60+T60)/4</f>
        <v>0</v>
      </c>
      <c r="E60" s="66"/>
      <c r="F60" s="67">
        <v>0</v>
      </c>
      <c r="G60" s="67">
        <v>0</v>
      </c>
      <c r="H60" s="67">
        <v>0</v>
      </c>
      <c r="I60" s="68"/>
      <c r="J60" s="67">
        <v>0</v>
      </c>
      <c r="K60" s="67">
        <v>0</v>
      </c>
      <c r="L60" s="67">
        <v>0</v>
      </c>
      <c r="M60" s="68"/>
      <c r="N60" s="67">
        <v>0</v>
      </c>
      <c r="O60" s="67">
        <v>0</v>
      </c>
      <c r="P60" s="67">
        <v>0</v>
      </c>
      <c r="Q60" s="67"/>
      <c r="R60" s="67">
        <v>0</v>
      </c>
      <c r="S60" s="67">
        <v>0</v>
      </c>
      <c r="T60" s="67">
        <v>0</v>
      </c>
      <c r="U60" s="6"/>
    </row>
    <row r="61" spans="1:22" s="30" customFormat="1" ht="18" customHeight="1" x14ac:dyDescent="0.3">
      <c r="A61" s="38" t="s">
        <v>26</v>
      </c>
      <c r="B61" s="31">
        <f t="shared" ref="B61" si="12">SUM(C61:D61)</f>
        <v>0</v>
      </c>
      <c r="C61" s="31">
        <f t="shared" ref="C61:D61" si="13">(G61+K61+O61+S61)/4</f>
        <v>0</v>
      </c>
      <c r="D61" s="31">
        <f t="shared" si="13"/>
        <v>0</v>
      </c>
      <c r="E61" s="69"/>
      <c r="F61" s="67">
        <v>0</v>
      </c>
      <c r="G61" s="67">
        <v>0</v>
      </c>
      <c r="H61" s="67">
        <v>0</v>
      </c>
      <c r="I61" s="68"/>
      <c r="J61" s="67">
        <v>0</v>
      </c>
      <c r="K61" s="67">
        <v>0</v>
      </c>
      <c r="L61" s="67">
        <v>0</v>
      </c>
      <c r="M61" s="68"/>
      <c r="N61" s="67">
        <v>0</v>
      </c>
      <c r="O61" s="67">
        <v>0</v>
      </c>
      <c r="P61" s="67">
        <v>0</v>
      </c>
      <c r="Q61" s="67"/>
      <c r="R61" s="67">
        <v>0</v>
      </c>
      <c r="S61" s="67">
        <v>0</v>
      </c>
      <c r="T61" s="67">
        <v>0</v>
      </c>
      <c r="U61" s="6"/>
    </row>
    <row r="62" spans="1:22" s="45" customFormat="1" ht="21" x14ac:dyDescent="0.5">
      <c r="A62" s="21"/>
      <c r="B62" s="19" t="s">
        <v>30</v>
      </c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</row>
    <row r="63" spans="1:22" s="45" customFormat="1" ht="21" x14ac:dyDescent="0.35">
      <c r="A63" s="63" t="s">
        <v>11</v>
      </c>
      <c r="B63" s="22"/>
      <c r="C63" s="63"/>
      <c r="D63" s="63"/>
      <c r="E63" s="63"/>
      <c r="F63" s="63"/>
      <c r="G63" s="63"/>
      <c r="H63" s="63"/>
      <c r="I63" s="63"/>
      <c r="J63" s="63"/>
      <c r="K63" s="63"/>
      <c r="L63" s="63"/>
      <c r="M63" s="63"/>
      <c r="N63" s="63"/>
      <c r="O63" s="63"/>
      <c r="P63" s="63"/>
      <c r="Q63" s="63"/>
      <c r="R63" s="63"/>
      <c r="S63" s="63"/>
      <c r="T63" s="63"/>
      <c r="U63" s="21"/>
      <c r="V63" s="70"/>
    </row>
    <row r="64" spans="1:22" s="28" customFormat="1" ht="18" customHeight="1" x14ac:dyDescent="0.4">
      <c r="A64" s="25" t="s">
        <v>12</v>
      </c>
      <c r="B64" s="71">
        <f>SUM(B65:B78)</f>
        <v>100.00000000000004</v>
      </c>
      <c r="C64" s="71">
        <f t="shared" ref="C64:T64" si="14">SUM(C65:C78)</f>
        <v>100.00000000000001</v>
      </c>
      <c r="D64" s="71">
        <f t="shared" si="14"/>
        <v>99.999999999999986</v>
      </c>
      <c r="E64" s="71">
        <f t="shared" si="14"/>
        <v>0</v>
      </c>
      <c r="F64" s="71">
        <f t="shared" si="14"/>
        <v>100.00000000000001</v>
      </c>
      <c r="G64" s="71">
        <f t="shared" si="14"/>
        <v>100.00000000000001</v>
      </c>
      <c r="H64" s="71">
        <f t="shared" si="14"/>
        <v>100.00000000000001</v>
      </c>
      <c r="I64" s="71">
        <f t="shared" si="14"/>
        <v>0</v>
      </c>
      <c r="J64" s="71">
        <f t="shared" si="14"/>
        <v>100</v>
      </c>
      <c r="K64" s="71">
        <f t="shared" si="14"/>
        <v>100</v>
      </c>
      <c r="L64" s="71">
        <f t="shared" si="14"/>
        <v>99.999999999999986</v>
      </c>
      <c r="M64" s="71">
        <f t="shared" si="14"/>
        <v>0</v>
      </c>
      <c r="N64" s="71">
        <f t="shared" si="14"/>
        <v>100.00000000000003</v>
      </c>
      <c r="O64" s="71">
        <f t="shared" si="14"/>
        <v>99.999999999999986</v>
      </c>
      <c r="P64" s="71">
        <f t="shared" si="14"/>
        <v>100</v>
      </c>
      <c r="Q64" s="71">
        <f t="shared" si="14"/>
        <v>0</v>
      </c>
      <c r="R64" s="71">
        <f t="shared" si="14"/>
        <v>100.00000000000001</v>
      </c>
      <c r="S64" s="71">
        <f t="shared" si="14"/>
        <v>99.999999999999986</v>
      </c>
      <c r="T64" s="71">
        <f t="shared" si="14"/>
        <v>100.00000000000001</v>
      </c>
      <c r="U64" s="3"/>
      <c r="V64" s="27"/>
    </row>
    <row r="65" spans="1:29" s="30" customFormat="1" ht="18" customHeight="1" x14ac:dyDescent="0.5">
      <c r="A65" s="30" t="s">
        <v>13</v>
      </c>
      <c r="B65" s="72">
        <f>B8/B$7*100</f>
        <v>2.9417746862364762</v>
      </c>
      <c r="C65" s="72">
        <f>C8/C$7*100</f>
        <v>2.7033543167671148</v>
      </c>
      <c r="D65" s="72">
        <f>D8/D$7*100</f>
        <v>3.2181996159236941</v>
      </c>
      <c r="E65" s="72"/>
      <c r="F65" s="72">
        <v>3</v>
      </c>
      <c r="G65" s="72">
        <v>2.8</v>
      </c>
      <c r="H65" s="72">
        <v>3.2</v>
      </c>
      <c r="I65" s="72"/>
      <c r="J65" s="72">
        <v>2.9</v>
      </c>
      <c r="K65" s="72">
        <v>2.7</v>
      </c>
      <c r="L65" s="72">
        <v>3.2</v>
      </c>
      <c r="M65" s="72"/>
      <c r="N65" s="72">
        <v>2.8</v>
      </c>
      <c r="O65" s="72">
        <v>2.6</v>
      </c>
      <c r="P65" s="72">
        <v>3.1</v>
      </c>
      <c r="Q65" s="72"/>
      <c r="R65" s="72">
        <v>3</v>
      </c>
      <c r="S65" s="72">
        <v>2.7</v>
      </c>
      <c r="T65" s="72">
        <v>3.3</v>
      </c>
      <c r="U65" s="21"/>
      <c r="W65" s="73"/>
      <c r="X65" s="73"/>
      <c r="Y65" s="73"/>
      <c r="AA65" s="28"/>
      <c r="AB65" s="28"/>
      <c r="AC65" s="28"/>
    </row>
    <row r="66" spans="1:29" s="30" customFormat="1" ht="18" customHeight="1" x14ac:dyDescent="0.5">
      <c r="A66" s="30" t="s">
        <v>14</v>
      </c>
      <c r="B66" s="72">
        <f>B9/B$7*100</f>
        <v>13.737660988166425</v>
      </c>
      <c r="C66" s="72">
        <f>C9/C$7*100</f>
        <v>12.931770752348907</v>
      </c>
      <c r="D66" s="72">
        <f>D9/D$7*100</f>
        <v>14.672011321853418</v>
      </c>
      <c r="E66" s="72"/>
      <c r="F66" s="72">
        <v>13.9</v>
      </c>
      <c r="G66" s="72">
        <v>13</v>
      </c>
      <c r="H66" s="72">
        <v>14.8</v>
      </c>
      <c r="I66" s="72"/>
      <c r="J66" s="72">
        <v>13.7</v>
      </c>
      <c r="K66" s="72">
        <v>12.8</v>
      </c>
      <c r="L66" s="72">
        <v>14.8</v>
      </c>
      <c r="M66" s="72"/>
      <c r="N66" s="72">
        <v>13.8</v>
      </c>
      <c r="O66" s="72">
        <v>13.1</v>
      </c>
      <c r="P66" s="72">
        <v>14.6</v>
      </c>
      <c r="Q66" s="72"/>
      <c r="R66" s="72">
        <v>13.5</v>
      </c>
      <c r="S66" s="72">
        <v>12.7</v>
      </c>
      <c r="T66" s="72">
        <v>14.5</v>
      </c>
      <c r="U66" s="21"/>
      <c r="W66" s="73"/>
      <c r="X66" s="73"/>
      <c r="Y66" s="73"/>
      <c r="AA66" s="28"/>
      <c r="AB66" s="28"/>
      <c r="AC66" s="28"/>
    </row>
    <row r="67" spans="1:29" s="30" customFormat="1" ht="18" customHeight="1" x14ac:dyDescent="0.5">
      <c r="A67" s="33" t="s">
        <v>15</v>
      </c>
      <c r="B67" s="72">
        <f>B10/B$7*100</f>
        <v>21.194293668515424</v>
      </c>
      <c r="C67" s="72">
        <f>C10/C$7*100</f>
        <v>22.813325319659981</v>
      </c>
      <c r="D67" s="72">
        <f>D10/D$7*100</f>
        <v>19.317185972872299</v>
      </c>
      <c r="E67" s="72"/>
      <c r="F67" s="72">
        <v>21.5</v>
      </c>
      <c r="G67" s="72">
        <v>23.2</v>
      </c>
      <c r="H67" s="72">
        <v>19.5</v>
      </c>
      <c r="I67" s="72"/>
      <c r="J67" s="72">
        <v>21.1</v>
      </c>
      <c r="K67" s="72">
        <v>22.9</v>
      </c>
      <c r="L67" s="72">
        <v>19.100000000000001</v>
      </c>
      <c r="M67" s="72"/>
      <c r="N67" s="72">
        <v>20.8</v>
      </c>
      <c r="O67" s="72">
        <v>22.4</v>
      </c>
      <c r="P67" s="72">
        <v>19</v>
      </c>
      <c r="Q67" s="72"/>
      <c r="R67" s="72">
        <v>21.4</v>
      </c>
      <c r="S67" s="72">
        <v>22.9</v>
      </c>
      <c r="T67" s="72">
        <v>19.600000000000001</v>
      </c>
      <c r="U67" s="21"/>
      <c r="W67" s="73"/>
      <c r="X67" s="73"/>
      <c r="Y67" s="73"/>
      <c r="AA67" s="28"/>
      <c r="AB67" s="28"/>
      <c r="AC67" s="28"/>
    </row>
    <row r="68" spans="1:29" s="30" customFormat="1" ht="18" customHeight="1" x14ac:dyDescent="0.5">
      <c r="A68" s="33" t="s">
        <v>16</v>
      </c>
      <c r="B68" s="72">
        <f>B11/B$7*100</f>
        <v>17.169114093538791</v>
      </c>
      <c r="C68" s="72">
        <f>C11/C$7*100</f>
        <v>19.443855292058849</v>
      </c>
      <c r="D68" s="72">
        <f>D11/D$7*100</f>
        <v>14.53177577694697</v>
      </c>
      <c r="E68" s="72"/>
      <c r="F68" s="72">
        <v>17.100000000000001</v>
      </c>
      <c r="G68" s="72">
        <v>19.3</v>
      </c>
      <c r="H68" s="72">
        <v>14.6</v>
      </c>
      <c r="I68" s="72"/>
      <c r="J68" s="72">
        <v>17.2</v>
      </c>
      <c r="K68" s="72">
        <v>19.3</v>
      </c>
      <c r="L68" s="72">
        <v>14.7</v>
      </c>
      <c r="M68" s="72"/>
      <c r="N68" s="72">
        <v>17.3</v>
      </c>
      <c r="O68" s="72">
        <v>19.5</v>
      </c>
      <c r="P68" s="72">
        <v>14.7</v>
      </c>
      <c r="Q68" s="72"/>
      <c r="R68" s="72">
        <v>17.100000000000001</v>
      </c>
      <c r="S68" s="72">
        <v>19.600000000000001</v>
      </c>
      <c r="T68" s="72">
        <v>14.1</v>
      </c>
      <c r="U68" s="21"/>
      <c r="W68" s="73"/>
      <c r="X68" s="73"/>
      <c r="Y68" s="73"/>
      <c r="AA68" s="28"/>
      <c r="AB68" s="28"/>
      <c r="AC68" s="28"/>
    </row>
    <row r="69" spans="1:29" s="30" customFormat="1" ht="18" customHeight="1" x14ac:dyDescent="0.5">
      <c r="A69" s="30" t="s">
        <v>17</v>
      </c>
      <c r="B69" s="72"/>
      <c r="C69" s="72"/>
      <c r="D69" s="72"/>
      <c r="E69" s="72"/>
      <c r="F69" s="72"/>
      <c r="G69" s="72"/>
      <c r="H69" s="72"/>
      <c r="I69" s="72"/>
      <c r="J69" s="72"/>
      <c r="K69" s="72"/>
      <c r="L69" s="72"/>
      <c r="M69" s="72"/>
      <c r="N69" s="72"/>
      <c r="O69" s="72"/>
      <c r="P69" s="72"/>
      <c r="Q69" s="72"/>
      <c r="R69" s="72"/>
      <c r="S69" s="72"/>
      <c r="T69" s="72"/>
      <c r="W69" s="73"/>
      <c r="X69" s="73"/>
      <c r="Y69" s="73"/>
      <c r="AA69" s="28"/>
      <c r="AB69" s="28"/>
      <c r="AC69" s="28"/>
    </row>
    <row r="70" spans="1:29" s="30" customFormat="1" ht="18" customHeight="1" x14ac:dyDescent="0.5">
      <c r="A70" s="36" t="s">
        <v>18</v>
      </c>
      <c r="B70" s="72">
        <f>B13/B$7*100</f>
        <v>15.436257445141322</v>
      </c>
      <c r="C70" s="72">
        <f>C13/C$7*100</f>
        <v>15.903936599669033</v>
      </c>
      <c r="D70" s="72">
        <f>D13/D$7*100</f>
        <v>14.894029540309919</v>
      </c>
      <c r="E70" s="72"/>
      <c r="F70" s="72">
        <v>15.3</v>
      </c>
      <c r="G70" s="72">
        <v>15.9</v>
      </c>
      <c r="H70" s="72">
        <v>14.5</v>
      </c>
      <c r="I70" s="72"/>
      <c r="J70" s="72">
        <v>15.2</v>
      </c>
      <c r="K70" s="72">
        <v>15.8</v>
      </c>
      <c r="L70" s="72">
        <v>14.5</v>
      </c>
      <c r="M70" s="72"/>
      <c r="N70" s="72">
        <v>15.9</v>
      </c>
      <c r="O70" s="72">
        <v>16.100000000000001</v>
      </c>
      <c r="P70" s="72">
        <v>15.6</v>
      </c>
      <c r="Q70" s="72"/>
      <c r="R70" s="72">
        <v>15.4</v>
      </c>
      <c r="S70" s="72">
        <v>15.8</v>
      </c>
      <c r="T70" s="72">
        <v>15</v>
      </c>
      <c r="W70" s="73"/>
      <c r="X70" s="73"/>
      <c r="Y70" s="73"/>
      <c r="AA70" s="28"/>
      <c r="AB70" s="28"/>
      <c r="AC70" s="28"/>
    </row>
    <row r="71" spans="1:29" s="30" customFormat="1" ht="18" customHeight="1" x14ac:dyDescent="0.5">
      <c r="A71" s="36" t="s">
        <v>19</v>
      </c>
      <c r="B71" s="72">
        <f>B14/B$7*100</f>
        <v>3.933569334686092</v>
      </c>
      <c r="C71" s="72">
        <f>C14/C$7*100</f>
        <v>4.4378502131935091</v>
      </c>
      <c r="D71" s="72">
        <f>D14/D$7*100</f>
        <v>3.3489053368310993</v>
      </c>
      <c r="E71" s="72"/>
      <c r="F71" s="72">
        <v>3.9</v>
      </c>
      <c r="G71" s="72">
        <v>4.4000000000000004</v>
      </c>
      <c r="H71" s="72">
        <v>3.4</v>
      </c>
      <c r="I71" s="72"/>
      <c r="J71" s="72">
        <v>3.8</v>
      </c>
      <c r="K71" s="72">
        <v>4.3</v>
      </c>
      <c r="L71" s="72">
        <v>3.3</v>
      </c>
      <c r="M71" s="72"/>
      <c r="N71" s="72">
        <v>3.9</v>
      </c>
      <c r="O71" s="72">
        <v>4.5</v>
      </c>
      <c r="P71" s="72">
        <v>3.3</v>
      </c>
      <c r="Q71" s="72"/>
      <c r="R71" s="72">
        <v>4</v>
      </c>
      <c r="S71" s="72">
        <v>4.5999999999999996</v>
      </c>
      <c r="T71" s="72">
        <v>3.4</v>
      </c>
      <c r="W71" s="73"/>
      <c r="X71" s="73"/>
      <c r="Y71" s="73"/>
      <c r="AA71" s="28"/>
      <c r="AB71" s="28"/>
      <c r="AC71" s="28"/>
    </row>
    <row r="72" spans="1:29" s="30" customFormat="1" ht="18" customHeight="1" x14ac:dyDescent="0.5">
      <c r="A72" s="37" t="s">
        <v>20</v>
      </c>
      <c r="B72" s="74">
        <f>B15/B$7*100</f>
        <v>1.6289243074719545E-2</v>
      </c>
      <c r="C72" s="74">
        <f>C15/C$7*100</f>
        <v>1.8541821945905399E-2</v>
      </c>
      <c r="D72" s="74">
        <f>D15/D$7*100</f>
        <v>1.3677599793282222E-2</v>
      </c>
      <c r="E72" s="74"/>
      <c r="F72" s="74" t="s">
        <v>31</v>
      </c>
      <c r="G72" s="74" t="s">
        <v>31</v>
      </c>
      <c r="H72" s="74" t="s">
        <v>31</v>
      </c>
      <c r="I72" s="74"/>
      <c r="J72" s="74" t="s">
        <v>31</v>
      </c>
      <c r="K72" s="74" t="s">
        <v>31</v>
      </c>
      <c r="L72" s="74" t="s">
        <v>31</v>
      </c>
      <c r="M72" s="74"/>
      <c r="N72" s="74" t="s">
        <v>31</v>
      </c>
      <c r="O72" s="74" t="s">
        <v>31</v>
      </c>
      <c r="P72" s="74" t="s">
        <v>31</v>
      </c>
      <c r="Q72" s="74"/>
      <c r="R72" s="74" t="s">
        <v>31</v>
      </c>
      <c r="S72" s="74" t="s">
        <v>31</v>
      </c>
      <c r="T72" s="74" t="s">
        <v>31</v>
      </c>
      <c r="W72" s="73"/>
      <c r="X72" s="73"/>
      <c r="Y72" s="73"/>
      <c r="AA72" s="28"/>
      <c r="AB72" s="28"/>
      <c r="AC72" s="28"/>
    </row>
    <row r="73" spans="1:29" s="30" customFormat="1" ht="18" customHeight="1" x14ac:dyDescent="0.5">
      <c r="A73" s="33" t="s">
        <v>21</v>
      </c>
      <c r="B73" s="72"/>
      <c r="C73" s="72"/>
      <c r="D73" s="72"/>
      <c r="E73" s="72"/>
      <c r="F73" s="72"/>
      <c r="G73" s="72"/>
      <c r="H73" s="72"/>
      <c r="I73" s="72"/>
      <c r="J73" s="72"/>
      <c r="K73" s="72"/>
      <c r="L73" s="72"/>
      <c r="M73" s="72"/>
      <c r="N73" s="72"/>
      <c r="O73" s="72"/>
      <c r="P73" s="72"/>
      <c r="Q73" s="72"/>
      <c r="R73" s="72"/>
      <c r="S73" s="72"/>
      <c r="T73" s="72"/>
      <c r="U73" s="28"/>
      <c r="W73" s="73"/>
      <c r="X73" s="73"/>
      <c r="Y73" s="73"/>
      <c r="AA73" s="28"/>
      <c r="AB73" s="28"/>
      <c r="AC73" s="28"/>
    </row>
    <row r="74" spans="1:29" s="30" customFormat="1" ht="18" customHeight="1" x14ac:dyDescent="0.5">
      <c r="A74" s="37" t="s">
        <v>22</v>
      </c>
      <c r="B74" s="72">
        <f>B17/B$7*100</f>
        <v>16.668888895856806</v>
      </c>
      <c r="C74" s="72">
        <f>C17/C$7*100</f>
        <v>13.043115305845918</v>
      </c>
      <c r="D74" s="72">
        <f>D17/D$7*100</f>
        <v>20.872616169290666</v>
      </c>
      <c r="E74" s="72"/>
      <c r="F74" s="72">
        <v>16.600000000000001</v>
      </c>
      <c r="G74" s="72">
        <v>12.9</v>
      </c>
      <c r="H74" s="72">
        <v>21</v>
      </c>
      <c r="I74" s="72"/>
      <c r="J74" s="72">
        <v>16.8</v>
      </c>
      <c r="K74" s="72">
        <v>13.2</v>
      </c>
      <c r="L74" s="72">
        <v>21</v>
      </c>
      <c r="M74" s="72"/>
      <c r="N74" s="72">
        <v>16.600000000000001</v>
      </c>
      <c r="O74" s="72">
        <v>13</v>
      </c>
      <c r="P74" s="72">
        <v>20.7</v>
      </c>
      <c r="Q74" s="72"/>
      <c r="R74" s="72">
        <v>16.7</v>
      </c>
      <c r="S74" s="72">
        <v>13.1</v>
      </c>
      <c r="T74" s="72">
        <v>20.9</v>
      </c>
      <c r="W74" s="73"/>
      <c r="X74" s="73"/>
      <c r="Y74" s="73"/>
      <c r="AA74" s="28"/>
      <c r="AB74" s="28"/>
      <c r="AC74" s="28"/>
    </row>
    <row r="75" spans="1:29" s="30" customFormat="1" ht="18" customHeight="1" x14ac:dyDescent="0.5">
      <c r="A75" s="37" t="s">
        <v>23</v>
      </c>
      <c r="B75" s="72">
        <f>B18/B$7*100</f>
        <v>5.8798756502605407</v>
      </c>
      <c r="C75" s="72">
        <f>C18/C$7*100</f>
        <v>6.6637226976597521</v>
      </c>
      <c r="D75" s="72">
        <f>D18/D$7*100</f>
        <v>4.9710822218923996</v>
      </c>
      <c r="E75" s="72"/>
      <c r="F75" s="72">
        <v>5.7</v>
      </c>
      <c r="G75" s="72">
        <v>6.4</v>
      </c>
      <c r="H75" s="72">
        <v>4.9000000000000004</v>
      </c>
      <c r="I75" s="72"/>
      <c r="J75" s="72">
        <v>6.1</v>
      </c>
      <c r="K75" s="72">
        <v>6.9</v>
      </c>
      <c r="L75" s="72">
        <v>5.0999999999999996</v>
      </c>
      <c r="M75" s="72"/>
      <c r="N75" s="72">
        <v>5.9</v>
      </c>
      <c r="O75" s="72">
        <v>6.8</v>
      </c>
      <c r="P75" s="72">
        <v>4.8</v>
      </c>
      <c r="Q75" s="72"/>
      <c r="R75" s="72">
        <v>5.9</v>
      </c>
      <c r="S75" s="72">
        <v>6.6</v>
      </c>
      <c r="T75" s="72">
        <v>5.0999999999999996</v>
      </c>
      <c r="U75" s="45"/>
      <c r="W75" s="73"/>
      <c r="X75" s="73"/>
      <c r="Y75" s="73"/>
      <c r="AA75" s="28"/>
      <c r="AB75" s="28"/>
      <c r="AC75" s="28"/>
    </row>
    <row r="76" spans="1:29" s="30" customFormat="1" ht="18" customHeight="1" x14ac:dyDescent="0.5">
      <c r="A76" s="37" t="s">
        <v>24</v>
      </c>
      <c r="B76" s="72">
        <f>B19/B$7*100</f>
        <v>2.0819886398855449</v>
      </c>
      <c r="C76" s="72">
        <f>C19/C$7*100</f>
        <v>1.1100486987949405</v>
      </c>
      <c r="D76" s="72">
        <f>D19/D$7*100</f>
        <v>3.2088572479416828</v>
      </c>
      <c r="E76" s="72"/>
      <c r="F76" s="72">
        <v>2</v>
      </c>
      <c r="G76" s="72">
        <v>1.1000000000000001</v>
      </c>
      <c r="H76" s="72">
        <v>3</v>
      </c>
      <c r="I76" s="72"/>
      <c r="J76" s="72">
        <v>2.2000000000000002</v>
      </c>
      <c r="K76" s="72">
        <v>1.1000000000000001</v>
      </c>
      <c r="L76" s="72">
        <v>3.3</v>
      </c>
      <c r="M76" s="72"/>
      <c r="N76" s="72">
        <v>2.1</v>
      </c>
      <c r="O76" s="72">
        <v>1.1000000000000001</v>
      </c>
      <c r="P76" s="72">
        <v>3.3</v>
      </c>
      <c r="Q76" s="72"/>
      <c r="R76" s="72">
        <v>2.1</v>
      </c>
      <c r="S76" s="72">
        <v>1.1000000000000001</v>
      </c>
      <c r="T76" s="72">
        <v>3.2</v>
      </c>
      <c r="U76" s="45"/>
      <c r="W76" s="73"/>
      <c r="X76" s="73"/>
      <c r="Y76" s="73"/>
      <c r="AA76" s="28"/>
      <c r="AB76" s="28"/>
      <c r="AC76" s="28"/>
    </row>
    <row r="77" spans="1:29" s="30" customFormat="1" ht="18" customHeight="1" x14ac:dyDescent="0.5">
      <c r="A77" s="33" t="s">
        <v>25</v>
      </c>
      <c r="B77" s="72">
        <f>B20/B$7*100</f>
        <v>0.42932790893557471</v>
      </c>
      <c r="C77" s="72">
        <f>C20/C$7*100</f>
        <v>0.42677215317876588</v>
      </c>
      <c r="D77" s="72">
        <f>D20/D$7*100</f>
        <v>0.43229105594749317</v>
      </c>
      <c r="E77" s="72"/>
      <c r="F77" s="72">
        <v>0.4</v>
      </c>
      <c r="G77" s="72">
        <v>0.4</v>
      </c>
      <c r="H77" s="72">
        <v>0.4</v>
      </c>
      <c r="I77" s="72"/>
      <c r="J77" s="72">
        <v>0.5</v>
      </c>
      <c r="K77" s="72">
        <v>0.5</v>
      </c>
      <c r="L77" s="72">
        <v>0.5</v>
      </c>
      <c r="M77" s="72"/>
      <c r="N77" s="72">
        <v>0.5</v>
      </c>
      <c r="O77" s="72">
        <v>0.4</v>
      </c>
      <c r="P77" s="72">
        <v>0.5</v>
      </c>
      <c r="Q77" s="72"/>
      <c r="R77" s="72">
        <v>0.4</v>
      </c>
      <c r="S77" s="72">
        <v>0.4</v>
      </c>
      <c r="T77" s="72">
        <v>0.4</v>
      </c>
      <c r="U77" s="28"/>
      <c r="W77" s="73"/>
      <c r="X77" s="73"/>
      <c r="Y77" s="73"/>
      <c r="AA77" s="28"/>
      <c r="AB77" s="28"/>
      <c r="AC77" s="28"/>
    </row>
    <row r="78" spans="1:29" s="30" customFormat="1" ht="18" customHeight="1" x14ac:dyDescent="0.35">
      <c r="A78" s="38" t="s">
        <v>26</v>
      </c>
      <c r="B78" s="75">
        <f>B21/B$7*100</f>
        <v>0.51095944570229312</v>
      </c>
      <c r="C78" s="75">
        <f>C21/C$7*100</f>
        <v>0.50370682887733698</v>
      </c>
      <c r="D78" s="75">
        <f>D21/D$7*100</f>
        <v>0.51936814039708279</v>
      </c>
      <c r="E78" s="75"/>
      <c r="F78" s="75">
        <v>0.6</v>
      </c>
      <c r="G78" s="75">
        <v>0.6</v>
      </c>
      <c r="H78" s="75">
        <v>0.7</v>
      </c>
      <c r="I78" s="75"/>
      <c r="J78" s="75">
        <v>0.5</v>
      </c>
      <c r="K78" s="75">
        <v>0.5</v>
      </c>
      <c r="L78" s="75">
        <v>0.5</v>
      </c>
      <c r="M78" s="75"/>
      <c r="N78" s="75">
        <v>0.4</v>
      </c>
      <c r="O78" s="75">
        <v>0.5</v>
      </c>
      <c r="P78" s="75">
        <v>0.4</v>
      </c>
      <c r="Q78" s="75"/>
      <c r="R78" s="75">
        <v>0.5</v>
      </c>
      <c r="S78" s="75">
        <v>0.5</v>
      </c>
      <c r="T78" s="75">
        <v>0.5</v>
      </c>
      <c r="U78" s="12"/>
      <c r="W78" s="73"/>
      <c r="X78" s="73"/>
      <c r="Y78" s="73"/>
      <c r="AA78" s="28"/>
      <c r="AB78" s="28"/>
      <c r="AC78" s="28"/>
    </row>
    <row r="79" spans="1:29" s="30" customFormat="1" ht="18.75" x14ac:dyDescent="0.3">
      <c r="A79" s="33"/>
      <c r="B79" s="72" t="s">
        <v>32</v>
      </c>
      <c r="C79" s="76" t="s">
        <v>33</v>
      </c>
      <c r="D79" s="33"/>
      <c r="E79" s="77"/>
      <c r="F79" s="77"/>
      <c r="G79" s="77"/>
      <c r="H79" s="77"/>
      <c r="I79" s="77"/>
      <c r="J79" s="77"/>
      <c r="K79" s="77"/>
      <c r="L79" s="77"/>
      <c r="M79" s="77"/>
      <c r="N79" s="77"/>
      <c r="O79" s="77"/>
      <c r="P79" s="77"/>
      <c r="Q79" s="77"/>
      <c r="R79" s="77"/>
      <c r="S79" s="77"/>
      <c r="T79" s="77"/>
      <c r="U79" s="34"/>
      <c r="W79" s="73"/>
      <c r="X79" s="73"/>
      <c r="Y79" s="73"/>
      <c r="AA79" s="28"/>
      <c r="AB79" s="28"/>
      <c r="AC79" s="28"/>
    </row>
    <row r="80" spans="1:29" s="30" customFormat="1" ht="18.75" x14ac:dyDescent="0.3">
      <c r="A80" s="33"/>
      <c r="B80" s="78"/>
      <c r="C80" s="78"/>
      <c r="D80" s="34"/>
      <c r="E80" s="79"/>
      <c r="F80" s="80"/>
      <c r="G80" s="81"/>
      <c r="H80" s="81"/>
      <c r="I80" s="79"/>
      <c r="J80" s="82"/>
      <c r="K80" s="83"/>
      <c r="L80" s="83"/>
      <c r="M80" s="79"/>
      <c r="N80" s="84"/>
      <c r="O80" s="85"/>
      <c r="P80" s="85"/>
      <c r="Q80" s="79"/>
      <c r="R80" s="86"/>
      <c r="S80" s="86"/>
      <c r="T80" s="86"/>
      <c r="U80" s="34"/>
    </row>
    <row r="81" spans="1:22" s="6" customFormat="1" ht="26.25" x14ac:dyDescent="0.4">
      <c r="A81" s="51"/>
      <c r="B81" s="4"/>
      <c r="C81" s="4"/>
      <c r="D81" s="3"/>
      <c r="E81" s="57"/>
      <c r="F81" s="87"/>
      <c r="G81" s="88"/>
      <c r="H81" s="88"/>
      <c r="I81" s="57"/>
      <c r="J81" s="89"/>
      <c r="K81" s="90"/>
      <c r="L81" s="90"/>
      <c r="M81" s="57"/>
      <c r="N81" s="91"/>
      <c r="O81" s="92"/>
      <c r="P81" s="92"/>
      <c r="Q81" s="57"/>
      <c r="R81" s="93"/>
      <c r="S81" s="93"/>
      <c r="T81" s="93"/>
      <c r="U81" s="3"/>
    </row>
    <row r="82" spans="1:22" s="2" customFormat="1" ht="26.25" x14ac:dyDescent="0.4">
      <c r="A82" s="1" t="s">
        <v>28</v>
      </c>
      <c r="L82" s="60"/>
      <c r="M82" s="60"/>
      <c r="N82" s="94"/>
      <c r="O82" s="60"/>
      <c r="P82" s="3"/>
      <c r="Q82" s="3"/>
      <c r="S82" s="3"/>
      <c r="T82" s="3"/>
      <c r="U82" s="3"/>
    </row>
    <row r="83" spans="1:22" s="5" customFormat="1" ht="5.25" customHeight="1" x14ac:dyDescent="0.5">
      <c r="M83" s="6"/>
      <c r="N83" s="6"/>
      <c r="P83" s="6"/>
      <c r="Q83" s="6"/>
      <c r="R83" s="6"/>
      <c r="T83" s="6"/>
      <c r="U83" s="6"/>
      <c r="V83" s="7"/>
    </row>
    <row r="84" spans="1:22" s="13" customFormat="1" ht="21" x14ac:dyDescent="0.35">
      <c r="A84" s="61" t="s">
        <v>1</v>
      </c>
      <c r="B84" s="9" t="s">
        <v>2</v>
      </c>
      <c r="C84" s="9"/>
      <c r="D84" s="9"/>
      <c r="E84" s="10"/>
      <c r="F84" s="11" t="s">
        <v>3</v>
      </c>
      <c r="G84" s="11"/>
      <c r="H84" s="11"/>
      <c r="I84" s="10"/>
      <c r="J84" s="11" t="s">
        <v>4</v>
      </c>
      <c r="K84" s="11"/>
      <c r="L84" s="11"/>
      <c r="M84" s="10"/>
      <c r="N84" s="11" t="s">
        <v>5</v>
      </c>
      <c r="O84" s="11"/>
      <c r="P84" s="11"/>
      <c r="Q84" s="10"/>
      <c r="R84" s="11" t="s">
        <v>6</v>
      </c>
      <c r="S84" s="11"/>
      <c r="T84" s="11"/>
      <c r="U84" s="12"/>
    </row>
    <row r="85" spans="1:22" s="13" customFormat="1" ht="21" x14ac:dyDescent="0.35">
      <c r="A85" s="62"/>
      <c r="B85" s="95" t="s">
        <v>7</v>
      </c>
      <c r="C85" s="95" t="s">
        <v>8</v>
      </c>
      <c r="D85" s="95" t="s">
        <v>9</v>
      </c>
      <c r="E85" s="96"/>
      <c r="F85" s="17" t="s">
        <v>7</v>
      </c>
      <c r="G85" s="17" t="s">
        <v>8</v>
      </c>
      <c r="H85" s="17" t="s">
        <v>9</v>
      </c>
      <c r="I85" s="96"/>
      <c r="J85" s="17" t="s">
        <v>7</v>
      </c>
      <c r="K85" s="17" t="s">
        <v>8</v>
      </c>
      <c r="L85" s="17" t="s">
        <v>9</v>
      </c>
      <c r="M85" s="96"/>
      <c r="N85" s="17" t="s">
        <v>7</v>
      </c>
      <c r="O85" s="17" t="s">
        <v>8</v>
      </c>
      <c r="P85" s="17" t="s">
        <v>9</v>
      </c>
      <c r="Q85" s="96"/>
      <c r="R85" s="17" t="s">
        <v>7</v>
      </c>
      <c r="S85" s="17" t="s">
        <v>8</v>
      </c>
      <c r="T85" s="17" t="s">
        <v>9</v>
      </c>
      <c r="U85" s="45"/>
    </row>
    <row r="86" spans="1:22" s="45" customFormat="1" ht="21" x14ac:dyDescent="0.5">
      <c r="A86" s="21"/>
      <c r="B86" s="19" t="s">
        <v>30</v>
      </c>
      <c r="C86" s="19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19"/>
    </row>
    <row r="87" spans="1:22" s="45" customFormat="1" ht="21" x14ac:dyDescent="0.35">
      <c r="A87" s="22" t="s">
        <v>27</v>
      </c>
      <c r="B87" s="22"/>
      <c r="C87" s="63"/>
      <c r="D87" s="63"/>
      <c r="E87" s="63"/>
      <c r="F87" s="63"/>
      <c r="G87" s="63"/>
      <c r="H87" s="63"/>
      <c r="I87" s="63"/>
      <c r="J87" s="63"/>
      <c r="K87" s="63"/>
      <c r="L87" s="63"/>
      <c r="M87" s="63"/>
      <c r="N87" s="63"/>
      <c r="O87" s="63"/>
      <c r="P87" s="63"/>
      <c r="Q87" s="63"/>
      <c r="R87" s="63"/>
      <c r="S87" s="63"/>
      <c r="T87" s="63"/>
      <c r="U87" s="12"/>
    </row>
    <row r="88" spans="1:22" s="28" customFormat="1" ht="18.75" customHeight="1" x14ac:dyDescent="0.5">
      <c r="A88" s="25" t="s">
        <v>12</v>
      </c>
      <c r="B88" s="71">
        <f>SUM(B89:B102)</f>
        <v>99.978478845772685</v>
      </c>
      <c r="C88" s="71">
        <f t="shared" ref="C88:T88" si="15">SUM(C89:C102)</f>
        <v>99.975451898740246</v>
      </c>
      <c r="D88" s="71">
        <f t="shared" si="15"/>
        <v>99.982125010828526</v>
      </c>
      <c r="E88" s="71">
        <f t="shared" si="15"/>
        <v>0</v>
      </c>
      <c r="F88" s="71">
        <f t="shared" si="15"/>
        <v>100</v>
      </c>
      <c r="G88" s="71">
        <f t="shared" si="15"/>
        <v>100</v>
      </c>
      <c r="H88" s="71">
        <f t="shared" si="15"/>
        <v>100</v>
      </c>
      <c r="I88" s="71">
        <f t="shared" si="15"/>
        <v>0</v>
      </c>
      <c r="J88" s="71">
        <f t="shared" si="15"/>
        <v>100.00000000000001</v>
      </c>
      <c r="K88" s="71">
        <f t="shared" si="15"/>
        <v>100</v>
      </c>
      <c r="L88" s="71">
        <f t="shared" si="15"/>
        <v>100</v>
      </c>
      <c r="M88" s="71">
        <f t="shared" si="15"/>
        <v>0</v>
      </c>
      <c r="N88" s="71">
        <f t="shared" si="15"/>
        <v>99.999999999999986</v>
      </c>
      <c r="O88" s="71">
        <f t="shared" si="15"/>
        <v>100</v>
      </c>
      <c r="P88" s="71">
        <f t="shared" si="15"/>
        <v>100.00000000000001</v>
      </c>
      <c r="Q88" s="71">
        <f t="shared" si="15"/>
        <v>0</v>
      </c>
      <c r="R88" s="71">
        <f t="shared" si="15"/>
        <v>100</v>
      </c>
      <c r="S88" s="71">
        <f t="shared" si="15"/>
        <v>100.00000000000003</v>
      </c>
      <c r="T88" s="71">
        <f t="shared" si="15"/>
        <v>100</v>
      </c>
      <c r="U88" s="30"/>
    </row>
    <row r="89" spans="1:22" s="30" customFormat="1" ht="18.75" customHeight="1" x14ac:dyDescent="0.5">
      <c r="A89" s="30" t="s">
        <v>13</v>
      </c>
      <c r="B89" s="72">
        <f>B24/B$23*100</f>
        <v>0.66592110162208773</v>
      </c>
      <c r="C89" s="72">
        <f>C24/C$23*100</f>
        <v>0.5357347808269789</v>
      </c>
      <c r="D89" s="72">
        <f>D24/D$23*100</f>
        <v>0.82273944318180781</v>
      </c>
      <c r="E89" s="72"/>
      <c r="F89" s="72">
        <v>0.7</v>
      </c>
      <c r="G89" s="72">
        <v>0.6</v>
      </c>
      <c r="H89" s="72">
        <v>0.8</v>
      </c>
      <c r="I89" s="72"/>
      <c r="J89" s="72">
        <v>0.6</v>
      </c>
      <c r="K89" s="72">
        <v>0.5</v>
      </c>
      <c r="L89" s="72">
        <v>0.7</v>
      </c>
      <c r="M89" s="72"/>
      <c r="N89" s="72">
        <v>0.7</v>
      </c>
      <c r="O89" s="72">
        <v>0.5</v>
      </c>
      <c r="P89" s="72">
        <v>0.8</v>
      </c>
      <c r="Q89" s="72"/>
      <c r="R89" s="72">
        <v>0.7</v>
      </c>
      <c r="S89" s="72">
        <v>0.6</v>
      </c>
      <c r="T89" s="72">
        <v>0.9</v>
      </c>
    </row>
    <row r="90" spans="1:22" s="30" customFormat="1" ht="18.75" customHeight="1" x14ac:dyDescent="0.5">
      <c r="A90" s="30" t="s">
        <v>14</v>
      </c>
      <c r="B90" s="72">
        <f>B25/B$23*100</f>
        <v>20.59848567793108</v>
      </c>
      <c r="C90" s="72">
        <f>C25/C$23*100</f>
        <v>19.997098558298092</v>
      </c>
      <c r="D90" s="72">
        <f>D25/D$23*100</f>
        <v>21.322897660390051</v>
      </c>
      <c r="E90" s="72"/>
      <c r="F90" s="72">
        <v>20.3</v>
      </c>
      <c r="G90" s="72">
        <v>19.899999999999999</v>
      </c>
      <c r="H90" s="72">
        <v>20.8</v>
      </c>
      <c r="I90" s="72"/>
      <c r="J90" s="72">
        <v>20.7</v>
      </c>
      <c r="K90" s="72">
        <v>20.100000000000001</v>
      </c>
      <c r="L90" s="72">
        <v>21.4</v>
      </c>
      <c r="M90" s="72"/>
      <c r="N90" s="72">
        <v>20.8</v>
      </c>
      <c r="O90" s="72">
        <v>20.3</v>
      </c>
      <c r="P90" s="72">
        <v>21.3</v>
      </c>
      <c r="Q90" s="72"/>
      <c r="R90" s="72">
        <v>20.7</v>
      </c>
      <c r="S90" s="72">
        <v>19.8</v>
      </c>
      <c r="T90" s="72">
        <v>21.8</v>
      </c>
    </row>
    <row r="91" spans="1:22" s="30" customFormat="1" ht="18.75" customHeight="1" x14ac:dyDescent="0.5">
      <c r="A91" s="33" t="s">
        <v>15</v>
      </c>
      <c r="B91" s="72">
        <f>B26/B$23*100</f>
        <v>28.092446305312617</v>
      </c>
      <c r="C91" s="72">
        <f>C26/C$23*100</f>
        <v>29.478009772121183</v>
      </c>
      <c r="D91" s="72">
        <f>D26/D$23*100</f>
        <v>26.423440194197333</v>
      </c>
      <c r="E91" s="72"/>
      <c r="F91" s="72">
        <v>28.8</v>
      </c>
      <c r="G91" s="72">
        <v>30.1</v>
      </c>
      <c r="H91" s="72">
        <v>27.2</v>
      </c>
      <c r="I91" s="72"/>
      <c r="J91" s="72">
        <v>27.6</v>
      </c>
      <c r="K91" s="72">
        <v>29.1</v>
      </c>
      <c r="L91" s="72">
        <v>25.8</v>
      </c>
      <c r="M91" s="72"/>
      <c r="N91" s="72">
        <v>27.4</v>
      </c>
      <c r="O91" s="72">
        <v>28.8</v>
      </c>
      <c r="P91" s="72">
        <v>25.9</v>
      </c>
      <c r="Q91" s="72"/>
      <c r="R91" s="72">
        <v>28.6</v>
      </c>
      <c r="S91" s="72">
        <v>30</v>
      </c>
      <c r="T91" s="72">
        <v>26.9</v>
      </c>
    </row>
    <row r="92" spans="1:22" s="30" customFormat="1" ht="18.75" customHeight="1" x14ac:dyDescent="0.5">
      <c r="A92" s="33" t="s">
        <v>16</v>
      </c>
      <c r="B92" s="72">
        <f>B27/B$23*100</f>
        <v>17.133725333338933</v>
      </c>
      <c r="C92" s="72">
        <f>C27/C$23*100</f>
        <v>19.821657835426386</v>
      </c>
      <c r="D92" s="72">
        <f>D27/D$23*100</f>
        <v>13.895926502959382</v>
      </c>
      <c r="E92" s="72"/>
      <c r="F92" s="72">
        <v>16.899999999999999</v>
      </c>
      <c r="G92" s="72">
        <v>19.600000000000001</v>
      </c>
      <c r="H92" s="72">
        <v>13.6</v>
      </c>
      <c r="I92" s="72"/>
      <c r="J92" s="72">
        <v>17</v>
      </c>
      <c r="K92" s="72">
        <v>19.399999999999999</v>
      </c>
      <c r="L92" s="72">
        <v>14.1</v>
      </c>
      <c r="M92" s="72"/>
      <c r="N92" s="72">
        <v>17.600000000000001</v>
      </c>
      <c r="O92" s="72">
        <v>20.3</v>
      </c>
      <c r="P92" s="72">
        <v>14.5</v>
      </c>
      <c r="Q92" s="72"/>
      <c r="R92" s="72">
        <v>17</v>
      </c>
      <c r="S92" s="72">
        <v>19.899999999999999</v>
      </c>
      <c r="T92" s="72">
        <v>13.4</v>
      </c>
    </row>
    <row r="93" spans="1:22" s="30" customFormat="1" ht="18.75" customHeight="1" x14ac:dyDescent="0.5">
      <c r="A93" s="30" t="s">
        <v>17</v>
      </c>
      <c r="B93" s="72"/>
      <c r="C93" s="72"/>
      <c r="D93" s="72"/>
      <c r="E93" s="72"/>
      <c r="F93" s="72"/>
      <c r="G93" s="72"/>
      <c r="H93" s="72"/>
      <c r="I93" s="72"/>
      <c r="J93" s="72"/>
      <c r="K93" s="72"/>
      <c r="L93" s="72"/>
      <c r="M93" s="72"/>
      <c r="N93" s="72"/>
      <c r="O93" s="72"/>
      <c r="P93" s="72"/>
      <c r="Q93" s="72"/>
      <c r="R93" s="72"/>
      <c r="S93" s="72"/>
      <c r="T93" s="72"/>
      <c r="U93" s="6"/>
    </row>
    <row r="94" spans="1:22" s="30" customFormat="1" ht="18.75" customHeight="1" x14ac:dyDescent="0.5">
      <c r="A94" s="36" t="s">
        <v>18</v>
      </c>
      <c r="B94" s="72">
        <f>B29/B$23*100</f>
        <v>15.924728653298176</v>
      </c>
      <c r="C94" s="72">
        <f>C29/C$23*100</f>
        <v>15.57737659450761</v>
      </c>
      <c r="D94" s="72">
        <f>D29/D$23*100</f>
        <v>16.343138002792124</v>
      </c>
      <c r="E94" s="72"/>
      <c r="F94" s="72">
        <v>15.5</v>
      </c>
      <c r="G94" s="72">
        <v>15.1</v>
      </c>
      <c r="H94" s="72">
        <v>16.100000000000001</v>
      </c>
      <c r="I94" s="72"/>
      <c r="J94" s="72">
        <v>16</v>
      </c>
      <c r="K94" s="72">
        <v>15.9</v>
      </c>
      <c r="L94" s="72">
        <v>16.2</v>
      </c>
      <c r="M94" s="72"/>
      <c r="N94" s="72">
        <v>16.600000000000001</v>
      </c>
      <c r="O94" s="72">
        <v>15.9</v>
      </c>
      <c r="P94" s="72">
        <v>17.399999999999999</v>
      </c>
      <c r="Q94" s="72"/>
      <c r="R94" s="72">
        <v>15.4</v>
      </c>
      <c r="S94" s="72">
        <v>15.4</v>
      </c>
      <c r="T94" s="72">
        <v>15.6</v>
      </c>
      <c r="U94" s="6"/>
    </row>
    <row r="95" spans="1:22" s="30" customFormat="1" ht="18.75" customHeight="1" x14ac:dyDescent="0.4">
      <c r="A95" s="36" t="s">
        <v>19</v>
      </c>
      <c r="B95" s="72">
        <f>B30/B$23*100</f>
        <v>2.186585365632288</v>
      </c>
      <c r="C95" s="72">
        <f>C30/C$23*100</f>
        <v>2.4746857301702727</v>
      </c>
      <c r="D95" s="72">
        <f>D30/D$23*100</f>
        <v>1.8395487407882545</v>
      </c>
      <c r="E95" s="72"/>
      <c r="F95" s="72">
        <v>2.2000000000000002</v>
      </c>
      <c r="G95" s="72">
        <v>2.5</v>
      </c>
      <c r="H95" s="72">
        <v>1.8</v>
      </c>
      <c r="I95" s="72"/>
      <c r="J95" s="72">
        <v>2.2000000000000002</v>
      </c>
      <c r="K95" s="72">
        <v>2.4</v>
      </c>
      <c r="L95" s="72">
        <v>2</v>
      </c>
      <c r="M95" s="72"/>
      <c r="N95" s="72">
        <v>2.2999999999999998</v>
      </c>
      <c r="O95" s="72">
        <v>2.6</v>
      </c>
      <c r="P95" s="72">
        <v>1.9</v>
      </c>
      <c r="Q95" s="72"/>
      <c r="R95" s="72">
        <v>2</v>
      </c>
      <c r="S95" s="72">
        <v>2.4</v>
      </c>
      <c r="T95" s="72">
        <v>1.6</v>
      </c>
      <c r="U95" s="97"/>
    </row>
    <row r="96" spans="1:22" s="30" customFormat="1" ht="18.75" customHeight="1" x14ac:dyDescent="0.5">
      <c r="A96" s="37" t="s">
        <v>20</v>
      </c>
      <c r="B96" s="98">
        <f>B31/B$23*100</f>
        <v>6.2953840011312307E-3</v>
      </c>
      <c r="C96" s="98">
        <f>C31/C$23*100</f>
        <v>1.1168040072299323E-2</v>
      </c>
      <c r="D96" s="98">
        <f>D31/D$23*100</f>
        <v>4.2593597153312007E-4</v>
      </c>
      <c r="E96" s="98"/>
      <c r="F96" s="98" t="s">
        <v>31</v>
      </c>
      <c r="G96" s="98" t="s">
        <v>31</v>
      </c>
      <c r="H96" s="99">
        <v>0</v>
      </c>
      <c r="I96" s="99"/>
      <c r="J96" s="98" t="s">
        <v>31</v>
      </c>
      <c r="K96" s="98" t="s">
        <v>31</v>
      </c>
      <c r="L96" s="98" t="s">
        <v>34</v>
      </c>
      <c r="M96" s="98"/>
      <c r="N96" s="98">
        <v>0</v>
      </c>
      <c r="O96" s="98">
        <v>0</v>
      </c>
      <c r="P96" s="98">
        <v>0</v>
      </c>
      <c r="Q96" s="98"/>
      <c r="R96" s="98">
        <v>0</v>
      </c>
      <c r="S96" s="98">
        <v>0</v>
      </c>
      <c r="T96" s="99">
        <v>0</v>
      </c>
      <c r="U96" s="6"/>
    </row>
    <row r="97" spans="1:22" s="30" customFormat="1" ht="18.75" customHeight="1" x14ac:dyDescent="0.5">
      <c r="A97" s="30" t="s">
        <v>21</v>
      </c>
      <c r="B97" s="72"/>
      <c r="C97" s="72"/>
      <c r="D97" s="72"/>
      <c r="E97" s="72"/>
      <c r="F97" s="72"/>
      <c r="G97" s="72"/>
      <c r="H97" s="72"/>
      <c r="I97" s="72"/>
      <c r="J97" s="72"/>
      <c r="K97" s="72"/>
      <c r="L97" s="72"/>
      <c r="M97" s="72"/>
      <c r="N97" s="72"/>
      <c r="O97" s="72"/>
      <c r="P97" s="72"/>
      <c r="Q97" s="72"/>
      <c r="R97" s="72"/>
      <c r="S97" s="72"/>
      <c r="T97" s="72"/>
      <c r="U97" s="6"/>
    </row>
    <row r="98" spans="1:22" s="30" customFormat="1" ht="18.75" customHeight="1" x14ac:dyDescent="0.5">
      <c r="A98" s="37" t="s">
        <v>22</v>
      </c>
      <c r="B98" s="72">
        <f>B33/B$23*100</f>
        <v>8.9493891775236438</v>
      </c>
      <c r="C98" s="72">
        <f>C33/C$23*100</f>
        <v>6.429350388238916</v>
      </c>
      <c r="D98" s="72">
        <f>D33/D$23*100</f>
        <v>11.984948529598389</v>
      </c>
      <c r="E98" s="72"/>
      <c r="F98" s="72">
        <v>9.3000000000000007</v>
      </c>
      <c r="G98" s="72">
        <v>6.7</v>
      </c>
      <c r="H98" s="72">
        <v>12.3</v>
      </c>
      <c r="I98" s="72"/>
      <c r="J98" s="72">
        <v>9</v>
      </c>
      <c r="K98" s="72">
        <v>6.6</v>
      </c>
      <c r="L98" s="72">
        <v>12</v>
      </c>
      <c r="M98" s="72"/>
      <c r="N98" s="72">
        <v>8.5</v>
      </c>
      <c r="O98" s="72">
        <v>6</v>
      </c>
      <c r="P98" s="72">
        <v>11.5</v>
      </c>
      <c r="Q98" s="72"/>
      <c r="R98" s="72">
        <v>9.1</v>
      </c>
      <c r="S98" s="72">
        <v>6.4</v>
      </c>
      <c r="T98" s="72">
        <v>12.2</v>
      </c>
      <c r="U98" s="45"/>
    </row>
    <row r="99" spans="1:22" s="30" customFormat="1" ht="18.75" customHeight="1" x14ac:dyDescent="0.5">
      <c r="A99" s="37" t="s">
        <v>23</v>
      </c>
      <c r="B99" s="72">
        <f>B34/B$23*100</f>
        <v>4.0421452217816878</v>
      </c>
      <c r="C99" s="72">
        <f>C34/C$23*100</f>
        <v>4.3918037228621669</v>
      </c>
      <c r="D99" s="72">
        <f>D34/D$23*100</f>
        <v>3.6209576045511844</v>
      </c>
      <c r="E99" s="72"/>
      <c r="F99" s="72">
        <v>3.9</v>
      </c>
      <c r="G99" s="72">
        <v>4.2</v>
      </c>
      <c r="H99" s="72">
        <v>3.5</v>
      </c>
      <c r="I99" s="72"/>
      <c r="J99" s="72">
        <v>4.2</v>
      </c>
      <c r="K99" s="72">
        <v>4.5999999999999996</v>
      </c>
      <c r="L99" s="72">
        <v>3.6</v>
      </c>
      <c r="M99" s="72"/>
      <c r="N99" s="72">
        <v>3.8</v>
      </c>
      <c r="O99" s="72">
        <v>4.3</v>
      </c>
      <c r="P99" s="72">
        <v>3.2</v>
      </c>
      <c r="Q99" s="72"/>
      <c r="R99" s="72">
        <v>4.3</v>
      </c>
      <c r="S99" s="72">
        <v>4.4000000000000004</v>
      </c>
      <c r="T99" s="72">
        <v>4.2</v>
      </c>
      <c r="U99" s="21"/>
    </row>
    <row r="100" spans="1:22" s="30" customFormat="1" ht="18.75" customHeight="1" x14ac:dyDescent="0.5">
      <c r="A100" s="37" t="s">
        <v>24</v>
      </c>
      <c r="B100" s="72">
        <f>B35/B$23*100</f>
        <v>2.3787566253310506</v>
      </c>
      <c r="C100" s="72">
        <f>C35/C$23*100</f>
        <v>1.25856647621633</v>
      </c>
      <c r="D100" s="72">
        <f>D35/D$23*100</f>
        <v>3.7281023963984645</v>
      </c>
      <c r="E100" s="72"/>
      <c r="F100" s="72">
        <v>2.4</v>
      </c>
      <c r="G100" s="72">
        <v>1.2</v>
      </c>
      <c r="H100" s="72">
        <v>3.9</v>
      </c>
      <c r="I100" s="72"/>
      <c r="J100" s="72">
        <v>2.7</v>
      </c>
      <c r="K100" s="72">
        <v>1.4</v>
      </c>
      <c r="L100" s="72">
        <v>4.2</v>
      </c>
      <c r="M100" s="72"/>
      <c r="N100" s="72">
        <v>2.2999999999999998</v>
      </c>
      <c r="O100" s="72">
        <v>1.3</v>
      </c>
      <c r="P100" s="72">
        <v>3.5</v>
      </c>
      <c r="Q100" s="72"/>
      <c r="R100" s="72">
        <v>2.2000000000000002</v>
      </c>
      <c r="S100" s="72">
        <v>1.1000000000000001</v>
      </c>
      <c r="T100" s="72">
        <v>3.4</v>
      </c>
      <c r="U100" s="45"/>
    </row>
    <row r="101" spans="1:22" s="30" customFormat="1" ht="18.75" customHeight="1" x14ac:dyDescent="0.5">
      <c r="A101" s="33" t="s">
        <v>25</v>
      </c>
      <c r="B101" s="72" t="s">
        <v>31</v>
      </c>
      <c r="C101" s="72" t="s">
        <v>31</v>
      </c>
      <c r="D101" s="72" t="s">
        <v>31</v>
      </c>
      <c r="E101" s="72"/>
      <c r="F101" s="72">
        <v>0</v>
      </c>
      <c r="G101" s="72">
        <v>0</v>
      </c>
      <c r="H101" s="72">
        <v>0</v>
      </c>
      <c r="I101" s="72"/>
      <c r="J101" s="72" t="s">
        <v>34</v>
      </c>
      <c r="K101" s="72" t="s">
        <v>34</v>
      </c>
      <c r="L101" s="72" t="s">
        <v>34</v>
      </c>
      <c r="M101" s="72"/>
      <c r="N101" s="72" t="s">
        <v>31</v>
      </c>
      <c r="O101" s="72" t="s">
        <v>31</v>
      </c>
      <c r="P101" s="72" t="s">
        <v>34</v>
      </c>
      <c r="Q101" s="79"/>
      <c r="R101" s="79">
        <v>0</v>
      </c>
      <c r="S101" s="79">
        <v>0</v>
      </c>
      <c r="T101" s="79">
        <v>0</v>
      </c>
      <c r="U101" s="45"/>
    </row>
    <row r="102" spans="1:22" s="30" customFormat="1" ht="18.75" customHeight="1" x14ac:dyDescent="0.5">
      <c r="A102" s="38" t="s">
        <v>26</v>
      </c>
      <c r="B102" s="75" t="s">
        <v>31</v>
      </c>
      <c r="C102" s="75" t="s">
        <v>31</v>
      </c>
      <c r="D102" s="75" t="s">
        <v>31</v>
      </c>
      <c r="E102" s="75"/>
      <c r="F102" s="75" t="s">
        <v>31</v>
      </c>
      <c r="G102" s="75">
        <v>0.1</v>
      </c>
      <c r="H102" s="75" t="s">
        <v>31</v>
      </c>
      <c r="I102" s="75"/>
      <c r="J102" s="75" t="s">
        <v>31</v>
      </c>
      <c r="K102" s="75" t="s">
        <v>31</v>
      </c>
      <c r="L102" s="75" t="s">
        <v>31</v>
      </c>
      <c r="M102" s="75"/>
      <c r="N102" s="75" t="s">
        <v>31</v>
      </c>
      <c r="O102" s="75" t="s">
        <v>31</v>
      </c>
      <c r="P102" s="75" t="s">
        <v>31</v>
      </c>
      <c r="Q102" s="75"/>
      <c r="R102" s="75" t="s">
        <v>31</v>
      </c>
      <c r="S102" s="75" t="s">
        <v>31</v>
      </c>
      <c r="T102" s="75" t="s">
        <v>31</v>
      </c>
      <c r="U102" s="45"/>
    </row>
    <row r="103" spans="1:22" s="30" customFormat="1" ht="18.75" customHeight="1" x14ac:dyDescent="0.5">
      <c r="A103" s="25" t="s">
        <v>29</v>
      </c>
      <c r="B103" s="76"/>
      <c r="C103" s="76"/>
      <c r="D103" s="76"/>
      <c r="E103" s="72"/>
      <c r="F103" s="72"/>
      <c r="G103" s="72"/>
      <c r="H103" s="72"/>
      <c r="I103" s="72"/>
      <c r="J103" s="72"/>
      <c r="K103" s="72"/>
      <c r="L103" s="72"/>
      <c r="M103" s="72"/>
      <c r="N103" s="72"/>
      <c r="O103" s="72"/>
      <c r="P103" s="72"/>
      <c r="Q103" s="72"/>
      <c r="R103" s="72"/>
      <c r="S103" s="72"/>
      <c r="T103" s="72"/>
    </row>
    <row r="104" spans="1:22" s="28" customFormat="1" ht="18.75" customHeight="1" x14ac:dyDescent="0.5">
      <c r="A104" s="25" t="s">
        <v>12</v>
      </c>
      <c r="B104" s="71">
        <f>SUM(B105:B118)</f>
        <v>100</v>
      </c>
      <c r="C104" s="71">
        <f t="shared" ref="C104:T104" si="16">SUM(C105:C118)</f>
        <v>99.999999999999972</v>
      </c>
      <c r="D104" s="71">
        <f t="shared" si="16"/>
        <v>100.00000000000001</v>
      </c>
      <c r="E104" s="71">
        <f t="shared" si="16"/>
        <v>0</v>
      </c>
      <c r="F104" s="71">
        <f t="shared" si="16"/>
        <v>100</v>
      </c>
      <c r="G104" s="71">
        <f t="shared" si="16"/>
        <v>99.999999999999986</v>
      </c>
      <c r="H104" s="71">
        <f t="shared" si="16"/>
        <v>100.00000000000001</v>
      </c>
      <c r="I104" s="71">
        <f t="shared" si="16"/>
        <v>0</v>
      </c>
      <c r="J104" s="71">
        <f t="shared" si="16"/>
        <v>100</v>
      </c>
      <c r="K104" s="71">
        <f t="shared" si="16"/>
        <v>99.999999999999986</v>
      </c>
      <c r="L104" s="71">
        <f t="shared" si="16"/>
        <v>99.999999999999986</v>
      </c>
      <c r="M104" s="71">
        <f t="shared" si="16"/>
        <v>0</v>
      </c>
      <c r="N104" s="71">
        <f t="shared" si="16"/>
        <v>100</v>
      </c>
      <c r="O104" s="71">
        <f t="shared" si="16"/>
        <v>99.999999999999986</v>
      </c>
      <c r="P104" s="71">
        <f t="shared" si="16"/>
        <v>100</v>
      </c>
      <c r="Q104" s="71">
        <f t="shared" si="16"/>
        <v>0</v>
      </c>
      <c r="R104" s="71">
        <f t="shared" si="16"/>
        <v>100</v>
      </c>
      <c r="S104" s="71">
        <f t="shared" si="16"/>
        <v>100</v>
      </c>
      <c r="T104" s="71">
        <f t="shared" si="16"/>
        <v>100.00000000000001</v>
      </c>
      <c r="U104" s="30"/>
      <c r="V104" s="27"/>
    </row>
    <row r="105" spans="1:22" s="30" customFormat="1" ht="18.75" customHeight="1" x14ac:dyDescent="0.5">
      <c r="A105" s="30" t="s">
        <v>13</v>
      </c>
      <c r="B105" s="72">
        <f>B48/B$47*100</f>
        <v>0.8796107522844222</v>
      </c>
      <c r="C105" s="72">
        <f t="shared" ref="C105:D116" si="17">C48/C$47*100</f>
        <v>0.63359106284510824</v>
      </c>
      <c r="D105" s="72">
        <f t="shared" si="17"/>
        <v>1.1680343689117572</v>
      </c>
      <c r="E105" s="72"/>
      <c r="F105" s="72">
        <v>1.1000000000000001</v>
      </c>
      <c r="G105" s="72">
        <v>0.5</v>
      </c>
      <c r="H105" s="72">
        <v>1.8</v>
      </c>
      <c r="I105" s="72"/>
      <c r="J105" s="72">
        <v>0.6</v>
      </c>
      <c r="K105" s="72">
        <v>0.6</v>
      </c>
      <c r="L105" s="72">
        <v>0.7</v>
      </c>
      <c r="M105" s="72"/>
      <c r="N105" s="72">
        <v>0.8</v>
      </c>
      <c r="O105" s="72">
        <v>0.8</v>
      </c>
      <c r="P105" s="72">
        <v>0.7</v>
      </c>
      <c r="Q105" s="72"/>
      <c r="R105" s="72">
        <v>1.1000000000000001</v>
      </c>
      <c r="S105" s="72">
        <v>0.7</v>
      </c>
      <c r="T105" s="72">
        <v>1.5</v>
      </c>
    </row>
    <row r="106" spans="1:22" s="30" customFormat="1" ht="18.75" customHeight="1" x14ac:dyDescent="0.5">
      <c r="A106" s="30" t="s">
        <v>14</v>
      </c>
      <c r="B106" s="72">
        <f t="shared" ref="B106:D116" si="18">B49/B$47*100</f>
        <v>19.924504307496537</v>
      </c>
      <c r="C106" s="72">
        <f t="shared" si="18"/>
        <v>19.134600073541908</v>
      </c>
      <c r="D106" s="72">
        <f t="shared" si="18"/>
        <v>20.85055635018329</v>
      </c>
      <c r="E106" s="72"/>
      <c r="F106" s="72">
        <v>20.2</v>
      </c>
      <c r="G106" s="72">
        <v>20.8</v>
      </c>
      <c r="H106" s="72">
        <v>19.5</v>
      </c>
      <c r="I106" s="72"/>
      <c r="J106" s="72">
        <v>23.2</v>
      </c>
      <c r="K106" s="72">
        <v>22.1</v>
      </c>
      <c r="L106" s="72">
        <v>24.4</v>
      </c>
      <c r="M106" s="72"/>
      <c r="N106" s="72">
        <v>21.1</v>
      </c>
      <c r="O106" s="72">
        <v>19.5</v>
      </c>
      <c r="P106" s="72">
        <v>23</v>
      </c>
      <c r="Q106" s="72"/>
      <c r="R106" s="72">
        <v>15.3</v>
      </c>
      <c r="S106" s="72">
        <v>14.2</v>
      </c>
      <c r="T106" s="72">
        <v>16.5</v>
      </c>
    </row>
    <row r="107" spans="1:22" s="30" customFormat="1" ht="18.75" customHeight="1" x14ac:dyDescent="0.5">
      <c r="A107" s="33" t="s">
        <v>15</v>
      </c>
      <c r="B107" s="72">
        <f t="shared" si="18"/>
        <v>26.400143469562572</v>
      </c>
      <c r="C107" s="72">
        <f t="shared" si="17"/>
        <v>27.863489788079264</v>
      </c>
      <c r="D107" s="72">
        <f t="shared" si="17"/>
        <v>24.684574937113883</v>
      </c>
      <c r="E107" s="72"/>
      <c r="F107" s="72">
        <v>27</v>
      </c>
      <c r="G107" s="72">
        <v>28</v>
      </c>
      <c r="H107" s="72">
        <v>25.8</v>
      </c>
      <c r="I107" s="72"/>
      <c r="J107" s="72">
        <v>24.3</v>
      </c>
      <c r="K107" s="72">
        <v>28</v>
      </c>
      <c r="L107" s="72">
        <v>20</v>
      </c>
      <c r="M107" s="72"/>
      <c r="N107" s="72">
        <v>23.4</v>
      </c>
      <c r="O107" s="72">
        <v>24</v>
      </c>
      <c r="P107" s="72">
        <v>22.8</v>
      </c>
      <c r="Q107" s="72"/>
      <c r="R107" s="72">
        <v>30.9</v>
      </c>
      <c r="S107" s="72">
        <v>31.6</v>
      </c>
      <c r="T107" s="72">
        <v>30.1</v>
      </c>
    </row>
    <row r="108" spans="1:22" s="30" customFormat="1" ht="18.75" customHeight="1" x14ac:dyDescent="0.5">
      <c r="A108" s="33" t="s">
        <v>16</v>
      </c>
      <c r="B108" s="72">
        <f t="shared" si="18"/>
        <v>15.905051401691232</v>
      </c>
      <c r="C108" s="72">
        <f t="shared" si="17"/>
        <v>19.506976693892277</v>
      </c>
      <c r="D108" s="72">
        <f t="shared" si="17"/>
        <v>11.682298653869555</v>
      </c>
      <c r="E108" s="72"/>
      <c r="F108" s="72">
        <v>15.7</v>
      </c>
      <c r="G108" s="72">
        <v>19.899999999999999</v>
      </c>
      <c r="H108" s="72">
        <v>10.7</v>
      </c>
      <c r="I108" s="72"/>
      <c r="J108" s="72">
        <v>15.8</v>
      </c>
      <c r="K108" s="72">
        <v>18.899999999999999</v>
      </c>
      <c r="L108" s="72">
        <v>12.3</v>
      </c>
      <c r="M108" s="72"/>
      <c r="N108" s="72">
        <v>17.3</v>
      </c>
      <c r="O108" s="72">
        <v>21.3</v>
      </c>
      <c r="P108" s="72">
        <v>12.4</v>
      </c>
      <c r="Q108" s="72"/>
      <c r="R108" s="72">
        <v>14.8</v>
      </c>
      <c r="S108" s="72">
        <v>17.899999999999999</v>
      </c>
      <c r="T108" s="72">
        <v>11.2</v>
      </c>
    </row>
    <row r="109" spans="1:22" s="30" customFormat="1" ht="18.75" customHeight="1" x14ac:dyDescent="0.5">
      <c r="A109" s="30" t="s">
        <v>17</v>
      </c>
      <c r="B109" s="72"/>
      <c r="C109" s="72"/>
      <c r="D109" s="72"/>
      <c r="E109" s="72"/>
      <c r="F109" s="72"/>
      <c r="G109" s="72"/>
      <c r="H109" s="72"/>
      <c r="I109" s="72"/>
      <c r="J109" s="72"/>
      <c r="K109" s="72"/>
      <c r="L109" s="72"/>
      <c r="M109" s="72"/>
      <c r="N109" s="72"/>
      <c r="O109" s="72"/>
      <c r="P109" s="72"/>
      <c r="Q109" s="72"/>
      <c r="R109" s="72"/>
      <c r="S109" s="72"/>
      <c r="T109" s="72"/>
    </row>
    <row r="110" spans="1:22" s="30" customFormat="1" ht="18.75" customHeight="1" x14ac:dyDescent="0.5">
      <c r="A110" s="36" t="s">
        <v>18</v>
      </c>
      <c r="B110" s="72">
        <f t="shared" si="18"/>
        <v>16.031916477497596</v>
      </c>
      <c r="C110" s="72">
        <f t="shared" si="17"/>
        <v>15.98954918509483</v>
      </c>
      <c r="D110" s="72">
        <f t="shared" si="17"/>
        <v>16.081586191858101</v>
      </c>
      <c r="E110" s="72"/>
      <c r="F110" s="72">
        <v>14.2</v>
      </c>
      <c r="G110" s="72">
        <v>14.7</v>
      </c>
      <c r="H110" s="72">
        <v>13.5</v>
      </c>
      <c r="I110" s="72"/>
      <c r="J110" s="72">
        <v>15.2</v>
      </c>
      <c r="K110" s="72">
        <v>14.3</v>
      </c>
      <c r="L110" s="72">
        <v>16.2</v>
      </c>
      <c r="M110" s="72"/>
      <c r="N110" s="72">
        <v>17</v>
      </c>
      <c r="O110" s="72">
        <v>17.3</v>
      </c>
      <c r="P110" s="72">
        <v>16.5</v>
      </c>
      <c r="Q110" s="72"/>
      <c r="R110" s="72">
        <v>17.7</v>
      </c>
      <c r="S110" s="72">
        <v>17.5</v>
      </c>
      <c r="T110" s="72">
        <v>18</v>
      </c>
    </row>
    <row r="111" spans="1:22" s="30" customFormat="1" ht="18.75" customHeight="1" x14ac:dyDescent="0.3">
      <c r="A111" s="36" t="s">
        <v>19</v>
      </c>
      <c r="B111" s="72">
        <f t="shared" si="18"/>
        <v>2.3257673082797754</v>
      </c>
      <c r="C111" s="72">
        <f t="shared" si="17"/>
        <v>2.1397585098372711</v>
      </c>
      <c r="D111" s="72">
        <f t="shared" si="17"/>
        <v>2.5438365631981941</v>
      </c>
      <c r="E111" s="72"/>
      <c r="F111" s="72">
        <v>2.8</v>
      </c>
      <c r="G111" s="72">
        <v>2.6</v>
      </c>
      <c r="H111" s="72">
        <v>3</v>
      </c>
      <c r="I111" s="72"/>
      <c r="J111" s="72">
        <v>2.1</v>
      </c>
      <c r="K111" s="72">
        <v>1.7</v>
      </c>
      <c r="L111" s="72">
        <v>2.6</v>
      </c>
      <c r="M111" s="72"/>
      <c r="N111" s="72">
        <v>2.4</v>
      </c>
      <c r="O111" s="72">
        <v>1.8</v>
      </c>
      <c r="P111" s="72">
        <v>3.1</v>
      </c>
      <c r="Q111" s="72"/>
      <c r="R111" s="72">
        <v>2</v>
      </c>
      <c r="S111" s="72">
        <v>2.5</v>
      </c>
      <c r="T111" s="72">
        <v>1.5</v>
      </c>
      <c r="U111" s="34"/>
    </row>
    <row r="112" spans="1:22" s="30" customFormat="1" ht="18.75" customHeight="1" x14ac:dyDescent="0.3">
      <c r="A112" s="37" t="s">
        <v>20</v>
      </c>
      <c r="B112" s="72">
        <v>0</v>
      </c>
      <c r="C112" s="72">
        <v>0</v>
      </c>
      <c r="D112" s="72">
        <v>0</v>
      </c>
      <c r="E112" s="72"/>
      <c r="F112" s="72">
        <v>0</v>
      </c>
      <c r="G112" s="72">
        <v>0</v>
      </c>
      <c r="H112" s="72">
        <v>0</v>
      </c>
      <c r="I112" s="72"/>
      <c r="J112" s="72">
        <v>0</v>
      </c>
      <c r="K112" s="72">
        <v>0</v>
      </c>
      <c r="L112" s="72">
        <v>0</v>
      </c>
      <c r="M112" s="72"/>
      <c r="N112" s="72">
        <v>0</v>
      </c>
      <c r="O112" s="72">
        <v>0</v>
      </c>
      <c r="P112" s="72">
        <v>0</v>
      </c>
      <c r="Q112" s="72"/>
      <c r="R112" s="72">
        <v>0</v>
      </c>
      <c r="S112" s="72">
        <v>0</v>
      </c>
      <c r="T112" s="72">
        <v>0</v>
      </c>
      <c r="U112" s="34"/>
    </row>
    <row r="113" spans="1:21" s="30" customFormat="1" ht="18.75" customHeight="1" x14ac:dyDescent="0.3">
      <c r="A113" s="30" t="s">
        <v>21</v>
      </c>
      <c r="B113" s="72"/>
      <c r="C113" s="72"/>
      <c r="D113" s="72"/>
      <c r="E113" s="72"/>
      <c r="F113" s="72"/>
      <c r="G113" s="72"/>
      <c r="H113" s="72"/>
      <c r="I113" s="72"/>
      <c r="J113" s="72"/>
      <c r="K113" s="72"/>
      <c r="L113" s="72"/>
      <c r="M113" s="72"/>
      <c r="N113" s="72"/>
      <c r="O113" s="72"/>
      <c r="P113" s="72"/>
      <c r="Q113" s="72"/>
      <c r="R113" s="72"/>
      <c r="S113" s="72"/>
      <c r="T113" s="72"/>
      <c r="U113" s="34"/>
    </row>
    <row r="114" spans="1:21" s="30" customFormat="1" ht="18.75" customHeight="1" x14ac:dyDescent="0.3">
      <c r="A114" s="37" t="s">
        <v>22</v>
      </c>
      <c r="B114" s="72">
        <f t="shared" si="18"/>
        <v>10.466683448902932</v>
      </c>
      <c r="C114" s="72">
        <f t="shared" si="17"/>
        <v>7.5679479148759086</v>
      </c>
      <c r="D114" s="72">
        <f t="shared" si="17"/>
        <v>13.865044727529277</v>
      </c>
      <c r="E114" s="72"/>
      <c r="F114" s="72">
        <v>10.8</v>
      </c>
      <c r="G114" s="72">
        <v>7.8</v>
      </c>
      <c r="H114" s="72">
        <v>14.4</v>
      </c>
      <c r="I114" s="72"/>
      <c r="J114" s="72">
        <v>10.5</v>
      </c>
      <c r="K114" s="72">
        <v>7</v>
      </c>
      <c r="L114" s="72">
        <v>14.4</v>
      </c>
      <c r="M114" s="72"/>
      <c r="N114" s="72">
        <v>9.8000000000000007</v>
      </c>
      <c r="O114" s="72">
        <v>7.3</v>
      </c>
      <c r="P114" s="72">
        <v>12.9</v>
      </c>
      <c r="Q114" s="72"/>
      <c r="R114" s="72">
        <v>10.7</v>
      </c>
      <c r="S114" s="72">
        <v>8</v>
      </c>
      <c r="T114" s="72">
        <v>13.9</v>
      </c>
      <c r="U114" s="34"/>
    </row>
    <row r="115" spans="1:21" s="30" customFormat="1" ht="18.75" customHeight="1" x14ac:dyDescent="0.3">
      <c r="A115" s="37" t="s">
        <v>23</v>
      </c>
      <c r="B115" s="72">
        <f t="shared" si="18"/>
        <v>5.7767180478999363</v>
      </c>
      <c r="C115" s="72">
        <f t="shared" si="17"/>
        <v>5.9941630068852261</v>
      </c>
      <c r="D115" s="72">
        <f t="shared" si="17"/>
        <v>5.521794299191642</v>
      </c>
      <c r="E115" s="72"/>
      <c r="F115" s="72">
        <v>5.5</v>
      </c>
      <c r="G115" s="72">
        <v>4.8</v>
      </c>
      <c r="H115" s="72">
        <v>6.4</v>
      </c>
      <c r="I115" s="72"/>
      <c r="J115" s="72">
        <v>6</v>
      </c>
      <c r="K115" s="72">
        <v>5.6</v>
      </c>
      <c r="L115" s="72">
        <v>6.6</v>
      </c>
      <c r="M115" s="72"/>
      <c r="N115" s="72">
        <v>6.4</v>
      </c>
      <c r="O115" s="72">
        <v>7</v>
      </c>
      <c r="P115" s="72">
        <v>5.8</v>
      </c>
      <c r="Q115" s="72"/>
      <c r="R115" s="72">
        <v>5.0999999999999996</v>
      </c>
      <c r="S115" s="72">
        <v>6.5</v>
      </c>
      <c r="T115" s="72">
        <v>3.4</v>
      </c>
      <c r="U115" s="34"/>
    </row>
    <row r="116" spans="1:21" s="30" customFormat="1" ht="18.75" customHeight="1" x14ac:dyDescent="0.3">
      <c r="A116" s="37" t="s">
        <v>24</v>
      </c>
      <c r="B116" s="72">
        <f t="shared" si="18"/>
        <v>2.2896047863850049</v>
      </c>
      <c r="C116" s="72">
        <f t="shared" si="17"/>
        <v>1.1699237649481826</v>
      </c>
      <c r="D116" s="72">
        <f t="shared" si="17"/>
        <v>3.6022739081442934</v>
      </c>
      <c r="E116" s="72"/>
      <c r="F116" s="72">
        <v>2.7</v>
      </c>
      <c r="G116" s="72">
        <v>0.9</v>
      </c>
      <c r="H116" s="72">
        <v>4.9000000000000004</v>
      </c>
      <c r="I116" s="72"/>
      <c r="J116" s="72">
        <v>2.2999999999999998</v>
      </c>
      <c r="K116" s="72">
        <v>1.8</v>
      </c>
      <c r="L116" s="72">
        <v>2.8</v>
      </c>
      <c r="M116" s="72"/>
      <c r="N116" s="72">
        <v>1.8</v>
      </c>
      <c r="O116" s="72">
        <v>1</v>
      </c>
      <c r="P116" s="72">
        <v>2.8</v>
      </c>
      <c r="Q116" s="72"/>
      <c r="R116" s="72">
        <v>2.4</v>
      </c>
      <c r="S116" s="72">
        <v>1.1000000000000001</v>
      </c>
      <c r="T116" s="72">
        <v>3.9</v>
      </c>
      <c r="U116" s="34"/>
    </row>
    <row r="117" spans="1:21" s="30" customFormat="1" ht="18.75" customHeight="1" x14ac:dyDescent="0.3">
      <c r="A117" s="33" t="s">
        <v>25</v>
      </c>
      <c r="B117" s="72">
        <v>0</v>
      </c>
      <c r="C117" s="72">
        <v>0</v>
      </c>
      <c r="D117" s="72">
        <v>0</v>
      </c>
      <c r="E117" s="72"/>
      <c r="F117" s="72">
        <v>0</v>
      </c>
      <c r="G117" s="72">
        <v>0</v>
      </c>
      <c r="H117" s="72">
        <v>0</v>
      </c>
      <c r="I117" s="72"/>
      <c r="J117" s="72">
        <v>0</v>
      </c>
      <c r="K117" s="72">
        <v>0</v>
      </c>
      <c r="L117" s="72">
        <v>0</v>
      </c>
      <c r="M117" s="72"/>
      <c r="N117" s="72">
        <v>0</v>
      </c>
      <c r="O117" s="72">
        <v>0</v>
      </c>
      <c r="P117" s="72">
        <v>0</v>
      </c>
      <c r="Q117" s="72"/>
      <c r="R117" s="72">
        <v>0</v>
      </c>
      <c r="S117" s="72">
        <v>0</v>
      </c>
      <c r="T117" s="72">
        <v>0</v>
      </c>
      <c r="U117" s="34"/>
    </row>
    <row r="118" spans="1:21" s="30" customFormat="1" ht="18.75" customHeight="1" x14ac:dyDescent="0.3">
      <c r="A118" s="38" t="s">
        <v>26</v>
      </c>
      <c r="B118" s="75">
        <v>0</v>
      </c>
      <c r="C118" s="75">
        <v>0</v>
      </c>
      <c r="D118" s="75">
        <v>0</v>
      </c>
      <c r="E118" s="75"/>
      <c r="F118" s="75">
        <v>0</v>
      </c>
      <c r="G118" s="75">
        <v>0</v>
      </c>
      <c r="H118" s="75">
        <v>0</v>
      </c>
      <c r="I118" s="75"/>
      <c r="J118" s="75">
        <v>0</v>
      </c>
      <c r="K118" s="75">
        <v>0</v>
      </c>
      <c r="L118" s="75">
        <v>0</v>
      </c>
      <c r="M118" s="75"/>
      <c r="N118" s="75">
        <v>0</v>
      </c>
      <c r="O118" s="75">
        <v>0</v>
      </c>
      <c r="P118" s="75">
        <v>0</v>
      </c>
      <c r="Q118" s="75"/>
      <c r="R118" s="75">
        <v>0</v>
      </c>
      <c r="S118" s="75">
        <v>0</v>
      </c>
      <c r="T118" s="75">
        <v>0</v>
      </c>
      <c r="U118" s="34"/>
    </row>
    <row r="119" spans="1:21" s="30" customFormat="1" ht="18.75" x14ac:dyDescent="0.3">
      <c r="A119" s="28"/>
      <c r="B119" s="72" t="s">
        <v>32</v>
      </c>
      <c r="C119" s="76" t="s">
        <v>33</v>
      </c>
      <c r="D119" s="33"/>
      <c r="F119" s="28"/>
      <c r="N119" s="28"/>
      <c r="R119" s="28"/>
      <c r="U119" s="34"/>
    </row>
    <row r="120" spans="1:21" s="30" customFormat="1" ht="18.75" x14ac:dyDescent="0.3">
      <c r="A120" s="100"/>
      <c r="B120" s="101"/>
      <c r="C120" s="34"/>
      <c r="D120" s="34"/>
      <c r="E120" s="102"/>
      <c r="F120" s="100"/>
      <c r="G120" s="102"/>
      <c r="H120" s="102"/>
      <c r="I120" s="102"/>
      <c r="J120" s="102"/>
      <c r="K120" s="102"/>
      <c r="L120" s="102"/>
      <c r="M120" s="102"/>
      <c r="N120" s="100"/>
      <c r="O120" s="102"/>
      <c r="P120" s="102"/>
      <c r="Q120" s="102"/>
      <c r="R120" s="102"/>
      <c r="S120" s="102"/>
      <c r="T120" s="102"/>
      <c r="U120" s="34"/>
    </row>
    <row r="121" spans="1:21" s="30" customFormat="1" ht="23.1" customHeight="1" x14ac:dyDescent="0.3">
      <c r="A121" s="103"/>
      <c r="B121" s="104"/>
      <c r="C121" s="104"/>
      <c r="D121" s="104"/>
      <c r="E121" s="104"/>
      <c r="F121" s="103"/>
      <c r="G121" s="104"/>
      <c r="H121" s="104"/>
      <c r="I121" s="102"/>
      <c r="J121" s="102"/>
      <c r="K121" s="102"/>
      <c r="L121" s="102"/>
      <c r="M121" s="102"/>
      <c r="N121" s="100"/>
      <c r="O121" s="102"/>
      <c r="P121" s="102"/>
      <c r="Q121" s="102"/>
      <c r="R121" s="102"/>
      <c r="S121" s="102"/>
      <c r="T121" s="102"/>
      <c r="U121" s="34"/>
    </row>
    <row r="122" spans="1:21" s="30" customFormat="1" ht="23.1" customHeight="1" x14ac:dyDescent="0.3">
      <c r="A122" s="28"/>
      <c r="B122" s="28"/>
      <c r="F122" s="28"/>
      <c r="J122" s="28"/>
      <c r="N122" s="28"/>
      <c r="R122" s="28"/>
      <c r="U122" s="34"/>
    </row>
    <row r="134" spans="21:21" ht="23.1" customHeight="1" x14ac:dyDescent="0.35">
      <c r="U134" s="12"/>
    </row>
    <row r="135" spans="21:21" ht="23.1" customHeight="1" x14ac:dyDescent="0.35">
      <c r="U135" s="12"/>
    </row>
    <row r="136" spans="21:21" ht="23.1" customHeight="1" x14ac:dyDescent="0.35">
      <c r="U136" s="12"/>
    </row>
  </sheetData>
  <mergeCells count="22">
    <mergeCell ref="B86:T86"/>
    <mergeCell ref="R43:T43"/>
    <mergeCell ref="B45:T45"/>
    <mergeCell ref="B62:T62"/>
    <mergeCell ref="A84:A85"/>
    <mergeCell ref="B84:D84"/>
    <mergeCell ref="F84:H84"/>
    <mergeCell ref="J84:L84"/>
    <mergeCell ref="N84:P84"/>
    <mergeCell ref="R84:T84"/>
    <mergeCell ref="A22:B22"/>
    <mergeCell ref="A43:A44"/>
    <mergeCell ref="B43:D43"/>
    <mergeCell ref="F43:H43"/>
    <mergeCell ref="J43:L43"/>
    <mergeCell ref="N43:P43"/>
    <mergeCell ref="B3:D3"/>
    <mergeCell ref="F3:H3"/>
    <mergeCell ref="J3:L3"/>
    <mergeCell ref="N3:P3"/>
    <mergeCell ref="R3:T3"/>
    <mergeCell ref="B5:T5"/>
  </mergeCells>
  <pageMargins left="0.28999999999999998" right="0.23622047244094491" top="0.70866141732283472" bottom="0.23622047244094491" header="0.23622047244094491" footer="0.23622047244094491"/>
  <pageSetup paperSize="9" scale="70" firstPageNumber="23" fitToHeight="3" orientation="landscape" useFirstPageNumber="1" r:id="rId1"/>
  <headerFooter alignWithMargins="0">
    <oddFooter xml:space="preserve">&amp;R
</oddFooter>
  </headerFooter>
  <rowBreaks count="1" manualBreakCount="1">
    <brk id="39" max="2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tab7</vt:lpstr>
      <vt:lpstr>'tab7'!Print_Area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2023-04-03T04:12:22Z</dcterms:created>
  <dcterms:modified xsi:type="dcterms:W3CDTF">2023-04-03T04:12:45Z</dcterms:modified>
</cp:coreProperties>
</file>