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FBF7554E-9B4A-447E-885B-452723F1F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7" sheetId="1" r:id="rId1"/>
  </sheets>
  <calcPr calcId="191029"/>
</workbook>
</file>

<file path=xl/calcChain.xml><?xml version="1.0" encoding="utf-8"?>
<calcChain xmlns="http://schemas.openxmlformats.org/spreadsheetml/2006/main">
  <c r="D6" i="1" l="1"/>
  <c r="C6" i="1"/>
  <c r="B6" i="1"/>
  <c r="C15" i="1"/>
  <c r="D15" i="1"/>
  <c r="B15" i="1"/>
  <c r="C11" i="1"/>
  <c r="D11" i="1"/>
  <c r="B11" i="1"/>
  <c r="D23" i="1" l="1"/>
  <c r="C34" i="1"/>
  <c r="C23" i="1"/>
  <c r="C25" i="1"/>
  <c r="C29" i="1"/>
  <c r="C33" i="1"/>
  <c r="C26" i="1"/>
  <c r="C24" i="1"/>
  <c r="C28" i="1"/>
  <c r="C32" i="1"/>
  <c r="B25" i="1"/>
  <c r="B29" i="1"/>
  <c r="B33" i="1"/>
  <c r="B34" i="1"/>
  <c r="B24" i="1"/>
  <c r="B28" i="1"/>
  <c r="B23" i="1"/>
  <c r="B26" i="1"/>
  <c r="B32" i="1"/>
  <c r="D24" i="1"/>
  <c r="D28" i="1"/>
  <c r="D33" i="1"/>
  <c r="D25" i="1"/>
  <c r="D29" i="1"/>
  <c r="D34" i="1"/>
  <c r="D32" i="1"/>
  <c r="D26" i="1"/>
  <c r="C27" i="1" l="1"/>
  <c r="B27" i="1"/>
  <c r="D27" i="1"/>
  <c r="B31" i="1"/>
  <c r="D31" i="1"/>
  <c r="C31" i="1"/>
  <c r="C22" i="1" s="1"/>
  <c r="D22" i="1" l="1"/>
  <c r="B22" i="1"/>
</calcChain>
</file>

<file path=xl/sharedStrings.xml><?xml version="1.0" encoding="utf-8"?>
<sst xmlns="http://schemas.openxmlformats.org/spreadsheetml/2006/main" count="57" uniqueCount="24">
  <si>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</si>
  <si>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</si>
  <si>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</si>
  <si>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</si>
  <si>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</si>
  <si>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</si>
  <si>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</si>
  <si>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</si>
  <si>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</si>
  <si>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</si>
  <si>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</si>
  <si>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</si>
  <si>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</si>
  <si>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</si>
  <si>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</si>
  <si>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</si>
  <si>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</si>
  <si>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</si>
  <si>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</si>
  <si>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</si>
  <si>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อื่น ๆ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</si>
  <si>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</si>
  <si>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 1 พ.ศ. 2565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</si>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</sst>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F15" sqref="F15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5" width="2.85546875" style="6" customWidth="1"/>
    <col min="6" max="16384" width="9" style="6"/>
  </cols>
  <sheetData>
    <row r="1" spans="1:5" ht="21.2" customHeight="1">
      <c r="A1" s="1" t="s">
        <v>23</v>
      </c>
      <c r="B1" s="2"/>
      <c r="C1" s="5"/>
      <c r="D1" s="5"/>
    </row>
    <row r="2" spans="1:5" ht="21.2" customHeight="1">
      <c r="A2" s="1" t="s">
        <v>22</v>
      </c>
      <c r="B2" s="2"/>
      <c r="C2" s="5"/>
      <c r="D2" s="5"/>
    </row>
    <row r="3" spans="1:5" s="24" customFormat="1" ht="7.5" customHeight="1">
      <c r="A3" s="1"/>
    </row>
    <row r="4" spans="1:5" ht="21.2" customHeight="1">
      <c r="A4" s="3" t="s">
        <v>0</v>
      </c>
      <c r="B4" s="7" t="s">
        <v>1</v>
      </c>
      <c r="C4" s="7" t="s">
        <v>2</v>
      </c>
      <c r="D4" s="7" t="s">
        <v>3</v>
      </c>
      <c r="E4" s="25"/>
    </row>
    <row r="5" spans="1:5" ht="21.2" customHeight="1">
      <c r="A5" s="4"/>
      <c r="B5" s="28" t="s">
        <v>4</v>
      </c>
      <c r="C5" s="28"/>
      <c r="D5" s="28"/>
    </row>
    <row r="6" spans="1:5" ht="21.2" customHeight="1">
      <c r="A6" s="8" t="s">
        <v>5</v>
      </c>
      <c r="B6" s="17">
        <f>SUM(B7:B11,B15,B19:B20)</f>
        <v>222755.20000000001</v>
      </c>
      <c r="C6" s="17">
        <f t="shared" ref="C6:D6" si="0">SUM(C7:C11,C15,C19:C20)</f>
        <v>127809.47</v>
      </c>
      <c r="D6" s="17">
        <f t="shared" si="0"/>
        <v>94945.74</v>
      </c>
    </row>
    <row r="7" spans="1:5" ht="21.2" customHeight="1">
      <c r="A7" s="9" t="s">
        <v>6</v>
      </c>
      <c r="B7" s="18">
        <v>1735.14</v>
      </c>
      <c r="C7" s="18">
        <v>415.64</v>
      </c>
      <c r="D7" s="18">
        <v>1319.51</v>
      </c>
    </row>
    <row r="8" spans="1:5" ht="21.2" customHeight="1">
      <c r="A8" s="10" t="s">
        <v>7</v>
      </c>
      <c r="B8" s="18">
        <v>50112</v>
      </c>
      <c r="C8" s="18">
        <v>28683.27</v>
      </c>
      <c r="D8" s="18">
        <v>21428.73</v>
      </c>
    </row>
    <row r="9" spans="1:5" ht="21.2" customHeight="1">
      <c r="A9" s="9" t="s">
        <v>8</v>
      </c>
      <c r="B9" s="18">
        <v>72814.73</v>
      </c>
      <c r="C9" s="18">
        <v>43715.25</v>
      </c>
      <c r="D9" s="18">
        <v>29099.48</v>
      </c>
    </row>
    <row r="10" spans="1:5" ht="21.2" customHeight="1">
      <c r="A10" s="11" t="s">
        <v>9</v>
      </c>
      <c r="B10" s="18">
        <v>30929.98</v>
      </c>
      <c r="C10" s="18">
        <v>20131.21</v>
      </c>
      <c r="D10" s="18">
        <v>10798.77</v>
      </c>
    </row>
    <row r="11" spans="1:5" ht="21.2" customHeight="1">
      <c r="A11" s="11" t="s">
        <v>10</v>
      </c>
      <c r="B11" s="19">
        <f>SUM(B12:B14)</f>
        <v>36557.919999999998</v>
      </c>
      <c r="C11" s="19">
        <f t="shared" ref="C11:D11" si="1">SUM(C12:C14)</f>
        <v>21114.04</v>
      </c>
      <c r="D11" s="19">
        <f t="shared" si="1"/>
        <v>15443.88</v>
      </c>
    </row>
    <row r="12" spans="1:5" ht="21.2" customHeight="1">
      <c r="A12" s="12" t="s">
        <v>11</v>
      </c>
      <c r="B12" s="18">
        <v>31947.89</v>
      </c>
      <c r="C12" s="18">
        <v>17269.810000000001</v>
      </c>
      <c r="D12" s="18">
        <v>14678.08</v>
      </c>
    </row>
    <row r="13" spans="1:5" ht="21.2" customHeight="1">
      <c r="A13" s="12" t="s">
        <v>12</v>
      </c>
      <c r="B13" s="18">
        <v>4610.03</v>
      </c>
      <c r="C13" s="18">
        <v>3844.23</v>
      </c>
      <c r="D13" s="18">
        <v>765.8</v>
      </c>
    </row>
    <row r="14" spans="1:5" ht="21.2" customHeight="1">
      <c r="A14" s="12" t="s">
        <v>13</v>
      </c>
      <c r="B14" s="18" t="s">
        <v>18</v>
      </c>
      <c r="C14" s="18" t="s">
        <v>18</v>
      </c>
      <c r="D14" s="18" t="s">
        <v>18</v>
      </c>
    </row>
    <row r="15" spans="1:5" ht="21.2" customHeight="1">
      <c r="A15" s="12" t="s">
        <v>14</v>
      </c>
      <c r="B15" s="19">
        <f>SUM(B16:B18)</f>
        <v>30605.43</v>
      </c>
      <c r="C15" s="19">
        <f t="shared" ref="C15:D15" si="2">SUM(C16:C18)</f>
        <v>13750.06</v>
      </c>
      <c r="D15" s="19">
        <f t="shared" si="2"/>
        <v>16855.37</v>
      </c>
    </row>
    <row r="16" spans="1:5" ht="21.2" customHeight="1">
      <c r="A16" s="13" t="s">
        <v>15</v>
      </c>
      <c r="B16" s="18">
        <v>16302.64</v>
      </c>
      <c r="C16" s="18">
        <v>6670.43</v>
      </c>
      <c r="D16" s="18">
        <v>9632.2099999999991</v>
      </c>
    </row>
    <row r="17" spans="1:4" ht="21.2" customHeight="1">
      <c r="A17" s="13" t="s">
        <v>16</v>
      </c>
      <c r="B17" s="18">
        <v>9150.91</v>
      </c>
      <c r="C17" s="18">
        <v>5751.23</v>
      </c>
      <c r="D17" s="18">
        <v>3399.68</v>
      </c>
    </row>
    <row r="18" spans="1:4" ht="21.2" customHeight="1">
      <c r="A18" s="12" t="s">
        <v>13</v>
      </c>
      <c r="B18" s="18">
        <v>5151.88</v>
      </c>
      <c r="C18" s="18">
        <v>1328.4</v>
      </c>
      <c r="D18" s="18">
        <v>3823.48</v>
      </c>
    </row>
    <row r="19" spans="1:4" ht="21.2" customHeight="1">
      <c r="A19" s="12" t="s">
        <v>20</v>
      </c>
      <c r="B19" s="18" t="s">
        <v>18</v>
      </c>
      <c r="C19" s="18" t="s">
        <v>18</v>
      </c>
      <c r="D19" s="18" t="s">
        <v>18</v>
      </c>
    </row>
    <row r="20" spans="1:4" ht="19.5">
      <c r="A20" s="12" t="s">
        <v>19</v>
      </c>
      <c r="B20" s="18" t="s">
        <v>18</v>
      </c>
      <c r="C20" s="18" t="s">
        <v>18</v>
      </c>
      <c r="D20" s="18" t="s">
        <v>18</v>
      </c>
    </row>
    <row r="21" spans="1:4" ht="21.2" customHeight="1">
      <c r="A21" s="4"/>
      <c r="B21" s="28" t="s">
        <v>17</v>
      </c>
      <c r="C21" s="28"/>
      <c r="D21" s="28"/>
    </row>
    <row r="22" spans="1:4" ht="21.2" customHeight="1">
      <c r="A22" s="8" t="s">
        <v>5</v>
      </c>
      <c r="B22" s="20">
        <f>SUM(B23,B24,B25,B26,B27,B31,B35:B36)</f>
        <v>99.999999999999986</v>
      </c>
      <c r="C22" s="20">
        <f>SUM(C23,C24,C25,C26,C27,C31,C35:C36)</f>
        <v>100</v>
      </c>
      <c r="D22" s="20">
        <f>SUM(D23,D24,D25,D26,D27,D31,D36)</f>
        <v>99.999999999999986</v>
      </c>
    </row>
    <row r="23" spans="1:4" ht="21.2" customHeight="1">
      <c r="A23" s="9" t="s">
        <v>6</v>
      </c>
      <c r="B23" s="21">
        <f>(B7*100)/$B$6</f>
        <v>0.7789447788424243</v>
      </c>
      <c r="C23" s="21">
        <f>(C7*100)/$C$6</f>
        <v>0.32520281947808716</v>
      </c>
      <c r="D23" s="21">
        <f>(D7*100)/$D$6</f>
        <v>1.3897516623705286</v>
      </c>
    </row>
    <row r="24" spans="1:4" ht="21.2" customHeight="1">
      <c r="A24" s="10" t="s">
        <v>7</v>
      </c>
      <c r="B24" s="21">
        <f>(B8*100)/$B$6</f>
        <v>22.496444527445373</v>
      </c>
      <c r="C24" s="21">
        <f>(C8*100)/$C$6</f>
        <v>22.442210268143668</v>
      </c>
      <c r="D24" s="21">
        <f>(D8*100)/$D$6</f>
        <v>22.569448613492295</v>
      </c>
    </row>
    <row r="25" spans="1:4" ht="21.2" customHeight="1">
      <c r="A25" s="9" t="s">
        <v>8</v>
      </c>
      <c r="B25" s="21">
        <f>(B9*100)/$B$6</f>
        <v>32.688229051443017</v>
      </c>
      <c r="C25" s="21">
        <f>(C9*100)/$C$6</f>
        <v>34.203451434389017</v>
      </c>
      <c r="D25" s="21">
        <f>(D9*100)/$D$6</f>
        <v>30.648536732664361</v>
      </c>
    </row>
    <row r="26" spans="1:4" ht="21.2" customHeight="1">
      <c r="A26" s="11" t="s">
        <v>9</v>
      </c>
      <c r="B26" s="21">
        <f>(B10*100)/$B$6</f>
        <v>13.885188763270172</v>
      </c>
      <c r="C26" s="21">
        <f>(C10*100)/$C$6</f>
        <v>15.750953352674101</v>
      </c>
      <c r="D26" s="21">
        <f>(D10*100)/$D$6</f>
        <v>11.373622450043571</v>
      </c>
    </row>
    <row r="27" spans="1:4" ht="21.2" customHeight="1">
      <c r="A27" s="11" t="s">
        <v>10</v>
      </c>
      <c r="B27" s="21">
        <f>SUM(B28:B30)</f>
        <v>16.411702173507059</v>
      </c>
      <c r="C27" s="21">
        <f t="shared" ref="C27:D27" si="3">SUM(C28:C30)</f>
        <v>16.519933929778446</v>
      </c>
      <c r="D27" s="21">
        <f t="shared" si="3"/>
        <v>16.266006247357701</v>
      </c>
    </row>
    <row r="28" spans="1:4" ht="21.2" customHeight="1">
      <c r="A28" s="12" t="s">
        <v>11</v>
      </c>
      <c r="B28" s="21">
        <f>(B12*100)/$B$6</f>
        <v>14.34215228196693</v>
      </c>
      <c r="C28" s="21">
        <f>(C12*100)/$C$6</f>
        <v>13.512152112046159</v>
      </c>
      <c r="D28" s="21">
        <f>(D12*100)/$D$6</f>
        <v>15.459440307695742</v>
      </c>
    </row>
    <row r="29" spans="1:4" ht="21.2" customHeight="1">
      <c r="A29" s="12" t="s">
        <v>12</v>
      </c>
      <c r="B29" s="21">
        <f>(B13*100)/$B$6</f>
        <v>2.06954989154013</v>
      </c>
      <c r="C29" s="21">
        <f>(C13*100)/$C$6</f>
        <v>3.0077818177322855</v>
      </c>
      <c r="D29" s="21">
        <f>(D13*100)/$D$6</f>
        <v>0.80656593966195844</v>
      </c>
    </row>
    <row r="30" spans="1:4" ht="21.2" customHeight="1">
      <c r="A30" s="12" t="s">
        <v>13</v>
      </c>
      <c r="B30" s="21" t="s">
        <v>18</v>
      </c>
      <c r="C30" s="21" t="s">
        <v>18</v>
      </c>
      <c r="D30" s="21" t="s">
        <v>18</v>
      </c>
    </row>
    <row r="31" spans="1:4" ht="21.2" customHeight="1">
      <c r="A31" s="12" t="s">
        <v>14</v>
      </c>
      <c r="B31" s="21">
        <f>SUM(B32:B34)</f>
        <v>13.739490705491948</v>
      </c>
      <c r="C31" s="21">
        <f t="shared" ref="C31:D31" si="4">SUM(C32:C34)</f>
        <v>10.758248195536684</v>
      </c>
      <c r="D31" s="21">
        <f t="shared" si="4"/>
        <v>17.752634294071537</v>
      </c>
    </row>
    <row r="32" spans="1:4" ht="21.2" customHeight="1">
      <c r="A32" s="16" t="s">
        <v>15</v>
      </c>
      <c r="B32" s="21">
        <f>(B16*100)/$B$6</f>
        <v>7.3186349858499371</v>
      </c>
      <c r="C32" s="21">
        <f>(C16*100)/$C$6</f>
        <v>5.2190420631585432</v>
      </c>
      <c r="D32" s="21">
        <f>(D16*100)/$D$6</f>
        <v>10.144962796645746</v>
      </c>
    </row>
    <row r="33" spans="1:5" ht="21.2" customHeight="1">
      <c r="A33" s="16" t="s">
        <v>16</v>
      </c>
      <c r="B33" s="21">
        <f>(B17*100)/$B$6</f>
        <v>4.1080567367226442</v>
      </c>
      <c r="C33" s="21">
        <f>(C17*100)/$C$6</f>
        <v>4.4998465293690675</v>
      </c>
      <c r="D33" s="21">
        <f>(D17*100)/$D$6</f>
        <v>3.5806556460563685</v>
      </c>
    </row>
    <row r="34" spans="1:5" ht="21.2" customHeight="1">
      <c r="A34" s="12" t="s">
        <v>13</v>
      </c>
      <c r="B34" s="23">
        <f>(B18*100)/$B$6</f>
        <v>2.3127989829193663</v>
      </c>
      <c r="C34" s="23">
        <f>(C18*100)/$C$6</f>
        <v>1.0393596030090728</v>
      </c>
      <c r="D34" s="23">
        <f>(D18*100)/$D$6</f>
        <v>4.0270158513694243</v>
      </c>
    </row>
    <row r="35" spans="1:5" ht="21.2" customHeight="1">
      <c r="A35" s="12" t="s">
        <v>20</v>
      </c>
      <c r="B35" s="23" t="s">
        <v>18</v>
      </c>
      <c r="C35" s="23" t="s">
        <v>18</v>
      </c>
      <c r="D35" s="23" t="s">
        <v>18</v>
      </c>
    </row>
    <row r="36" spans="1:5" ht="19.5">
      <c r="A36" s="12" t="s">
        <v>19</v>
      </c>
      <c r="B36" s="23" t="s">
        <v>18</v>
      </c>
      <c r="C36" s="23" t="s">
        <v>18</v>
      </c>
      <c r="D36" s="23" t="s">
        <v>18</v>
      </c>
      <c r="E36" s="27"/>
    </row>
    <row r="37" spans="1:5" ht="7.5" customHeight="1">
      <c r="A37" s="14"/>
      <c r="B37" s="22"/>
      <c r="C37" s="22"/>
      <c r="D37" s="22"/>
      <c r="E37" s="26"/>
    </row>
    <row r="38" spans="1:5" ht="21.2" customHeight="1">
      <c r="A38" s="15" t="s">
        <v>21</v>
      </c>
    </row>
  </sheetData>
  <mergeCells count="2">
    <mergeCell ref="B5:D5"/>
    <mergeCell ref="B21:D21"/>
  </mergeCells>
  <pageMargins left="0.89" right="0.28000000000000003" top="0.78740157480314965" bottom="0.39370078740157483" header="0.31496062992125984" footer="0.31496062992125984"/>
  <pageSetup paperSize="9" orientation="portrait" r:id="rId1"/>
  <ignoredErrors>
    <ignoredError sqref="C34" evalError="1"/>
    <ignoredError sqref="B31:D31 B27:D27" formula="1"/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2022-06-01T04:35:47Z</cp:lastPrinted>
  <dcterms:created xsi:type="dcterms:W3CDTF">2013-01-09T03:43:06Z</dcterms:created>
  <dcterms:modified xsi:type="dcterms:W3CDTF">2022-06-01T04:35:52Z</dcterms:modified>
</cp:coreProperties>
</file>