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ASUS\Desktop\ฮอต 29.03.65-ส่งข้อมูลรายงานสถิติ65\กรอกข้อมูลที่ได้มาแล้ว\4-ศึกษาธิการ เพิ่มตัวเลขแล้วเหลือ 2 ตาราง\"/>
    </mc:Choice>
  </mc:AlternateContent>
  <xr:revisionPtr revIDLastSave="0" documentId="13_ncr:1_{AA27785B-309C-4AE3-BB89-B469077B75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-3.7" sheetId="1" r:id="rId1"/>
  </sheets>
  <definedNames>
    <definedName name="_xlnm.Print_Area" localSheetId="0">'T-3.7'!$A$1:$W$38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3" i="1" l="1"/>
  <c r="Q34" i="1"/>
  <c r="Q32" i="1"/>
  <c r="Q29" i="1"/>
  <c r="Q30" i="1"/>
  <c r="Q28" i="1"/>
  <c r="N16" i="1" l="1"/>
  <c r="N17" i="1"/>
  <c r="N18" i="1"/>
  <c r="N19" i="1"/>
  <c r="N21" i="1"/>
  <c r="N22" i="1"/>
  <c r="N23" i="1"/>
  <c r="N24" i="1"/>
  <c r="N25" i="1"/>
  <c r="N26" i="1"/>
  <c r="N28" i="1"/>
  <c r="N29" i="1"/>
  <c r="N30" i="1"/>
  <c r="N32" i="1"/>
  <c r="N33" i="1"/>
  <c r="N34" i="1"/>
  <c r="K33" i="1"/>
  <c r="K31" i="1" s="1"/>
  <c r="K34" i="1"/>
  <c r="K32" i="1"/>
  <c r="K29" i="1"/>
  <c r="K30" i="1"/>
  <c r="K28" i="1"/>
  <c r="K22" i="1"/>
  <c r="K23" i="1"/>
  <c r="K24" i="1"/>
  <c r="K25" i="1"/>
  <c r="K26" i="1"/>
  <c r="K19" i="1"/>
  <c r="K21" i="1"/>
  <c r="K17" i="1"/>
  <c r="K18" i="1"/>
  <c r="K16" i="1"/>
  <c r="I31" i="1"/>
  <c r="J31" i="1"/>
  <c r="L31" i="1"/>
  <c r="M31" i="1"/>
  <c r="O31" i="1"/>
  <c r="P31" i="1"/>
  <c r="Q31" i="1"/>
  <c r="R31" i="1"/>
  <c r="S31" i="1"/>
  <c r="I27" i="1"/>
  <c r="J27" i="1"/>
  <c r="L27" i="1"/>
  <c r="M27" i="1"/>
  <c r="O27" i="1"/>
  <c r="P27" i="1"/>
  <c r="Q27" i="1"/>
  <c r="R27" i="1"/>
  <c r="S27" i="1"/>
  <c r="I20" i="1"/>
  <c r="J20" i="1"/>
  <c r="L20" i="1"/>
  <c r="M20" i="1"/>
  <c r="O20" i="1"/>
  <c r="P20" i="1"/>
  <c r="Q20" i="1"/>
  <c r="R20" i="1"/>
  <c r="S20" i="1"/>
  <c r="I15" i="1"/>
  <c r="J15" i="1"/>
  <c r="L15" i="1"/>
  <c r="M15" i="1"/>
  <c r="O15" i="1"/>
  <c r="P15" i="1"/>
  <c r="Q15" i="1"/>
  <c r="R15" i="1"/>
  <c r="S15" i="1"/>
  <c r="G17" i="1"/>
  <c r="G18" i="1"/>
  <c r="G19" i="1"/>
  <c r="G21" i="1"/>
  <c r="G22" i="1"/>
  <c r="G23" i="1"/>
  <c r="G24" i="1"/>
  <c r="G25" i="1"/>
  <c r="G26" i="1"/>
  <c r="G28" i="1"/>
  <c r="G29" i="1"/>
  <c r="G30" i="1"/>
  <c r="G32" i="1"/>
  <c r="G33" i="1"/>
  <c r="G34" i="1"/>
  <c r="G16" i="1"/>
  <c r="F17" i="1"/>
  <c r="F18" i="1"/>
  <c r="F19" i="1"/>
  <c r="F21" i="1"/>
  <c r="F22" i="1"/>
  <c r="F23" i="1"/>
  <c r="F24" i="1"/>
  <c r="F25" i="1"/>
  <c r="F26" i="1"/>
  <c r="F28" i="1"/>
  <c r="F29" i="1"/>
  <c r="F30" i="1"/>
  <c r="F32" i="1"/>
  <c r="F33" i="1"/>
  <c r="F34" i="1"/>
  <c r="F16" i="1"/>
  <c r="H17" i="1"/>
  <c r="H18" i="1"/>
  <c r="H19" i="1"/>
  <c r="H21" i="1"/>
  <c r="H22" i="1"/>
  <c r="H23" i="1"/>
  <c r="H24" i="1"/>
  <c r="H25" i="1"/>
  <c r="H26" i="1"/>
  <c r="H28" i="1"/>
  <c r="H29" i="1"/>
  <c r="H30" i="1"/>
  <c r="H32" i="1"/>
  <c r="H33" i="1"/>
  <c r="H34" i="1"/>
  <c r="H16" i="1"/>
  <c r="R14" i="1" l="1"/>
  <c r="M14" i="1"/>
  <c r="Q14" i="1"/>
  <c r="L14" i="1"/>
  <c r="P14" i="1"/>
  <c r="J14" i="1"/>
  <c r="S14" i="1"/>
  <c r="O14" i="1"/>
  <c r="I14" i="1"/>
  <c r="N27" i="1"/>
  <c r="E25" i="1"/>
  <c r="N31" i="1"/>
  <c r="R13" i="1"/>
  <c r="N15" i="1"/>
  <c r="N14" i="1" s="1"/>
  <c r="E30" i="1"/>
  <c r="N20" i="1"/>
  <c r="P13" i="1"/>
  <c r="O13" i="1"/>
  <c r="E34" i="1"/>
  <c r="E32" i="1"/>
  <c r="E17" i="1"/>
  <c r="E22" i="1"/>
  <c r="K27" i="1"/>
  <c r="K20" i="1"/>
  <c r="E18" i="1"/>
  <c r="K15" i="1"/>
  <c r="K14" i="1" s="1"/>
  <c r="E29" i="1"/>
  <c r="E24" i="1"/>
  <c r="E16" i="1"/>
  <c r="E19" i="1"/>
  <c r="G31" i="1"/>
  <c r="S13" i="1"/>
  <c r="E26" i="1"/>
  <c r="Q13" i="1"/>
  <c r="M13" i="1"/>
  <c r="G27" i="1"/>
  <c r="G20" i="1"/>
  <c r="L13" i="1"/>
  <c r="H31" i="1"/>
  <c r="F31" i="1"/>
  <c r="E33" i="1"/>
  <c r="H27" i="1"/>
  <c r="F27" i="1"/>
  <c r="E28" i="1"/>
  <c r="E23" i="1"/>
  <c r="H20" i="1"/>
  <c r="F20" i="1"/>
  <c r="J13" i="1"/>
  <c r="I13" i="1"/>
  <c r="E21" i="1"/>
  <c r="G15" i="1"/>
  <c r="H15" i="1"/>
  <c r="F15" i="1"/>
  <c r="F14" i="1" s="1"/>
  <c r="Z35" i="1"/>
  <c r="AA35" i="1" s="1"/>
  <c r="H14" i="1" l="1"/>
  <c r="G14" i="1"/>
  <c r="N13" i="1"/>
  <c r="E31" i="1"/>
  <c r="K13" i="1"/>
  <c r="E20" i="1"/>
  <c r="E27" i="1"/>
  <c r="G13" i="1"/>
  <c r="H13" i="1"/>
  <c r="F13" i="1"/>
  <c r="E15" i="1"/>
  <c r="E14" i="1" l="1"/>
  <c r="E13" i="1"/>
</calcChain>
</file>

<file path=xl/sharedStrings.xml><?xml version="1.0" encoding="utf-8"?>
<sst xmlns="http://schemas.openxmlformats.org/spreadsheetml/2006/main" count="102" uniqueCount="73">
  <si>
    <t xml:space="preserve">ตาราง     </t>
  </si>
  <si>
    <t>นักเรียน จำแนกตามสังกัด เพศ และชั้นเรียน ปีการศึกษา 2564</t>
  </si>
  <si>
    <t xml:space="preserve">Table </t>
  </si>
  <si>
    <t>Student by Jurisdiction, Sex and Grade: Academic Year 2021</t>
  </si>
  <si>
    <t>ชั้นเรียน</t>
  </si>
  <si>
    <r>
      <t xml:space="preserve">สังกัด  </t>
    </r>
    <r>
      <rPr>
        <sz val="11"/>
        <rFont val="TH SarabunPSK"/>
        <family val="2"/>
      </rPr>
      <t>Jurisdiction</t>
    </r>
  </si>
  <si>
    <t>Grade</t>
  </si>
  <si>
    <t>มหาเถรสมาคม</t>
  </si>
  <si>
    <t>รวม</t>
  </si>
  <si>
    <t>สำนักงานคณะกรรมการ</t>
  </si>
  <si>
    <t>กรมส่งเสริม</t>
  </si>
  <si>
    <t>สำนักพระพุทธศาสนาแห่งชาติ</t>
  </si>
  <si>
    <t>Total</t>
  </si>
  <si>
    <t>การศึกษาขั้นพื้นฐาน</t>
  </si>
  <si>
    <t>ส่งเสริมการศึกษาเอกชน</t>
  </si>
  <si>
    <t>การปกครองท้องถิ่น</t>
  </si>
  <si>
    <t>Sangha Supreme Council</t>
  </si>
  <si>
    <t>Office of the Basic</t>
  </si>
  <si>
    <t>Office of the Private</t>
  </si>
  <si>
    <t xml:space="preserve">Department of Local </t>
  </si>
  <si>
    <t>of Thailand National</t>
  </si>
  <si>
    <t>Education Commission</t>
  </si>
  <si>
    <t>Administration</t>
  </si>
  <si>
    <t xml:space="preserve">                                       Office of Buddhism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</si>
  <si>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</si>
  <si>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</si>
  <si>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</si>
  <si>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</si>
  <si>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</si>
  <si>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</si>
  <si>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</si>
  <si>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</si>
  <si>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</si>
  <si>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</si>
  <si>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</si>
  <si>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</si>
  <si>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</si>
  <si>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</si>
  <si>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</si>
  <si>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</si>
  <si>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</si>
  <si>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</si>
  <si>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</si>
  <si>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</si>
  <si>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</si>
  <si>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</si>
  <si>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</si>
  <si>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</si>
  <si>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</si>
  <si>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</si>
  <si>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</si>
  <si>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</si>
  <si>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</si>
  <si>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</si>
  <si>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</si>
  <si>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</si>
  <si>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</si>
  <si>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</si>
  <si>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</si>
  <si>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</si>
  <si>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</si>
  <si>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</si>
  <si>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</si>
  <si>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</si>
  <si>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</si>
  <si>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</si>
  <si>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</si>
  <si>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</si>
  <si>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</si>
  <si>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>ที่มา:</t>
  </si>
  <si>
    <t>สำนักงานศึกษาธิการจังหวัดหนองคาย</t>
  </si>
  <si>
    <t>Source:</t>
  </si>
  <si>
    <t>Nong Khai Primary Educational 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</si>
</sst>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??_-;_-@_-"/>
    <numFmt numFmtId="166" formatCode="0.0"/>
    <numFmt numFmtId="167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5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1"/>
      <name val="TH SarabunPSK"/>
      <family val="2"/>
    </font>
    <font>
      <sz val="12"/>
      <color rgb="FFFF0000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b/>
      <sz val="11"/>
      <color rgb="FFFF0000"/>
      <name val="TH SarabunPSK"/>
      <family val="2"/>
    </font>
    <font>
      <sz val="11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2" fillId="0" borderId="0" xfId="2" applyFont="1" applyBorder="1"/>
    <xf numFmtId="166" fontId="2" fillId="0" borderId="0" xfId="2" applyNumberFormat="1" applyFont="1" applyBorder="1" applyAlignment="1">
      <alignment horizontal="center"/>
    </xf>
    <xf numFmtId="0" fontId="2" fillId="0" borderId="0" xfId="2" applyFont="1"/>
    <xf numFmtId="0" fontId="3" fillId="0" borderId="0" xfId="2" applyFont="1" applyBorder="1"/>
    <xf numFmtId="0" fontId="4" fillId="0" borderId="0" xfId="2" applyFont="1" applyBorder="1"/>
    <xf numFmtId="0" fontId="4" fillId="0" borderId="0" xfId="2" applyFont="1"/>
    <xf numFmtId="0" fontId="5" fillId="0" borderId="3" xfId="2" applyFont="1" applyBorder="1" applyAlignment="1">
      <alignment horizontal="left"/>
    </xf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0" fontId="7" fillId="0" borderId="0" xfId="2" applyFont="1"/>
    <xf numFmtId="0" fontId="5" fillId="0" borderId="0" xfId="2" applyFont="1" applyBorder="1"/>
    <xf numFmtId="0" fontId="5" fillId="0" borderId="0" xfId="2" applyFont="1"/>
    <xf numFmtId="0" fontId="5" fillId="0" borderId="7" xfId="2" applyFont="1" applyBorder="1"/>
    <xf numFmtId="0" fontId="5" fillId="0" borderId="6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/>
    <xf numFmtId="0" fontId="6" fillId="0" borderId="0" xfId="2" applyFont="1" applyBorder="1"/>
    <xf numFmtId="0" fontId="6" fillId="0" borderId="12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8" fillId="0" borderId="0" xfId="2" applyFont="1" applyAlignment="1">
      <alignment vertical="center"/>
    </xf>
    <xf numFmtId="167" fontId="6" fillId="0" borderId="0" xfId="2" applyNumberFormat="1" applyFont="1" applyBorder="1"/>
    <xf numFmtId="0" fontId="5" fillId="0" borderId="0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11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7" fillId="0" borderId="0" xfId="2" applyFont="1" applyAlignment="1">
      <alignment vertical="center"/>
    </xf>
    <xf numFmtId="167" fontId="8" fillId="0" borderId="11" xfId="1" applyNumberFormat="1" applyFont="1" applyFill="1" applyBorder="1" applyAlignment="1">
      <alignment vertical="top"/>
    </xf>
    <xf numFmtId="164" fontId="8" fillId="0" borderId="11" xfId="1" applyNumberFormat="1" applyFont="1" applyFill="1" applyBorder="1" applyAlignment="1">
      <alignment horizontal="right" vertical="top"/>
    </xf>
    <xf numFmtId="0" fontId="8" fillId="0" borderId="7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67" fontId="8" fillId="0" borderId="0" xfId="2" applyNumberFormat="1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 vertical="center"/>
    </xf>
    <xf numFmtId="0" fontId="8" fillId="0" borderId="6" xfId="2" applyFont="1" applyBorder="1" applyAlignment="1">
      <alignment horizontal="center" vertical="center"/>
    </xf>
    <xf numFmtId="167" fontId="8" fillId="0" borderId="11" xfId="1" applyNumberFormat="1" applyFont="1" applyBorder="1" applyAlignment="1">
      <alignment vertical="top"/>
    </xf>
    <xf numFmtId="0" fontId="6" fillId="0" borderId="0" xfId="2" applyFont="1" applyBorder="1" applyAlignment="1">
      <alignment vertical="center"/>
    </xf>
    <xf numFmtId="0" fontId="6" fillId="0" borderId="6" xfId="2" applyFont="1" applyBorder="1" applyAlignment="1">
      <alignment vertical="center"/>
    </xf>
    <xf numFmtId="167" fontId="6" fillId="0" borderId="11" xfId="1" applyNumberFormat="1" applyFont="1" applyBorder="1" applyAlignment="1">
      <alignment vertical="top"/>
    </xf>
    <xf numFmtId="167" fontId="6" fillId="0" borderId="6" xfId="1" applyNumberFormat="1" applyFont="1" applyBorder="1" applyAlignment="1">
      <alignment vertical="top"/>
    </xf>
    <xf numFmtId="0" fontId="6" fillId="0" borderId="7" xfId="2" applyFont="1" applyBorder="1" applyAlignment="1">
      <alignment vertical="center"/>
    </xf>
    <xf numFmtId="164" fontId="6" fillId="0" borderId="11" xfId="1" applyNumberFormat="1" applyFont="1" applyBorder="1" applyAlignment="1">
      <alignment horizontal="right" vertical="top"/>
    </xf>
    <xf numFmtId="0" fontId="8" fillId="0" borderId="0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6" fillId="0" borderId="0" xfId="2" applyFont="1" applyFill="1"/>
    <xf numFmtId="167" fontId="8" fillId="2" borderId="0" xfId="2" applyNumberFormat="1" applyFont="1" applyFill="1" applyBorder="1"/>
    <xf numFmtId="167" fontId="6" fillId="2" borderId="0" xfId="2" applyNumberFormat="1" applyFont="1" applyFill="1" applyBorder="1"/>
    <xf numFmtId="164" fontId="6" fillId="0" borderId="11" xfId="1" applyNumberFormat="1" applyFont="1" applyBorder="1" applyAlignment="1">
      <alignment vertical="top"/>
    </xf>
    <xf numFmtId="0" fontId="10" fillId="0" borderId="9" xfId="2" applyFont="1" applyBorder="1"/>
    <xf numFmtId="0" fontId="10" fillId="0" borderId="12" xfId="2" applyFont="1" applyBorder="1"/>
    <xf numFmtId="0" fontId="10" fillId="0" borderId="10" xfId="2" applyFont="1" applyBorder="1"/>
    <xf numFmtId="0" fontId="10" fillId="0" borderId="0" xfId="2" applyFont="1"/>
    <xf numFmtId="0" fontId="10" fillId="0" borderId="0" xfId="2" applyFont="1" applyBorder="1"/>
    <xf numFmtId="0" fontId="11" fillId="0" borderId="0" xfId="2" applyFont="1" applyAlignment="1">
      <alignment horizontal="right" vertical="top"/>
    </xf>
    <xf numFmtId="0" fontId="11" fillId="0" borderId="0" xfId="2" applyFont="1" applyAlignment="1">
      <alignment vertical="top"/>
    </xf>
    <xf numFmtId="0" fontId="5" fillId="0" borderId="0" xfId="2" applyFont="1" applyFill="1"/>
    <xf numFmtId="0" fontId="5" fillId="0" borderId="0" xfId="2" applyFont="1" applyAlignment="1"/>
    <xf numFmtId="0" fontId="5" fillId="0" borderId="0" xfId="2" applyFont="1" applyBorder="1" applyAlignment="1"/>
    <xf numFmtId="164" fontId="6" fillId="0" borderId="11" xfId="1" applyNumberFormat="1" applyFont="1" applyFill="1" applyBorder="1" applyAlignment="1">
      <alignment horizontal="right" vertical="top"/>
    </xf>
    <xf numFmtId="0" fontId="12" fillId="0" borderId="0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167" fontId="12" fillId="0" borderId="11" xfId="1" applyNumberFormat="1" applyFont="1" applyFill="1" applyBorder="1" applyAlignment="1">
      <alignment vertical="top"/>
    </xf>
    <xf numFmtId="0" fontId="12" fillId="0" borderId="0" xfId="2" applyFont="1" applyBorder="1" applyAlignment="1">
      <alignment vertical="center"/>
    </xf>
    <xf numFmtId="0" fontId="13" fillId="0" borderId="0" xfId="2" applyFont="1" applyAlignment="1">
      <alignment vertical="center"/>
    </xf>
    <xf numFmtId="167" fontId="12" fillId="0" borderId="0" xfId="2" applyNumberFormat="1" applyFont="1" applyBorder="1"/>
    <xf numFmtId="0" fontId="12" fillId="0" borderId="0" xfId="2" applyFont="1" applyBorder="1"/>
    <xf numFmtId="0" fontId="8" fillId="0" borderId="0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5" fillId="0" borderId="1" xfId="2" applyFont="1" applyBorder="1" applyAlignment="1">
      <alignment horizontal="center" vertical="center" shrinkToFit="1"/>
    </xf>
    <xf numFmtId="0" fontId="5" fillId="0" borderId="2" xfId="2" applyFont="1" applyBorder="1" applyAlignment="1">
      <alignment horizontal="center" vertical="center" shrinkToFit="1"/>
    </xf>
    <xf numFmtId="0" fontId="5" fillId="0" borderId="0" xfId="2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0" fontId="5" fillId="0" borderId="9" xfId="2" applyFont="1" applyBorder="1" applyAlignment="1">
      <alignment horizontal="center" vertical="center" shrinkToFit="1"/>
    </xf>
    <xf numFmtId="0" fontId="5" fillId="0" borderId="10" xfId="2" applyFont="1" applyBorder="1" applyAlignment="1">
      <alignment horizontal="center" vertical="center" shrinkToFit="1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7" xfId="2" applyFont="1" applyBorder="1" applyAlignment="1">
      <alignment horizontal="center" vertical="center" shrinkToFit="1"/>
    </xf>
    <xf numFmtId="0" fontId="6" fillId="0" borderId="0" xfId="2" applyFont="1" applyAlignment="1">
      <alignment horizontal="center" vertical="center" shrinkToFit="1"/>
    </xf>
    <xf numFmtId="0" fontId="6" fillId="0" borderId="8" xfId="2" applyFont="1" applyBorder="1" applyAlignment="1">
      <alignment horizontal="center" vertical="center" shrinkToFit="1"/>
    </xf>
    <xf numFmtId="0" fontId="6" fillId="0" borderId="9" xfId="2" applyFont="1" applyBorder="1" applyAlignment="1">
      <alignment horizontal="center" vertical="center" shrinkToFit="1"/>
    </xf>
    <xf numFmtId="0" fontId="5" fillId="0" borderId="3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5" fillId="0" borderId="2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47635</xdr:colOff>
      <xdr:row>32</xdr:row>
      <xdr:rowOff>111124</xdr:rowOff>
    </xdr:from>
    <xdr:to>
      <xdr:col>23</xdr:col>
      <xdr:colOff>373795</xdr:colOff>
      <xdr:row>37</xdr:row>
      <xdr:rowOff>145692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pSpPr/>
      </xdr:nvGrpSpPr>
      <xdr:grpSpPr>
        <a:xfrm flipV="1">
          <a:off x="10291340" y="6146510"/>
          <a:ext cx="326160" cy="684000"/>
          <a:chOff x="10039350" y="1885951"/>
          <a:chExt cx="354018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600-000003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600-000004000000}"/>
              </a:ext>
            </a:extLst>
          </xdr:cNvPr>
          <xdr:cNvSpPr txBox="1"/>
        </xdr:nvSpPr>
        <xdr:spPr>
          <a:xfrm rot="5400000">
            <a:off x="9949076" y="2014987"/>
            <a:ext cx="536910" cy="351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A39"/>
  <sheetViews>
    <sheetView showGridLines="0" tabSelected="1" view="pageBreakPreview" zoomScale="110" zoomScaleNormal="130" zoomScaleSheetLayoutView="110" workbookViewId="0">
      <selection activeCell="O11" sqref="O11"/>
    </sheetView>
  </sheetViews>
  <sheetFormatPr defaultColWidth="9.140625" defaultRowHeight="18.75" x14ac:dyDescent="0.3"/>
  <cols>
    <col min="1" max="1" width="1.7109375" style="65" customWidth="1"/>
    <col min="2" max="2" width="5.85546875" style="65" customWidth="1"/>
    <col min="3" max="3" width="4.42578125" style="65" customWidth="1"/>
    <col min="4" max="4" width="1.28515625" style="65" customWidth="1"/>
    <col min="5" max="19" width="7.7109375" style="65" customWidth="1"/>
    <col min="20" max="20" width="1.140625" style="65" customWidth="1"/>
    <col min="21" max="21" width="15.85546875" style="65" customWidth="1"/>
    <col min="22" max="22" width="1.7109375" style="64" customWidth="1"/>
    <col min="23" max="24" width="6.7109375" style="64" customWidth="1"/>
    <col min="25" max="16384" width="9.140625" style="65"/>
  </cols>
  <sheetData>
    <row r="1" spans="1:27" s="1" customFormat="1" x14ac:dyDescent="0.3">
      <c r="B1" s="1" t="s">
        <v>0</v>
      </c>
      <c r="C1" s="2">
        <v>3.7</v>
      </c>
      <c r="D1" s="1" t="s">
        <v>1</v>
      </c>
      <c r="V1" s="3"/>
      <c r="W1" s="3"/>
      <c r="X1" s="3"/>
    </row>
    <row r="2" spans="1:27" s="4" customFormat="1" ht="20.25" customHeight="1" x14ac:dyDescent="0.3">
      <c r="B2" s="1" t="s">
        <v>2</v>
      </c>
      <c r="C2" s="2">
        <v>3.7</v>
      </c>
      <c r="D2" s="1" t="s">
        <v>3</v>
      </c>
      <c r="E2" s="1"/>
      <c r="V2" s="1"/>
      <c r="W2" s="1"/>
      <c r="X2" s="1"/>
    </row>
    <row r="3" spans="1:27" s="5" customFormat="1" ht="8.25" x14ac:dyDescent="0.15">
      <c r="V3" s="6"/>
      <c r="W3" s="6"/>
      <c r="X3" s="6"/>
    </row>
    <row r="4" spans="1:27" s="11" customFormat="1" ht="15" customHeight="1" x14ac:dyDescent="0.3">
      <c r="A4" s="87" t="s">
        <v>4</v>
      </c>
      <c r="B4" s="87"/>
      <c r="C4" s="87"/>
      <c r="D4" s="88"/>
      <c r="E4" s="7"/>
      <c r="F4" s="8"/>
      <c r="G4" s="9"/>
      <c r="H4" s="93" t="s">
        <v>5</v>
      </c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5" t="s">
        <v>6</v>
      </c>
      <c r="U4" s="96"/>
      <c r="V4" s="10"/>
      <c r="W4" s="10"/>
      <c r="X4" s="10"/>
    </row>
    <row r="5" spans="1:27" s="11" customFormat="1" ht="15.75" x14ac:dyDescent="0.25">
      <c r="A5" s="89"/>
      <c r="B5" s="89"/>
      <c r="C5" s="89"/>
      <c r="D5" s="90"/>
      <c r="E5" s="81"/>
      <c r="F5" s="82"/>
      <c r="G5" s="83"/>
      <c r="H5" s="81"/>
      <c r="I5" s="82"/>
      <c r="J5" s="83"/>
      <c r="K5" s="81"/>
      <c r="L5" s="82"/>
      <c r="M5" s="83"/>
      <c r="N5" s="101"/>
      <c r="O5" s="102"/>
      <c r="P5" s="103"/>
      <c r="Q5" s="101" t="s">
        <v>7</v>
      </c>
      <c r="R5" s="102"/>
      <c r="S5" s="103"/>
      <c r="T5" s="97"/>
      <c r="U5" s="98"/>
      <c r="V5" s="12"/>
      <c r="W5" s="12"/>
      <c r="X5" s="12"/>
    </row>
    <row r="6" spans="1:27" s="11" customFormat="1" ht="15.75" x14ac:dyDescent="0.25">
      <c r="A6" s="89"/>
      <c r="B6" s="89"/>
      <c r="C6" s="89"/>
      <c r="D6" s="90"/>
      <c r="E6" s="81" t="s">
        <v>8</v>
      </c>
      <c r="F6" s="82"/>
      <c r="G6" s="83"/>
      <c r="H6" s="81" t="s">
        <v>9</v>
      </c>
      <c r="I6" s="82"/>
      <c r="J6" s="83"/>
      <c r="K6" s="81" t="s">
        <v>9</v>
      </c>
      <c r="L6" s="82"/>
      <c r="M6" s="83"/>
      <c r="N6" s="81" t="s">
        <v>10</v>
      </c>
      <c r="O6" s="82"/>
      <c r="P6" s="83"/>
      <c r="Q6" s="81" t="s">
        <v>11</v>
      </c>
      <c r="R6" s="82"/>
      <c r="S6" s="83"/>
      <c r="T6" s="97"/>
      <c r="U6" s="98"/>
      <c r="V6" s="12"/>
      <c r="W6" s="12"/>
      <c r="X6" s="12"/>
    </row>
    <row r="7" spans="1:27" s="11" customFormat="1" ht="15.75" x14ac:dyDescent="0.25">
      <c r="A7" s="89"/>
      <c r="B7" s="89"/>
      <c r="C7" s="89"/>
      <c r="D7" s="90"/>
      <c r="E7" s="81" t="s">
        <v>12</v>
      </c>
      <c r="F7" s="82"/>
      <c r="G7" s="83"/>
      <c r="H7" s="81" t="s">
        <v>13</v>
      </c>
      <c r="I7" s="82"/>
      <c r="J7" s="83"/>
      <c r="K7" s="81" t="s">
        <v>14</v>
      </c>
      <c r="L7" s="82"/>
      <c r="M7" s="83"/>
      <c r="N7" s="81" t="s">
        <v>15</v>
      </c>
      <c r="O7" s="82"/>
      <c r="P7" s="83"/>
      <c r="Q7" s="81" t="s">
        <v>16</v>
      </c>
      <c r="R7" s="82"/>
      <c r="S7" s="83"/>
      <c r="T7" s="97"/>
      <c r="U7" s="98"/>
      <c r="V7" s="12"/>
      <c r="W7" s="12"/>
      <c r="X7" s="12"/>
    </row>
    <row r="8" spans="1:27" s="11" customFormat="1" ht="15.75" x14ac:dyDescent="0.25">
      <c r="A8" s="89"/>
      <c r="B8" s="89"/>
      <c r="C8" s="89"/>
      <c r="D8" s="90"/>
      <c r="E8" s="13"/>
      <c r="G8" s="14"/>
      <c r="H8" s="81" t="s">
        <v>17</v>
      </c>
      <c r="I8" s="82"/>
      <c r="J8" s="83"/>
      <c r="K8" s="81" t="s">
        <v>18</v>
      </c>
      <c r="L8" s="82"/>
      <c r="M8" s="83"/>
      <c r="N8" s="81" t="s">
        <v>19</v>
      </c>
      <c r="O8" s="82"/>
      <c r="P8" s="83"/>
      <c r="Q8" s="81" t="s">
        <v>20</v>
      </c>
      <c r="R8" s="82"/>
      <c r="S8" s="83"/>
      <c r="T8" s="97"/>
      <c r="U8" s="98"/>
      <c r="V8" s="12"/>
      <c r="W8" s="12"/>
      <c r="X8" s="12"/>
    </row>
    <row r="9" spans="1:27" s="11" customFormat="1" ht="15.75" x14ac:dyDescent="0.25">
      <c r="A9" s="89"/>
      <c r="B9" s="89"/>
      <c r="C9" s="89"/>
      <c r="D9" s="90"/>
      <c r="E9" s="15"/>
      <c r="F9" s="16"/>
      <c r="G9" s="17"/>
      <c r="H9" s="84" t="s">
        <v>21</v>
      </c>
      <c r="I9" s="85"/>
      <c r="J9" s="86"/>
      <c r="K9" s="84" t="s">
        <v>21</v>
      </c>
      <c r="L9" s="85"/>
      <c r="M9" s="86"/>
      <c r="N9" s="84" t="s">
        <v>22</v>
      </c>
      <c r="O9" s="85"/>
      <c r="P9" s="86"/>
      <c r="Q9" s="18" t="s">
        <v>23</v>
      </c>
      <c r="R9" s="19"/>
      <c r="S9" s="20"/>
      <c r="T9" s="97"/>
      <c r="U9" s="98"/>
      <c r="V9" s="12"/>
      <c r="W9" s="12"/>
      <c r="X9" s="12"/>
    </row>
    <row r="10" spans="1:27" s="25" customFormat="1" ht="15" x14ac:dyDescent="0.25">
      <c r="A10" s="89"/>
      <c r="B10" s="89"/>
      <c r="C10" s="89"/>
      <c r="D10" s="90"/>
      <c r="E10" s="21" t="s">
        <v>8</v>
      </c>
      <c r="F10" s="22" t="s">
        <v>24</v>
      </c>
      <c r="G10" s="22" t="s">
        <v>25</v>
      </c>
      <c r="H10" s="21" t="s">
        <v>8</v>
      </c>
      <c r="I10" s="21" t="s">
        <v>24</v>
      </c>
      <c r="J10" s="22" t="s">
        <v>25</v>
      </c>
      <c r="K10" s="21" t="s">
        <v>8</v>
      </c>
      <c r="L10" s="21" t="s">
        <v>24</v>
      </c>
      <c r="M10" s="22" t="s">
        <v>25</v>
      </c>
      <c r="N10" s="21" t="s">
        <v>8</v>
      </c>
      <c r="O10" s="21" t="s">
        <v>24</v>
      </c>
      <c r="P10" s="21" t="s">
        <v>25</v>
      </c>
      <c r="Q10" s="21" t="s">
        <v>8</v>
      </c>
      <c r="R10" s="21" t="s">
        <v>24</v>
      </c>
      <c r="S10" s="23" t="s">
        <v>25</v>
      </c>
      <c r="T10" s="97"/>
      <c r="U10" s="98"/>
      <c r="V10" s="24"/>
      <c r="W10" s="24"/>
      <c r="X10" s="24"/>
    </row>
    <row r="11" spans="1:27" s="25" customFormat="1" ht="15" x14ac:dyDescent="0.25">
      <c r="A11" s="91"/>
      <c r="B11" s="91"/>
      <c r="C11" s="91"/>
      <c r="D11" s="92"/>
      <c r="E11" s="26" t="s">
        <v>12</v>
      </c>
      <c r="F11" s="27" t="s">
        <v>26</v>
      </c>
      <c r="G11" s="27" t="s">
        <v>27</v>
      </c>
      <c r="H11" s="26" t="s">
        <v>12</v>
      </c>
      <c r="I11" s="26" t="s">
        <v>26</v>
      </c>
      <c r="J11" s="27" t="s">
        <v>27</v>
      </c>
      <c r="K11" s="26" t="s">
        <v>12</v>
      </c>
      <c r="L11" s="26" t="s">
        <v>26</v>
      </c>
      <c r="M11" s="27" t="s">
        <v>27</v>
      </c>
      <c r="N11" s="26" t="s">
        <v>12</v>
      </c>
      <c r="O11" s="26" t="s">
        <v>26</v>
      </c>
      <c r="P11" s="27" t="s">
        <v>27</v>
      </c>
      <c r="Q11" s="26" t="s">
        <v>12</v>
      </c>
      <c r="R11" s="26" t="s">
        <v>26</v>
      </c>
      <c r="S11" s="28" t="s">
        <v>27</v>
      </c>
      <c r="T11" s="99"/>
      <c r="U11" s="100"/>
      <c r="V11" s="29"/>
      <c r="W11" s="29"/>
      <c r="X11" s="29"/>
      <c r="Y11" s="30"/>
    </row>
    <row r="12" spans="1:27" s="11" customFormat="1" ht="3" customHeight="1" x14ac:dyDescent="0.25">
      <c r="A12" s="31"/>
      <c r="B12" s="31"/>
      <c r="C12" s="31"/>
      <c r="D12" s="32"/>
      <c r="E12" s="33"/>
      <c r="F12" s="34"/>
      <c r="G12" s="34"/>
      <c r="H12" s="33"/>
      <c r="I12" s="33"/>
      <c r="J12" s="34"/>
      <c r="K12" s="34"/>
      <c r="L12" s="34"/>
      <c r="M12" s="34"/>
      <c r="N12" s="33"/>
      <c r="O12" s="33"/>
      <c r="P12" s="34"/>
      <c r="Q12" s="33"/>
      <c r="R12" s="33"/>
      <c r="S12" s="35"/>
      <c r="T12" s="36"/>
      <c r="V12" s="37"/>
      <c r="W12" s="37"/>
      <c r="X12" s="37"/>
    </row>
    <row r="13" spans="1:27" s="45" customFormat="1" ht="15.75" x14ac:dyDescent="0.25">
      <c r="A13" s="79" t="s">
        <v>28</v>
      </c>
      <c r="B13" s="79"/>
      <c r="C13" s="79"/>
      <c r="D13" s="80"/>
      <c r="E13" s="38">
        <f>E15+E20+E27+E31</f>
        <v>79264</v>
      </c>
      <c r="F13" s="38">
        <f t="shared" ref="F13:G13" si="0">F15+F20+F27+F31</f>
        <v>40162</v>
      </c>
      <c r="G13" s="38">
        <f t="shared" si="0"/>
        <v>39102</v>
      </c>
      <c r="H13" s="38">
        <f>H15+H20+H27+H31</f>
        <v>58063</v>
      </c>
      <c r="I13" s="38">
        <f t="shared" ref="I13:S13" si="1">I15+I20+I27+I31</f>
        <v>28579</v>
      </c>
      <c r="J13" s="38">
        <f t="shared" si="1"/>
        <v>29484</v>
      </c>
      <c r="K13" s="38">
        <f t="shared" si="1"/>
        <v>8704</v>
      </c>
      <c r="L13" s="38">
        <f t="shared" si="1"/>
        <v>4435</v>
      </c>
      <c r="M13" s="38">
        <f t="shared" si="1"/>
        <v>4269</v>
      </c>
      <c r="N13" s="38">
        <f t="shared" si="1"/>
        <v>11131</v>
      </c>
      <c r="O13" s="38">
        <f t="shared" si="1"/>
        <v>5782</v>
      </c>
      <c r="P13" s="38">
        <f t="shared" si="1"/>
        <v>5349</v>
      </c>
      <c r="Q13" s="38">
        <f t="shared" si="1"/>
        <v>1366</v>
      </c>
      <c r="R13" s="38">
        <f t="shared" si="1"/>
        <v>1366</v>
      </c>
      <c r="S13" s="38">
        <f t="shared" si="1"/>
        <v>0</v>
      </c>
      <c r="T13" s="40"/>
      <c r="U13" s="41" t="s">
        <v>12</v>
      </c>
      <c r="V13" s="42"/>
      <c r="W13" s="42"/>
      <c r="X13" s="43"/>
      <c r="Y13" s="44"/>
      <c r="Z13" s="44"/>
      <c r="AA13" s="44"/>
    </row>
    <row r="14" spans="1:27" s="78" customFormat="1" ht="15.75" x14ac:dyDescent="0.25">
      <c r="A14" s="72"/>
      <c r="B14" s="72"/>
      <c r="C14" s="72"/>
      <c r="D14" s="73"/>
      <c r="E14" s="74">
        <f>E15+E20+E27+E31</f>
        <v>79264</v>
      </c>
      <c r="F14" s="74">
        <f t="shared" ref="F14:S14" si="2">F15+F20+F27+F31</f>
        <v>40162</v>
      </c>
      <c r="G14" s="74">
        <f t="shared" si="2"/>
        <v>39102</v>
      </c>
      <c r="H14" s="74">
        <f t="shared" si="2"/>
        <v>58063</v>
      </c>
      <c r="I14" s="74">
        <f t="shared" si="2"/>
        <v>28579</v>
      </c>
      <c r="J14" s="74">
        <f t="shared" si="2"/>
        <v>29484</v>
      </c>
      <c r="K14" s="74">
        <f t="shared" si="2"/>
        <v>8704</v>
      </c>
      <c r="L14" s="74">
        <f t="shared" si="2"/>
        <v>4435</v>
      </c>
      <c r="M14" s="74">
        <f t="shared" si="2"/>
        <v>4269</v>
      </c>
      <c r="N14" s="74">
        <f t="shared" si="2"/>
        <v>11131</v>
      </c>
      <c r="O14" s="74">
        <f t="shared" si="2"/>
        <v>5782</v>
      </c>
      <c r="P14" s="74">
        <f t="shared" si="2"/>
        <v>5349</v>
      </c>
      <c r="Q14" s="74">
        <f t="shared" si="2"/>
        <v>1366</v>
      </c>
      <c r="R14" s="74">
        <f t="shared" si="2"/>
        <v>1366</v>
      </c>
      <c r="S14" s="74">
        <f t="shared" si="2"/>
        <v>0</v>
      </c>
      <c r="T14" s="75"/>
      <c r="U14" s="72"/>
      <c r="V14" s="76"/>
      <c r="W14" s="76"/>
      <c r="X14" s="43"/>
      <c r="Y14" s="77"/>
      <c r="Z14" s="77"/>
      <c r="AA14" s="77"/>
    </row>
    <row r="15" spans="1:27" s="45" customFormat="1" ht="15" x14ac:dyDescent="0.25">
      <c r="A15" s="46" t="s">
        <v>29</v>
      </c>
      <c r="B15" s="41"/>
      <c r="C15" s="41"/>
      <c r="D15" s="47"/>
      <c r="E15" s="48">
        <f>F15+G15</f>
        <v>17842</v>
      </c>
      <c r="F15" s="48">
        <f t="shared" ref="F15:G15" si="3">SUM(F16:F19)</f>
        <v>9161</v>
      </c>
      <c r="G15" s="48">
        <f t="shared" si="3"/>
        <v>8681</v>
      </c>
      <c r="H15" s="48">
        <f>SUM(H16:H19)</f>
        <v>7186</v>
      </c>
      <c r="I15" s="48">
        <f t="shared" ref="I15:S15" si="4">SUM(I16:I19)</f>
        <v>3698</v>
      </c>
      <c r="J15" s="48">
        <f t="shared" si="4"/>
        <v>3488</v>
      </c>
      <c r="K15" s="48">
        <f t="shared" si="4"/>
        <v>2743</v>
      </c>
      <c r="L15" s="48">
        <f t="shared" si="4"/>
        <v>1375</v>
      </c>
      <c r="M15" s="48">
        <f t="shared" si="4"/>
        <v>1368</v>
      </c>
      <c r="N15" s="48">
        <f t="shared" si="4"/>
        <v>7913</v>
      </c>
      <c r="O15" s="48">
        <f t="shared" si="4"/>
        <v>4088</v>
      </c>
      <c r="P15" s="48">
        <f t="shared" si="4"/>
        <v>3825</v>
      </c>
      <c r="Q15" s="48">
        <f t="shared" si="4"/>
        <v>0</v>
      </c>
      <c r="R15" s="48">
        <f t="shared" si="4"/>
        <v>0</v>
      </c>
      <c r="S15" s="48">
        <f t="shared" si="4"/>
        <v>0</v>
      </c>
      <c r="T15" s="46" t="s">
        <v>30</v>
      </c>
      <c r="U15" s="41"/>
      <c r="V15" s="29"/>
      <c r="W15" s="29"/>
      <c r="X15" s="29"/>
      <c r="Y15" s="44"/>
      <c r="Z15" s="30"/>
      <c r="AA15" s="30"/>
    </row>
    <row r="16" spans="1:27" s="25" customFormat="1" ht="15" x14ac:dyDescent="0.25">
      <c r="A16" s="49"/>
      <c r="B16" s="49" t="s">
        <v>31</v>
      </c>
      <c r="C16" s="49"/>
      <c r="D16" s="50"/>
      <c r="E16" s="48">
        <f t="shared" ref="E16:E34" si="5">F16+G16</f>
        <v>1715</v>
      </c>
      <c r="F16" s="51">
        <f>I16+L16+O16+R16</f>
        <v>864</v>
      </c>
      <c r="G16" s="51">
        <f>J16+M16+P16+S16</f>
        <v>851</v>
      </c>
      <c r="H16" s="51">
        <f>I16+J16</f>
        <v>562</v>
      </c>
      <c r="I16" s="51">
        <v>294</v>
      </c>
      <c r="J16" s="52">
        <v>268</v>
      </c>
      <c r="K16" s="51">
        <f>L16+M16</f>
        <v>746</v>
      </c>
      <c r="L16" s="51">
        <v>374</v>
      </c>
      <c r="M16" s="52">
        <v>372</v>
      </c>
      <c r="N16" s="51">
        <f t="shared" ref="N16:N18" si="6">O16+P16</f>
        <v>407</v>
      </c>
      <c r="O16" s="51">
        <v>196</v>
      </c>
      <c r="P16" s="52">
        <v>211</v>
      </c>
      <c r="Q16" s="39"/>
      <c r="R16" s="39"/>
      <c r="S16" s="39"/>
      <c r="T16" s="53"/>
      <c r="U16" s="49" t="s">
        <v>32</v>
      </c>
      <c r="V16" s="42"/>
      <c r="W16" s="42"/>
      <c r="X16" s="42"/>
      <c r="Y16" s="30"/>
      <c r="Z16" s="30"/>
      <c r="AA16" s="30"/>
    </row>
    <row r="17" spans="1:27" s="25" customFormat="1" ht="15" x14ac:dyDescent="0.25">
      <c r="A17" s="49"/>
      <c r="B17" s="49" t="s">
        <v>33</v>
      </c>
      <c r="C17" s="49"/>
      <c r="D17" s="50"/>
      <c r="E17" s="48">
        <f t="shared" si="5"/>
        <v>4740</v>
      </c>
      <c r="F17" s="51">
        <f t="shared" ref="F17:F34" si="7">I17+L17+O17+R17</f>
        <v>2437</v>
      </c>
      <c r="G17" s="51">
        <f t="shared" ref="G17:G34" si="8">J17+M17+P17+S17</f>
        <v>2303</v>
      </c>
      <c r="H17" s="51">
        <f t="shared" ref="H17:H34" si="9">I17+J17</f>
        <v>3249</v>
      </c>
      <c r="I17" s="51">
        <v>1675</v>
      </c>
      <c r="J17" s="52">
        <v>1574</v>
      </c>
      <c r="K17" s="51">
        <f t="shared" ref="K17:K19" si="10">L17+M17</f>
        <v>905</v>
      </c>
      <c r="L17" s="51">
        <v>456</v>
      </c>
      <c r="M17" s="52">
        <v>449</v>
      </c>
      <c r="N17" s="51">
        <f t="shared" si="6"/>
        <v>586</v>
      </c>
      <c r="O17" s="51">
        <v>306</v>
      </c>
      <c r="P17" s="52">
        <v>280</v>
      </c>
      <c r="Q17" s="39"/>
      <c r="R17" s="39"/>
      <c r="S17" s="39"/>
      <c r="T17" s="53"/>
      <c r="U17" s="49" t="s">
        <v>34</v>
      </c>
      <c r="V17" s="42"/>
      <c r="W17" s="42"/>
      <c r="X17" s="42"/>
      <c r="Y17" s="30"/>
      <c r="Z17" s="30"/>
      <c r="AA17" s="30"/>
    </row>
    <row r="18" spans="1:27" s="25" customFormat="1" ht="15" x14ac:dyDescent="0.25">
      <c r="A18" s="49"/>
      <c r="B18" s="49" t="s">
        <v>35</v>
      </c>
      <c r="C18" s="49"/>
      <c r="D18" s="50"/>
      <c r="E18" s="48">
        <f t="shared" si="5"/>
        <v>4885</v>
      </c>
      <c r="F18" s="51">
        <f t="shared" si="7"/>
        <v>2499</v>
      </c>
      <c r="G18" s="51">
        <f t="shared" si="8"/>
        <v>2386</v>
      </c>
      <c r="H18" s="51">
        <f t="shared" si="9"/>
        <v>3375</v>
      </c>
      <c r="I18" s="51">
        <v>1729</v>
      </c>
      <c r="J18" s="52">
        <v>1646</v>
      </c>
      <c r="K18" s="51">
        <f t="shared" si="10"/>
        <v>927</v>
      </c>
      <c r="L18" s="51">
        <v>468</v>
      </c>
      <c r="M18" s="52">
        <v>459</v>
      </c>
      <c r="N18" s="51">
        <f t="shared" si="6"/>
        <v>583</v>
      </c>
      <c r="O18" s="51">
        <v>302</v>
      </c>
      <c r="P18" s="52">
        <v>281</v>
      </c>
      <c r="Q18" s="39"/>
      <c r="R18" s="39"/>
      <c r="S18" s="39"/>
      <c r="T18" s="49"/>
      <c r="U18" s="42" t="s">
        <v>36</v>
      </c>
      <c r="V18" s="42"/>
      <c r="W18" s="42"/>
      <c r="X18" s="42"/>
      <c r="Y18" s="30"/>
      <c r="Z18" s="30"/>
      <c r="AA18" s="30"/>
    </row>
    <row r="19" spans="1:27" s="25" customFormat="1" ht="15" x14ac:dyDescent="0.25">
      <c r="A19" s="49"/>
      <c r="B19" s="49" t="s">
        <v>37</v>
      </c>
      <c r="C19" s="49"/>
      <c r="D19" s="50"/>
      <c r="E19" s="48">
        <f t="shared" si="5"/>
        <v>6502</v>
      </c>
      <c r="F19" s="51">
        <f t="shared" si="7"/>
        <v>3361</v>
      </c>
      <c r="G19" s="51">
        <f t="shared" si="8"/>
        <v>3141</v>
      </c>
      <c r="H19" s="51">
        <f t="shared" si="9"/>
        <v>0</v>
      </c>
      <c r="I19" s="54"/>
      <c r="J19" s="54"/>
      <c r="K19" s="51">
        <f t="shared" si="10"/>
        <v>165</v>
      </c>
      <c r="L19" s="51">
        <v>77</v>
      </c>
      <c r="M19" s="52">
        <v>88</v>
      </c>
      <c r="N19" s="51">
        <f t="shared" ref="N19:N25" si="11">O19+P19</f>
        <v>6337</v>
      </c>
      <c r="O19" s="51">
        <v>3284</v>
      </c>
      <c r="P19" s="52">
        <v>3053</v>
      </c>
      <c r="Q19" s="39"/>
      <c r="R19" s="39"/>
      <c r="S19" s="39"/>
      <c r="T19" s="49"/>
      <c r="U19" s="42" t="s">
        <v>38</v>
      </c>
      <c r="V19" s="42"/>
      <c r="W19" s="42"/>
      <c r="X19" s="42"/>
      <c r="Y19" s="30"/>
      <c r="Z19" s="30"/>
      <c r="AA19" s="30"/>
    </row>
    <row r="20" spans="1:27" s="45" customFormat="1" ht="15" x14ac:dyDescent="0.25">
      <c r="A20" s="55" t="s">
        <v>39</v>
      </c>
      <c r="B20" s="55"/>
      <c r="C20" s="55"/>
      <c r="D20" s="56"/>
      <c r="E20" s="48">
        <f t="shared" si="5"/>
        <v>34016</v>
      </c>
      <c r="F20" s="48">
        <f t="shared" ref="F20:G20" si="12">SUM(F21:F26)</f>
        <v>17504</v>
      </c>
      <c r="G20" s="48">
        <f t="shared" si="12"/>
        <v>16512</v>
      </c>
      <c r="H20" s="48">
        <f>SUM(H21:H26)</f>
        <v>26308</v>
      </c>
      <c r="I20" s="48">
        <f t="shared" ref="I20:S20" si="13">SUM(I21:I26)</f>
        <v>13576</v>
      </c>
      <c r="J20" s="48">
        <f t="shared" si="13"/>
        <v>12732</v>
      </c>
      <c r="K20" s="48">
        <f t="shared" si="13"/>
        <v>5328</v>
      </c>
      <c r="L20" s="48">
        <f t="shared" si="13"/>
        <v>2696</v>
      </c>
      <c r="M20" s="48">
        <f t="shared" si="13"/>
        <v>2632</v>
      </c>
      <c r="N20" s="48">
        <f t="shared" si="13"/>
        <v>2380</v>
      </c>
      <c r="O20" s="48">
        <f t="shared" si="13"/>
        <v>1232</v>
      </c>
      <c r="P20" s="48">
        <f t="shared" si="13"/>
        <v>1148</v>
      </c>
      <c r="Q20" s="48">
        <f t="shared" si="13"/>
        <v>0</v>
      </c>
      <c r="R20" s="48">
        <f t="shared" si="13"/>
        <v>0</v>
      </c>
      <c r="S20" s="48">
        <f t="shared" si="13"/>
        <v>0</v>
      </c>
      <c r="T20" s="46" t="s">
        <v>40</v>
      </c>
      <c r="U20" s="55"/>
      <c r="V20" s="42"/>
      <c r="W20" s="42"/>
      <c r="X20" s="42"/>
      <c r="Y20" s="44"/>
      <c r="Z20" s="30"/>
      <c r="AA20" s="30"/>
    </row>
    <row r="21" spans="1:27" s="25" customFormat="1" ht="15" x14ac:dyDescent="0.25">
      <c r="A21" s="49"/>
      <c r="B21" s="49" t="s">
        <v>41</v>
      </c>
      <c r="C21" s="49"/>
      <c r="D21" s="50"/>
      <c r="E21" s="48">
        <f t="shared" si="5"/>
        <v>5337</v>
      </c>
      <c r="F21" s="51">
        <f t="shared" si="7"/>
        <v>2765</v>
      </c>
      <c r="G21" s="51">
        <f t="shared" si="8"/>
        <v>2572</v>
      </c>
      <c r="H21" s="51">
        <f t="shared" si="9"/>
        <v>3961</v>
      </c>
      <c r="I21" s="51">
        <v>2051</v>
      </c>
      <c r="J21" s="52">
        <v>1910</v>
      </c>
      <c r="K21" s="51">
        <f t="shared" ref="K21:K34" si="14">L21+M21</f>
        <v>957</v>
      </c>
      <c r="L21" s="51">
        <v>488</v>
      </c>
      <c r="M21" s="52">
        <v>469</v>
      </c>
      <c r="N21" s="51">
        <f t="shared" si="11"/>
        <v>419</v>
      </c>
      <c r="O21" s="51">
        <v>226</v>
      </c>
      <c r="P21" s="52">
        <v>193</v>
      </c>
      <c r="Q21" s="71"/>
      <c r="R21" s="71"/>
      <c r="S21" s="71"/>
      <c r="T21" s="49"/>
      <c r="U21" s="42" t="s">
        <v>42</v>
      </c>
      <c r="V21" s="42"/>
      <c r="W21" s="42"/>
      <c r="X21" s="42"/>
      <c r="Y21" s="30"/>
      <c r="Z21" s="30"/>
      <c r="AA21" s="30"/>
    </row>
    <row r="22" spans="1:27" s="25" customFormat="1" ht="15" x14ac:dyDescent="0.25">
      <c r="A22" s="49"/>
      <c r="B22" s="49" t="s">
        <v>43</v>
      </c>
      <c r="C22" s="49"/>
      <c r="D22" s="50"/>
      <c r="E22" s="48">
        <f t="shared" si="5"/>
        <v>5486</v>
      </c>
      <c r="F22" s="51">
        <f t="shared" si="7"/>
        <v>2801</v>
      </c>
      <c r="G22" s="51">
        <f t="shared" si="8"/>
        <v>2685</v>
      </c>
      <c r="H22" s="51">
        <f t="shared" si="9"/>
        <v>4149</v>
      </c>
      <c r="I22" s="51">
        <v>2124</v>
      </c>
      <c r="J22" s="52">
        <v>2025</v>
      </c>
      <c r="K22" s="51">
        <f t="shared" si="14"/>
        <v>893</v>
      </c>
      <c r="L22" s="51">
        <v>449</v>
      </c>
      <c r="M22" s="52">
        <v>444</v>
      </c>
      <c r="N22" s="51">
        <f t="shared" si="11"/>
        <v>444</v>
      </c>
      <c r="O22" s="51">
        <v>228</v>
      </c>
      <c r="P22" s="52">
        <v>216</v>
      </c>
      <c r="Q22" s="71"/>
      <c r="R22" s="71"/>
      <c r="S22" s="71"/>
      <c r="T22" s="49"/>
      <c r="U22" s="42" t="s">
        <v>44</v>
      </c>
      <c r="V22" s="24"/>
      <c r="W22" s="24"/>
      <c r="X22" s="24"/>
      <c r="Y22" s="30"/>
      <c r="Z22" s="30"/>
      <c r="AA22" s="30"/>
    </row>
    <row r="23" spans="1:27" s="25" customFormat="1" ht="15" x14ac:dyDescent="0.25">
      <c r="A23" s="49"/>
      <c r="B23" s="49" t="s">
        <v>45</v>
      </c>
      <c r="C23" s="49"/>
      <c r="D23" s="50"/>
      <c r="E23" s="48">
        <f t="shared" si="5"/>
        <v>5921</v>
      </c>
      <c r="F23" s="51">
        <f t="shared" si="7"/>
        <v>3067</v>
      </c>
      <c r="G23" s="51">
        <f t="shared" si="8"/>
        <v>2854</v>
      </c>
      <c r="H23" s="51">
        <f t="shared" si="9"/>
        <v>4546</v>
      </c>
      <c r="I23" s="51">
        <v>2341</v>
      </c>
      <c r="J23" s="52">
        <v>2205</v>
      </c>
      <c r="K23" s="51">
        <f t="shared" si="14"/>
        <v>937</v>
      </c>
      <c r="L23" s="51">
        <v>492</v>
      </c>
      <c r="M23" s="52">
        <v>445</v>
      </c>
      <c r="N23" s="51">
        <f t="shared" si="11"/>
        <v>438</v>
      </c>
      <c r="O23" s="51">
        <v>234</v>
      </c>
      <c r="P23" s="52">
        <v>204</v>
      </c>
      <c r="Q23" s="71"/>
      <c r="R23" s="71"/>
      <c r="S23" s="71"/>
      <c r="T23" s="49"/>
      <c r="U23" s="42" t="s">
        <v>46</v>
      </c>
      <c r="V23" s="24"/>
      <c r="W23" s="24"/>
      <c r="X23" s="24"/>
      <c r="Y23" s="30"/>
      <c r="Z23" s="30"/>
      <c r="AA23" s="30"/>
    </row>
    <row r="24" spans="1:27" s="25" customFormat="1" ht="15" x14ac:dyDescent="0.25">
      <c r="A24" s="49"/>
      <c r="B24" s="49" t="s">
        <v>47</v>
      </c>
      <c r="C24" s="49"/>
      <c r="D24" s="50"/>
      <c r="E24" s="48">
        <f t="shared" si="5"/>
        <v>6001</v>
      </c>
      <c r="F24" s="51">
        <f t="shared" si="7"/>
        <v>3077</v>
      </c>
      <c r="G24" s="51">
        <f t="shared" si="8"/>
        <v>2924</v>
      </c>
      <c r="H24" s="51">
        <f t="shared" si="9"/>
        <v>4691</v>
      </c>
      <c r="I24" s="51">
        <v>2415</v>
      </c>
      <c r="J24" s="52">
        <v>2276</v>
      </c>
      <c r="K24" s="51">
        <f t="shared" si="14"/>
        <v>920</v>
      </c>
      <c r="L24" s="51">
        <v>464</v>
      </c>
      <c r="M24" s="52">
        <v>456</v>
      </c>
      <c r="N24" s="51">
        <f t="shared" si="11"/>
        <v>390</v>
      </c>
      <c r="O24" s="51">
        <v>198</v>
      </c>
      <c r="P24" s="52">
        <v>192</v>
      </c>
      <c r="Q24" s="71"/>
      <c r="R24" s="71"/>
      <c r="S24" s="71"/>
      <c r="T24" s="49"/>
      <c r="U24" s="42" t="s">
        <v>48</v>
      </c>
      <c r="V24" s="42"/>
      <c r="W24" s="42"/>
      <c r="X24" s="42"/>
      <c r="Y24" s="30"/>
      <c r="Z24" s="30"/>
      <c r="AA24" s="30"/>
    </row>
    <row r="25" spans="1:27" s="25" customFormat="1" ht="15" x14ac:dyDescent="0.25">
      <c r="A25" s="49"/>
      <c r="B25" s="49" t="s">
        <v>49</v>
      </c>
      <c r="C25" s="49"/>
      <c r="D25" s="50"/>
      <c r="E25" s="48">
        <f t="shared" si="5"/>
        <v>5626</v>
      </c>
      <c r="F25" s="51">
        <f t="shared" si="7"/>
        <v>2869</v>
      </c>
      <c r="G25" s="51">
        <f t="shared" si="8"/>
        <v>2757</v>
      </c>
      <c r="H25" s="51">
        <f t="shared" si="9"/>
        <v>4440</v>
      </c>
      <c r="I25" s="51">
        <v>2261</v>
      </c>
      <c r="J25" s="52">
        <v>2179</v>
      </c>
      <c r="K25" s="51">
        <f t="shared" si="14"/>
        <v>827</v>
      </c>
      <c r="L25" s="51">
        <v>413</v>
      </c>
      <c r="M25" s="52">
        <v>414</v>
      </c>
      <c r="N25" s="51">
        <f t="shared" si="11"/>
        <v>359</v>
      </c>
      <c r="O25" s="51">
        <v>195</v>
      </c>
      <c r="P25" s="52">
        <v>164</v>
      </c>
      <c r="Q25" s="71"/>
      <c r="R25" s="71"/>
      <c r="S25" s="71"/>
      <c r="T25" s="49"/>
      <c r="U25" s="42" t="s">
        <v>50</v>
      </c>
      <c r="V25" s="57"/>
      <c r="W25" s="57"/>
      <c r="X25" s="57"/>
      <c r="Y25" s="30"/>
      <c r="Z25" s="30"/>
      <c r="AA25" s="30"/>
    </row>
    <row r="26" spans="1:27" s="25" customFormat="1" ht="15" x14ac:dyDescent="0.25">
      <c r="A26" s="49"/>
      <c r="B26" s="49" t="s">
        <v>51</v>
      </c>
      <c r="C26" s="49"/>
      <c r="D26" s="50"/>
      <c r="E26" s="48">
        <f t="shared" si="5"/>
        <v>5645</v>
      </c>
      <c r="F26" s="51">
        <f t="shared" si="7"/>
        <v>2925</v>
      </c>
      <c r="G26" s="51">
        <f t="shared" si="8"/>
        <v>2720</v>
      </c>
      <c r="H26" s="51">
        <f t="shared" si="9"/>
        <v>4521</v>
      </c>
      <c r="I26" s="51">
        <v>2384</v>
      </c>
      <c r="J26" s="52">
        <v>2137</v>
      </c>
      <c r="K26" s="51">
        <f t="shared" si="14"/>
        <v>794</v>
      </c>
      <c r="L26" s="51">
        <v>390</v>
      </c>
      <c r="M26" s="52">
        <v>404</v>
      </c>
      <c r="N26" s="51">
        <f t="shared" ref="N26:N33" si="15">O26+P26</f>
        <v>330</v>
      </c>
      <c r="O26" s="51">
        <v>151</v>
      </c>
      <c r="P26" s="52">
        <v>179</v>
      </c>
      <c r="Q26" s="71"/>
      <c r="R26" s="71"/>
      <c r="S26" s="71"/>
      <c r="T26" s="49"/>
      <c r="U26" s="42" t="s">
        <v>52</v>
      </c>
      <c r="V26" s="57"/>
      <c r="W26" s="57"/>
      <c r="X26" s="57"/>
      <c r="Y26" s="30"/>
      <c r="Z26" s="30"/>
      <c r="AA26" s="30"/>
    </row>
    <row r="27" spans="1:27" s="45" customFormat="1" ht="15" x14ac:dyDescent="0.25">
      <c r="A27" s="55" t="s">
        <v>53</v>
      </c>
      <c r="B27" s="55"/>
      <c r="C27" s="55"/>
      <c r="D27" s="56"/>
      <c r="E27" s="48">
        <f t="shared" si="5"/>
        <v>17709</v>
      </c>
      <c r="F27" s="48">
        <f t="shared" ref="F27:G27" si="16">SUM(F28:F30)</f>
        <v>9290</v>
      </c>
      <c r="G27" s="48">
        <f t="shared" si="16"/>
        <v>8419</v>
      </c>
      <c r="H27" s="48">
        <f>SUM(H28:H30)</f>
        <v>15551</v>
      </c>
      <c r="I27" s="48">
        <f t="shared" ref="I27:S27" si="17">SUM(I28:I30)</f>
        <v>7662</v>
      </c>
      <c r="J27" s="48">
        <f t="shared" si="17"/>
        <v>7889</v>
      </c>
      <c r="K27" s="48">
        <f t="shared" si="17"/>
        <v>589</v>
      </c>
      <c r="L27" s="48">
        <f t="shared" si="17"/>
        <v>334</v>
      </c>
      <c r="M27" s="48">
        <f t="shared" si="17"/>
        <v>255</v>
      </c>
      <c r="N27" s="48">
        <f t="shared" si="17"/>
        <v>641</v>
      </c>
      <c r="O27" s="48">
        <f t="shared" si="17"/>
        <v>366</v>
      </c>
      <c r="P27" s="48">
        <f t="shared" si="17"/>
        <v>275</v>
      </c>
      <c r="Q27" s="48">
        <f t="shared" si="17"/>
        <v>928</v>
      </c>
      <c r="R27" s="48">
        <f t="shared" si="17"/>
        <v>928</v>
      </c>
      <c r="S27" s="48">
        <f t="shared" si="17"/>
        <v>0</v>
      </c>
      <c r="T27" s="46" t="s">
        <v>54</v>
      </c>
      <c r="U27" s="41"/>
      <c r="V27" s="57"/>
      <c r="W27" s="57"/>
      <c r="X27" s="57"/>
      <c r="Y27" s="58"/>
      <c r="Z27" s="59"/>
      <c r="AA27" s="30"/>
    </row>
    <row r="28" spans="1:27" s="25" customFormat="1" ht="15" x14ac:dyDescent="0.25">
      <c r="A28" s="49"/>
      <c r="B28" s="49" t="s">
        <v>55</v>
      </c>
      <c r="C28" s="49"/>
      <c r="D28" s="50"/>
      <c r="E28" s="48">
        <f t="shared" si="5"/>
        <v>5851</v>
      </c>
      <c r="F28" s="51">
        <f t="shared" si="7"/>
        <v>3148</v>
      </c>
      <c r="G28" s="51">
        <f t="shared" si="8"/>
        <v>2703</v>
      </c>
      <c r="H28" s="51">
        <f t="shared" si="9"/>
        <v>5144</v>
      </c>
      <c r="I28" s="51">
        <v>2595</v>
      </c>
      <c r="J28" s="52">
        <v>2549</v>
      </c>
      <c r="K28" s="51">
        <f t="shared" si="14"/>
        <v>169</v>
      </c>
      <c r="L28" s="51">
        <v>100</v>
      </c>
      <c r="M28" s="52">
        <v>69</v>
      </c>
      <c r="N28" s="51">
        <f t="shared" si="15"/>
        <v>223</v>
      </c>
      <c r="O28" s="51">
        <v>138</v>
      </c>
      <c r="P28" s="52">
        <v>85</v>
      </c>
      <c r="Q28" s="60">
        <f>R28+S28</f>
        <v>315</v>
      </c>
      <c r="R28" s="60">
        <v>315</v>
      </c>
      <c r="S28" s="71"/>
      <c r="T28" s="49"/>
      <c r="U28" s="42" t="s">
        <v>56</v>
      </c>
      <c r="V28" s="57"/>
      <c r="W28" s="57"/>
      <c r="X28" s="57"/>
      <c r="Y28" s="30"/>
      <c r="Z28" s="30"/>
      <c r="AA28" s="30"/>
    </row>
    <row r="29" spans="1:27" s="25" customFormat="1" ht="15" x14ac:dyDescent="0.25">
      <c r="A29" s="49"/>
      <c r="B29" s="49" t="s">
        <v>57</v>
      </c>
      <c r="C29" s="49"/>
      <c r="D29" s="50"/>
      <c r="E29" s="48">
        <f t="shared" si="5"/>
        <v>5901</v>
      </c>
      <c r="F29" s="51">
        <f t="shared" si="7"/>
        <v>3124</v>
      </c>
      <c r="G29" s="51">
        <f t="shared" si="8"/>
        <v>2777</v>
      </c>
      <c r="H29" s="51">
        <f t="shared" si="9"/>
        <v>5091</v>
      </c>
      <c r="I29" s="51">
        <v>2518</v>
      </c>
      <c r="J29" s="52">
        <v>2573</v>
      </c>
      <c r="K29" s="51">
        <f t="shared" si="14"/>
        <v>216</v>
      </c>
      <c r="L29" s="51">
        <v>125</v>
      </c>
      <c r="M29" s="52">
        <v>91</v>
      </c>
      <c r="N29" s="51">
        <f t="shared" si="15"/>
        <v>238</v>
      </c>
      <c r="O29" s="51">
        <v>125</v>
      </c>
      <c r="P29" s="52">
        <v>113</v>
      </c>
      <c r="Q29" s="60">
        <f t="shared" ref="Q29:Q34" si="18">R29+S29</f>
        <v>356</v>
      </c>
      <c r="R29" s="60">
        <v>356</v>
      </c>
      <c r="S29" s="71"/>
      <c r="T29" s="49"/>
      <c r="U29" s="42" t="s">
        <v>58</v>
      </c>
      <c r="V29" s="24"/>
      <c r="W29" s="24"/>
      <c r="X29" s="24"/>
      <c r="Y29" s="30"/>
      <c r="Z29" s="30"/>
      <c r="AA29" s="30"/>
    </row>
    <row r="30" spans="1:27" s="25" customFormat="1" ht="15" x14ac:dyDescent="0.25">
      <c r="A30" s="49"/>
      <c r="B30" s="49" t="s">
        <v>59</v>
      </c>
      <c r="C30" s="49"/>
      <c r="D30" s="50"/>
      <c r="E30" s="48">
        <f t="shared" si="5"/>
        <v>5957</v>
      </c>
      <c r="F30" s="51">
        <f t="shared" si="7"/>
        <v>3018</v>
      </c>
      <c r="G30" s="51">
        <f t="shared" si="8"/>
        <v>2939</v>
      </c>
      <c r="H30" s="51">
        <f t="shared" si="9"/>
        <v>5316</v>
      </c>
      <c r="I30" s="51">
        <v>2549</v>
      </c>
      <c r="J30" s="52">
        <v>2767</v>
      </c>
      <c r="K30" s="51">
        <f t="shared" si="14"/>
        <v>204</v>
      </c>
      <c r="L30" s="51">
        <v>109</v>
      </c>
      <c r="M30" s="52">
        <v>95</v>
      </c>
      <c r="N30" s="51">
        <f t="shared" si="15"/>
        <v>180</v>
      </c>
      <c r="O30" s="51">
        <v>103</v>
      </c>
      <c r="P30" s="52">
        <v>77</v>
      </c>
      <c r="Q30" s="60">
        <f t="shared" si="18"/>
        <v>257</v>
      </c>
      <c r="R30" s="60">
        <v>257</v>
      </c>
      <c r="S30" s="71"/>
      <c r="T30" s="49"/>
      <c r="U30" s="42" t="s">
        <v>60</v>
      </c>
      <c r="V30" s="24"/>
      <c r="W30" s="24"/>
      <c r="X30" s="24"/>
      <c r="Y30" s="30"/>
      <c r="Z30" s="30"/>
      <c r="AA30" s="30"/>
    </row>
    <row r="31" spans="1:27" s="45" customFormat="1" ht="15" x14ac:dyDescent="0.25">
      <c r="A31" s="55" t="s">
        <v>61</v>
      </c>
      <c r="B31" s="55"/>
      <c r="C31" s="55"/>
      <c r="D31" s="56"/>
      <c r="E31" s="48">
        <f t="shared" si="5"/>
        <v>9697</v>
      </c>
      <c r="F31" s="48">
        <f t="shared" ref="F31:G31" si="19">SUM(F32:F34)</f>
        <v>4207</v>
      </c>
      <c r="G31" s="48">
        <f t="shared" si="19"/>
        <v>5490</v>
      </c>
      <c r="H31" s="48">
        <f>SUM(H32:H34)</f>
        <v>9018</v>
      </c>
      <c r="I31" s="48">
        <f t="shared" ref="I31:S31" si="20">SUM(I32:I34)</f>
        <v>3643</v>
      </c>
      <c r="J31" s="48">
        <f t="shared" si="20"/>
        <v>5375</v>
      </c>
      <c r="K31" s="48">
        <f t="shared" si="20"/>
        <v>44</v>
      </c>
      <c r="L31" s="48">
        <f t="shared" si="20"/>
        <v>30</v>
      </c>
      <c r="M31" s="48">
        <f t="shared" si="20"/>
        <v>14</v>
      </c>
      <c r="N31" s="48">
        <f t="shared" si="20"/>
        <v>197</v>
      </c>
      <c r="O31" s="48">
        <f t="shared" si="20"/>
        <v>96</v>
      </c>
      <c r="P31" s="48">
        <f t="shared" si="20"/>
        <v>101</v>
      </c>
      <c r="Q31" s="48">
        <f t="shared" si="20"/>
        <v>438</v>
      </c>
      <c r="R31" s="48">
        <f t="shared" si="20"/>
        <v>438</v>
      </c>
      <c r="S31" s="48">
        <f t="shared" si="20"/>
        <v>0</v>
      </c>
      <c r="T31" s="46" t="s">
        <v>62</v>
      </c>
      <c r="U31" s="41"/>
      <c r="V31" s="24"/>
      <c r="W31" s="24"/>
      <c r="X31" s="24"/>
      <c r="Y31" s="44"/>
      <c r="Z31" s="30"/>
      <c r="AA31" s="30"/>
    </row>
    <row r="32" spans="1:27" s="25" customFormat="1" ht="15" x14ac:dyDescent="0.25">
      <c r="A32" s="49"/>
      <c r="B32" s="49" t="s">
        <v>63</v>
      </c>
      <c r="C32" s="49"/>
      <c r="D32" s="50"/>
      <c r="E32" s="48">
        <f t="shared" si="5"/>
        <v>3543</v>
      </c>
      <c r="F32" s="51">
        <f t="shared" si="7"/>
        <v>1601</v>
      </c>
      <c r="G32" s="51">
        <f t="shared" si="8"/>
        <v>1942</v>
      </c>
      <c r="H32" s="51">
        <f t="shared" si="9"/>
        <v>3289</v>
      </c>
      <c r="I32" s="51">
        <v>1392</v>
      </c>
      <c r="J32" s="52">
        <v>1897</v>
      </c>
      <c r="K32" s="51">
        <f t="shared" si="14"/>
        <v>16</v>
      </c>
      <c r="L32" s="51">
        <v>12</v>
      </c>
      <c r="M32" s="52">
        <v>4</v>
      </c>
      <c r="N32" s="51">
        <f t="shared" si="15"/>
        <v>77</v>
      </c>
      <c r="O32" s="51">
        <v>36</v>
      </c>
      <c r="P32" s="52">
        <v>41</v>
      </c>
      <c r="Q32" s="60">
        <f t="shared" si="18"/>
        <v>161</v>
      </c>
      <c r="R32" s="60">
        <v>161</v>
      </c>
      <c r="S32" s="71"/>
      <c r="T32" s="49"/>
      <c r="U32" s="42" t="s">
        <v>64</v>
      </c>
      <c r="V32" s="24"/>
      <c r="W32" s="24"/>
      <c r="X32" s="24"/>
      <c r="Y32" s="30"/>
      <c r="Z32" s="30"/>
      <c r="AA32" s="30"/>
    </row>
    <row r="33" spans="1:27" s="25" customFormat="1" ht="15" x14ac:dyDescent="0.25">
      <c r="A33" s="49"/>
      <c r="B33" s="49" t="s">
        <v>65</v>
      </c>
      <c r="C33" s="49"/>
      <c r="D33" s="50"/>
      <c r="E33" s="48">
        <f t="shared" si="5"/>
        <v>3307</v>
      </c>
      <c r="F33" s="51">
        <f t="shared" si="7"/>
        <v>1440</v>
      </c>
      <c r="G33" s="51">
        <f t="shared" si="8"/>
        <v>1867</v>
      </c>
      <c r="H33" s="51">
        <f t="shared" si="9"/>
        <v>3041</v>
      </c>
      <c r="I33" s="51">
        <v>1215</v>
      </c>
      <c r="J33" s="52">
        <v>1826</v>
      </c>
      <c r="K33" s="51">
        <f t="shared" si="14"/>
        <v>17</v>
      </c>
      <c r="L33" s="51">
        <v>10</v>
      </c>
      <c r="M33" s="52">
        <v>7</v>
      </c>
      <c r="N33" s="51">
        <f t="shared" si="15"/>
        <v>66</v>
      </c>
      <c r="O33" s="51">
        <v>32</v>
      </c>
      <c r="P33" s="52">
        <v>34</v>
      </c>
      <c r="Q33" s="60">
        <f t="shared" si="18"/>
        <v>183</v>
      </c>
      <c r="R33" s="60">
        <v>183</v>
      </c>
      <c r="S33" s="71"/>
      <c r="T33" s="49"/>
      <c r="U33" s="42" t="s">
        <v>66</v>
      </c>
      <c r="V33" s="24"/>
      <c r="W33" s="24"/>
      <c r="X33" s="24"/>
      <c r="Y33" s="30"/>
      <c r="Z33" s="30"/>
      <c r="AA33" s="30"/>
    </row>
    <row r="34" spans="1:27" s="25" customFormat="1" ht="15" x14ac:dyDescent="0.25">
      <c r="A34" s="49"/>
      <c r="B34" s="49" t="s">
        <v>67</v>
      </c>
      <c r="C34" s="49"/>
      <c r="D34" s="50"/>
      <c r="E34" s="48">
        <f t="shared" si="5"/>
        <v>2847</v>
      </c>
      <c r="F34" s="51">
        <f t="shared" si="7"/>
        <v>1166</v>
      </c>
      <c r="G34" s="51">
        <f t="shared" si="8"/>
        <v>1681</v>
      </c>
      <c r="H34" s="51">
        <f t="shared" si="9"/>
        <v>2688</v>
      </c>
      <c r="I34" s="51">
        <v>1036</v>
      </c>
      <c r="J34" s="52">
        <v>1652</v>
      </c>
      <c r="K34" s="51">
        <f t="shared" si="14"/>
        <v>11</v>
      </c>
      <c r="L34" s="51">
        <v>8</v>
      </c>
      <c r="M34" s="52">
        <v>3</v>
      </c>
      <c r="N34" s="51">
        <f>O34+P34</f>
        <v>54</v>
      </c>
      <c r="O34" s="51">
        <v>28</v>
      </c>
      <c r="P34" s="52">
        <v>26</v>
      </c>
      <c r="Q34" s="60">
        <f t="shared" si="18"/>
        <v>94</v>
      </c>
      <c r="R34" s="60">
        <v>94</v>
      </c>
      <c r="S34" s="71"/>
      <c r="T34" s="49"/>
      <c r="U34" s="42" t="s">
        <v>68</v>
      </c>
      <c r="V34" s="24"/>
      <c r="W34" s="24"/>
      <c r="X34" s="24"/>
      <c r="Y34" s="30"/>
      <c r="Z34" s="30"/>
      <c r="AA34" s="30"/>
    </row>
    <row r="35" spans="1:27" ht="3" customHeight="1" x14ac:dyDescent="0.3">
      <c r="A35" s="61"/>
      <c r="B35" s="61"/>
      <c r="C35" s="61"/>
      <c r="D35" s="61"/>
      <c r="E35" s="62"/>
      <c r="F35" s="63"/>
      <c r="G35" s="63"/>
      <c r="H35" s="62"/>
      <c r="I35" s="62"/>
      <c r="J35" s="63"/>
      <c r="K35" s="63"/>
      <c r="L35" s="63"/>
      <c r="M35" s="63"/>
      <c r="N35" s="62"/>
      <c r="O35" s="62"/>
      <c r="P35" s="63"/>
      <c r="Q35" s="62"/>
      <c r="R35" s="62"/>
      <c r="S35" s="63"/>
      <c r="T35" s="61"/>
      <c r="U35" s="61"/>
      <c r="Z35" s="30">
        <f>SUM(F35:G35)</f>
        <v>0</v>
      </c>
      <c r="AA35" s="30">
        <f>IF(Z35=E35,1,0)</f>
        <v>1</v>
      </c>
    </row>
    <row r="36" spans="1:27" ht="3" customHeight="1" x14ac:dyDescent="0.3"/>
    <row r="37" spans="1:27" s="12" customFormat="1" ht="15.75" x14ac:dyDescent="0.25">
      <c r="C37" s="66" t="s">
        <v>69</v>
      </c>
      <c r="D37" s="67" t="s">
        <v>70</v>
      </c>
      <c r="F37" s="67"/>
      <c r="G37" s="67"/>
      <c r="J37" s="66" t="s">
        <v>71</v>
      </c>
      <c r="K37" s="67" t="s">
        <v>72</v>
      </c>
      <c r="Q37" s="68"/>
      <c r="R37" s="68"/>
    </row>
    <row r="38" spans="1:27" ht="15" customHeight="1" x14ac:dyDescent="0.3">
      <c r="A38" s="11"/>
      <c r="B38" s="69"/>
      <c r="C38" s="69"/>
      <c r="D38" s="69"/>
      <c r="E38" s="70"/>
      <c r="F38" s="69"/>
      <c r="G38" s="69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</row>
    <row r="39" spans="1:27" x14ac:dyDescent="0.3">
      <c r="N39" s="25"/>
      <c r="O39" s="25"/>
      <c r="P39" s="25"/>
    </row>
  </sheetData>
  <mergeCells count="26">
    <mergeCell ref="T4:U11"/>
    <mergeCell ref="E5:G5"/>
    <mergeCell ref="H5:J5"/>
    <mergeCell ref="K5:M5"/>
    <mergeCell ref="N5:P5"/>
    <mergeCell ref="Q5:S5"/>
    <mergeCell ref="E6:G6"/>
    <mergeCell ref="H6:J6"/>
    <mergeCell ref="K6:M6"/>
    <mergeCell ref="N6:P6"/>
    <mergeCell ref="Q6:S6"/>
    <mergeCell ref="E7:G7"/>
    <mergeCell ref="H7:J7"/>
    <mergeCell ref="K7:M7"/>
    <mergeCell ref="N7:P7"/>
    <mergeCell ref="Q7:S7"/>
    <mergeCell ref="A13:D13"/>
    <mergeCell ref="H8:J8"/>
    <mergeCell ref="K8:M8"/>
    <mergeCell ref="N8:P8"/>
    <mergeCell ref="Q8:S8"/>
    <mergeCell ref="H9:J9"/>
    <mergeCell ref="K9:M9"/>
    <mergeCell ref="N9:P9"/>
    <mergeCell ref="A4:D11"/>
    <mergeCell ref="H4:S4"/>
  </mergeCells>
  <pageMargins left="0.39370078740157483" right="0.19685039370078741" top="0.98425196850393704" bottom="0.39370078740157483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2022-02-24T06:48:30Z</dcterms:created>
  <dcterms:modified xsi:type="dcterms:W3CDTF">2022-04-11T08:17:24Z</dcterms:modified>
</cp:coreProperties>
</file>