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กลุ่มวิชาการสถิติ\รายงาน สรง\รายงาน ปี 2564\รายงาน สรง.ปี 2564\ตารางข้อมูลร้อยละ ประจำปี\"/>
    </mc:Choice>
  </mc:AlternateContent>
  <xr:revisionPtr revIDLastSave="0" documentId="13_ncr:1_{945F9618-1DA2-4A6E-9AEB-EB5159CAB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1" l="1"/>
  <c r="AA18" i="1"/>
  <c r="AA19" i="1"/>
  <c r="AA20" i="1"/>
  <c r="AA22" i="1"/>
  <c r="AA23" i="1"/>
  <c r="AA16" i="1"/>
  <c r="Z21" i="1"/>
  <c r="Z22" i="1"/>
  <c r="Z23" i="1"/>
  <c r="Z16" i="1"/>
  <c r="Y17" i="1"/>
  <c r="Y18" i="1"/>
  <c r="Y19" i="1"/>
  <c r="Y20" i="1"/>
  <c r="Y22" i="1"/>
  <c r="Z5" i="1"/>
  <c r="Z17" i="1" s="1"/>
  <c r="AA5" i="1"/>
  <c r="AA21" i="1" s="1"/>
  <c r="AA15" i="1" s="1"/>
  <c r="Y5" i="1"/>
  <c r="Y23" i="1" s="1"/>
  <c r="AB11" i="1"/>
  <c r="AB13" i="1"/>
  <c r="AB7" i="1"/>
  <c r="AE6" i="1"/>
  <c r="AF6" i="1"/>
  <c r="AB6" i="1"/>
  <c r="AC6" i="1" s="1"/>
  <c r="AB8" i="1"/>
  <c r="AC8" i="1" s="1"/>
  <c r="AB9" i="1"/>
  <c r="AC9" i="1" s="1"/>
  <c r="AB10" i="1"/>
  <c r="AB12" i="1"/>
  <c r="AC12" i="1" s="1"/>
  <c r="AB5" i="1"/>
  <c r="V19" i="1"/>
  <c r="V20" i="1"/>
  <c r="V21" i="1"/>
  <c r="V22" i="1"/>
  <c r="U22" i="1"/>
  <c r="U23" i="1"/>
  <c r="U16" i="1"/>
  <c r="T17" i="1"/>
  <c r="T18" i="1"/>
  <c r="U5" i="1"/>
  <c r="U17" i="1" s="1"/>
  <c r="V5" i="1"/>
  <c r="V23" i="1" s="1"/>
  <c r="T5" i="1"/>
  <c r="T19" i="1" s="1"/>
  <c r="N5" i="1"/>
  <c r="N23" i="1" s="1"/>
  <c r="O5" i="1"/>
  <c r="O18" i="1" s="1"/>
  <c r="M5" i="1"/>
  <c r="M17" i="1" s="1"/>
  <c r="N20" i="1"/>
  <c r="N21" i="1"/>
  <c r="N22" i="1"/>
  <c r="I20" i="1"/>
  <c r="H23" i="1"/>
  <c r="H16" i="1"/>
  <c r="H5" i="1"/>
  <c r="H17" i="1" s="1"/>
  <c r="I5" i="1"/>
  <c r="I21" i="1" s="1"/>
  <c r="G5" i="1"/>
  <c r="G17" i="1" s="1"/>
  <c r="D19" i="1"/>
  <c r="D20" i="1"/>
  <c r="D21" i="1"/>
  <c r="D22" i="1"/>
  <c r="D23" i="1"/>
  <c r="D16" i="1"/>
  <c r="C17" i="1"/>
  <c r="C18" i="1"/>
  <c r="C19" i="1"/>
  <c r="C20" i="1"/>
  <c r="C23" i="1"/>
  <c r="B17" i="1"/>
  <c r="B18" i="1"/>
  <c r="B19" i="1"/>
  <c r="B20" i="1"/>
  <c r="B21" i="1"/>
  <c r="B22" i="1"/>
  <c r="B23" i="1"/>
  <c r="C16" i="1"/>
  <c r="C5" i="1"/>
  <c r="C21" i="1" s="1"/>
  <c r="D5" i="1"/>
  <c r="D17" i="1" s="1"/>
  <c r="B5" i="1"/>
  <c r="B16" i="1"/>
  <c r="Z15" i="1" l="1"/>
  <c r="I19" i="1"/>
  <c r="H22" i="1"/>
  <c r="H21" i="1"/>
  <c r="N19" i="1"/>
  <c r="H20" i="1"/>
  <c r="V18" i="1"/>
  <c r="H19" i="1"/>
  <c r="H15" i="1" s="1"/>
  <c r="M23" i="1"/>
  <c r="N17" i="1"/>
  <c r="U21" i="1"/>
  <c r="V17" i="1"/>
  <c r="H18" i="1"/>
  <c r="M22" i="1"/>
  <c r="O16" i="1"/>
  <c r="U20" i="1"/>
  <c r="G21" i="1"/>
  <c r="M21" i="1"/>
  <c r="O23" i="1"/>
  <c r="T23" i="1"/>
  <c r="U19" i="1"/>
  <c r="Y21" i="1"/>
  <c r="G20" i="1"/>
  <c r="I16" i="1"/>
  <c r="M20" i="1"/>
  <c r="O21" i="1"/>
  <c r="T22" i="1"/>
  <c r="U18" i="1"/>
  <c r="U15" i="1" s="1"/>
  <c r="G19" i="1"/>
  <c r="Z18" i="1"/>
  <c r="C22" i="1"/>
  <c r="C15" i="1" s="1"/>
  <c r="D18" i="1"/>
  <c r="D15" i="1" s="1"/>
  <c r="G18" i="1"/>
  <c r="I22" i="1"/>
  <c r="N16" i="1"/>
  <c r="N15" i="1" s="1"/>
  <c r="O19" i="1"/>
  <c r="T20" i="1"/>
  <c r="V16" i="1"/>
  <c r="Y16" i="1"/>
  <c r="Z19" i="1"/>
  <c r="I18" i="1"/>
  <c r="I17" i="1"/>
  <c r="G16" i="1"/>
  <c r="M16" i="1"/>
  <c r="M15" i="1" s="1"/>
  <c r="N18" i="1"/>
  <c r="G23" i="1"/>
  <c r="G22" i="1"/>
  <c r="T16" i="1"/>
  <c r="I23" i="1"/>
  <c r="M19" i="1"/>
  <c r="O20" i="1"/>
  <c r="T21" i="1"/>
  <c r="Z20" i="1"/>
  <c r="O17" i="1"/>
  <c r="AC11" i="1"/>
  <c r="AC13" i="1"/>
  <c r="AD6" i="1"/>
  <c r="AC7" i="1"/>
  <c r="AC10" i="1"/>
  <c r="O22" i="1"/>
  <c r="M18" i="1"/>
  <c r="B15" i="1"/>
  <c r="G15" i="1" l="1"/>
  <c r="Y15" i="1"/>
  <c r="V15" i="1"/>
  <c r="T15" i="1"/>
  <c r="I15" i="1"/>
  <c r="AC5" i="1"/>
  <c r="O15" i="1"/>
</calcChain>
</file>

<file path=xl/sharedStrings.xml><?xml version="1.0" encoding="utf-8"?>
<sst xmlns="http://schemas.openxmlformats.org/spreadsheetml/2006/main" count="137" uniqueCount="31">
  <si>
    <t>ตารางที่ 6  จำนวนและร้อยละของผู้มีงานทำ  จำแนกตามชั่วโมงการทำงานต่อสัปดาห์ 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</si>
  <si>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</si>
  <si>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</si>
  <si>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</si>
  <si>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</si>
  <si>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</si>
  <si>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</si>
  <si>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    0 ชั่วโมง</t>
    </r>
    <r>
      <rPr>
        <vertAlign val="superscript"/>
        <sz val="15"/>
        <rFont val="TH SarabunPSK"/>
        <family val="2"/>
      </rPr>
      <t>1/</t>
    </r>
  </si>
  <si>
    <t>2.  1- 9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</si>
  <si>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</si>
  <si>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</si>
  <si>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</si>
  <si>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</si>
  <si>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</si>
  <si>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</si>
  <si>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1.      0  ชั่วโมง</t>
    </r>
    <r>
      <rPr>
        <vertAlign val="superscript"/>
        <sz val="15"/>
        <rFont val="TH SarabunPSK"/>
        <family val="2"/>
      </rPr>
      <t>1/</t>
    </r>
  </si>
  <si>
    <t>2.  1-9  ชั่วโมง</t>
  </si>
  <si>
    <r>
      <t>1</t>
    </r>
    <r>
      <rPr>
        <sz val="15"/>
        <rFont val="TH SarabunPSK"/>
        <family val="2"/>
      </rPr>
      <t>/  ผู้ไม่ได้ทำงานในสัปดาห์การสำรวจ แต่มีงานประจำ</t>
    </r>
  </si>
  <si>
    <t>ร้อยละ</t>
  </si>
  <si>
    <t xml:space="preserve">               ไตรมาสที่ 1/2564  จังหวัดปัตตานี</t>
  </si>
  <si>
    <t xml:space="preserve">               ไตรมาสที่ 2/2564  จังหวัดปัตตานี</t>
  </si>
  <si>
    <t xml:space="preserve"> ชาย </t>
  </si>
  <si>
    <t>1.      0 ชั่วโมง1/</t>
  </si>
  <si>
    <t>1.      0  ชั่วโมง1/</t>
  </si>
  <si>
    <t xml:space="preserve">               ไตรมาสที่ 3/2564  จังหวัดปัตตานี</t>
  </si>
  <si>
    <t>1/  ผู้ไม่ได้ทำงานในสัปดาห์การสำรวจ แต่มีงานประจำ</t>
  </si>
  <si>
    <t xml:space="preserve">               ไตรมาสที่ 4/2564  จังหวัดปัตตานี</t>
  </si>
  <si>
    <t>1.  0  ชั่วโมง1/</t>
  </si>
  <si>
    <t>แนวนอน</t>
  </si>
  <si>
    <t>อ้างอิง</t>
  </si>
  <si>
    <t xml:space="preserve">               ไตรมาสรวม 2564 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</si>
</sst>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TH SarabunPSK"/>
      <family val="2"/>
    </font>
    <font>
      <u/>
      <sz val="15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0" fillId="0" borderId="1" xfId="0" applyFont="1" applyBorder="1"/>
    <xf numFmtId="3" fontId="10" fillId="0" borderId="0" xfId="0" applyNumberFormat="1" applyFont="1"/>
    <xf numFmtId="0" fontId="10" fillId="0" borderId="0" xfId="0" applyFont="1" applyAlignment="1">
      <alignment horizontal="center"/>
    </xf>
    <xf numFmtId="0" fontId="9" fillId="0" borderId="3" xfId="0" applyFont="1" applyBorder="1"/>
    <xf numFmtId="2" fontId="10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3" fontId="11" fillId="0" borderId="0" xfId="0" applyNumberFormat="1" applyFont="1" applyAlignment="1">
      <alignment horizontal="center"/>
    </xf>
    <xf numFmtId="4" fontId="11" fillId="0" borderId="0" xfId="0" applyNumberFormat="1" applyFont="1"/>
    <xf numFmtId="4" fontId="12" fillId="0" borderId="0" xfId="0" applyNumberFormat="1" applyFont="1"/>
    <xf numFmtId="0" fontId="12" fillId="0" borderId="3" xfId="0" applyFont="1" applyBorder="1"/>
    <xf numFmtId="4" fontId="12" fillId="0" borderId="3" xfId="0" applyNumberFormat="1" applyFont="1" applyBorder="1"/>
    <xf numFmtId="2" fontId="9" fillId="0" borderId="0" xfId="0" applyNumberFormat="1" applyFont="1"/>
    <xf numFmtId="2" fontId="9" fillId="0" borderId="3" xfId="0" applyNumberFormat="1" applyFont="1" applyBorder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X1" zoomScaleNormal="100" zoomScaleSheetLayoutView="100" workbookViewId="0">
      <selection activeCell="AK12" sqref="AK12"/>
    </sheetView>
  </sheetViews>
  <sheetFormatPr defaultColWidth="9.5703125" defaultRowHeight="15"/>
  <cols>
    <col min="1" max="1" width="40.42578125" hidden="1" customWidth="1"/>
    <col min="2" max="4" width="10.42578125" hidden="1" customWidth="1"/>
    <col min="5" max="5" width="9.5703125" hidden="1" customWidth="1"/>
    <col min="6" max="6" width="19.28515625" hidden="1" customWidth="1"/>
    <col min="7" max="7" width="13.140625" hidden="1" customWidth="1"/>
    <col min="8" max="8" width="13.42578125" hidden="1" customWidth="1"/>
    <col min="9" max="9" width="15.28515625" hidden="1" customWidth="1"/>
    <col min="10" max="11" width="9.5703125" hidden="1" customWidth="1"/>
    <col min="12" max="12" width="19.42578125" hidden="1" customWidth="1"/>
    <col min="13" max="13" width="12.7109375" hidden="1" customWidth="1"/>
    <col min="14" max="18" width="9.5703125" hidden="1" customWidth="1"/>
    <col min="19" max="19" width="24.42578125" hidden="1" customWidth="1"/>
    <col min="20" max="20" width="12.28515625" hidden="1" customWidth="1"/>
    <col min="21" max="21" width="13.85546875" hidden="1" customWidth="1"/>
    <col min="22" max="22" width="21.28515625" hidden="1" customWidth="1"/>
    <col min="23" max="23" width="9.5703125" hidden="1" customWidth="1"/>
    <col min="24" max="24" width="23" customWidth="1"/>
    <col min="25" max="26" width="18.5703125" customWidth="1"/>
    <col min="27" max="27" width="19" customWidth="1"/>
    <col min="28" max="32" width="0" hidden="1" customWidth="1"/>
    <col min="257" max="257" width="40.42578125" customWidth="1"/>
    <col min="258" max="260" width="10.42578125" customWidth="1"/>
    <col min="513" max="513" width="40.42578125" customWidth="1"/>
    <col min="514" max="516" width="10.42578125" customWidth="1"/>
    <col min="769" max="769" width="40.42578125" customWidth="1"/>
    <col min="770" max="772" width="10.42578125" customWidth="1"/>
    <col min="1025" max="1025" width="40.42578125" customWidth="1"/>
    <col min="1026" max="1028" width="10.42578125" customWidth="1"/>
    <col min="1281" max="1281" width="40.42578125" customWidth="1"/>
    <col min="1282" max="1284" width="10.42578125" customWidth="1"/>
    <col min="1537" max="1537" width="40.42578125" customWidth="1"/>
    <col min="1538" max="1540" width="10.42578125" customWidth="1"/>
    <col min="1793" max="1793" width="40.42578125" customWidth="1"/>
    <col min="1794" max="1796" width="10.42578125" customWidth="1"/>
    <col min="2049" max="2049" width="40.42578125" customWidth="1"/>
    <col min="2050" max="2052" width="10.42578125" customWidth="1"/>
    <col min="2305" max="2305" width="40.42578125" customWidth="1"/>
    <col min="2306" max="2308" width="10.42578125" customWidth="1"/>
    <col min="2561" max="2561" width="40.42578125" customWidth="1"/>
    <col min="2562" max="2564" width="10.42578125" customWidth="1"/>
    <col min="2817" max="2817" width="40.42578125" customWidth="1"/>
    <col min="2818" max="2820" width="10.42578125" customWidth="1"/>
    <col min="3073" max="3073" width="40.42578125" customWidth="1"/>
    <col min="3074" max="3076" width="10.42578125" customWidth="1"/>
    <col min="3329" max="3329" width="40.42578125" customWidth="1"/>
    <col min="3330" max="3332" width="10.42578125" customWidth="1"/>
    <col min="3585" max="3585" width="40.42578125" customWidth="1"/>
    <col min="3586" max="3588" width="10.42578125" customWidth="1"/>
    <col min="3841" max="3841" width="40.42578125" customWidth="1"/>
    <col min="3842" max="3844" width="10.42578125" customWidth="1"/>
    <col min="4097" max="4097" width="40.42578125" customWidth="1"/>
    <col min="4098" max="4100" width="10.42578125" customWidth="1"/>
    <col min="4353" max="4353" width="40.42578125" customWidth="1"/>
    <col min="4354" max="4356" width="10.42578125" customWidth="1"/>
    <col min="4609" max="4609" width="40.42578125" customWidth="1"/>
    <col min="4610" max="4612" width="10.42578125" customWidth="1"/>
    <col min="4865" max="4865" width="40.42578125" customWidth="1"/>
    <col min="4866" max="4868" width="10.42578125" customWidth="1"/>
    <col min="5121" max="5121" width="40.42578125" customWidth="1"/>
    <col min="5122" max="5124" width="10.42578125" customWidth="1"/>
    <col min="5377" max="5377" width="40.42578125" customWidth="1"/>
    <col min="5378" max="5380" width="10.42578125" customWidth="1"/>
    <col min="5633" max="5633" width="40.42578125" customWidth="1"/>
    <col min="5634" max="5636" width="10.42578125" customWidth="1"/>
    <col min="5889" max="5889" width="40.42578125" customWidth="1"/>
    <col min="5890" max="5892" width="10.42578125" customWidth="1"/>
    <col min="6145" max="6145" width="40.42578125" customWidth="1"/>
    <col min="6146" max="6148" width="10.42578125" customWidth="1"/>
    <col min="6401" max="6401" width="40.42578125" customWidth="1"/>
    <col min="6402" max="6404" width="10.42578125" customWidth="1"/>
    <col min="6657" max="6657" width="40.42578125" customWidth="1"/>
    <col min="6658" max="6660" width="10.42578125" customWidth="1"/>
    <col min="6913" max="6913" width="40.42578125" customWidth="1"/>
    <col min="6914" max="6916" width="10.42578125" customWidth="1"/>
    <col min="7169" max="7169" width="40.42578125" customWidth="1"/>
    <col min="7170" max="7172" width="10.42578125" customWidth="1"/>
    <col min="7425" max="7425" width="40.42578125" customWidth="1"/>
    <col min="7426" max="7428" width="10.42578125" customWidth="1"/>
    <col min="7681" max="7681" width="40.42578125" customWidth="1"/>
    <col min="7682" max="7684" width="10.42578125" customWidth="1"/>
    <col min="7937" max="7937" width="40.42578125" customWidth="1"/>
    <col min="7938" max="7940" width="10.42578125" customWidth="1"/>
    <col min="8193" max="8193" width="40.42578125" customWidth="1"/>
    <col min="8194" max="8196" width="10.42578125" customWidth="1"/>
    <col min="8449" max="8449" width="40.42578125" customWidth="1"/>
    <col min="8450" max="8452" width="10.42578125" customWidth="1"/>
    <col min="8705" max="8705" width="40.42578125" customWidth="1"/>
    <col min="8706" max="8708" width="10.42578125" customWidth="1"/>
    <col min="8961" max="8961" width="40.42578125" customWidth="1"/>
    <col min="8962" max="8964" width="10.42578125" customWidth="1"/>
    <col min="9217" max="9217" width="40.42578125" customWidth="1"/>
    <col min="9218" max="9220" width="10.42578125" customWidth="1"/>
    <col min="9473" max="9473" width="40.42578125" customWidth="1"/>
    <col min="9474" max="9476" width="10.42578125" customWidth="1"/>
    <col min="9729" max="9729" width="40.42578125" customWidth="1"/>
    <col min="9730" max="9732" width="10.42578125" customWidth="1"/>
    <col min="9985" max="9985" width="40.42578125" customWidth="1"/>
    <col min="9986" max="9988" width="10.42578125" customWidth="1"/>
    <col min="10241" max="10241" width="40.42578125" customWidth="1"/>
    <col min="10242" max="10244" width="10.42578125" customWidth="1"/>
    <col min="10497" max="10497" width="40.42578125" customWidth="1"/>
    <col min="10498" max="10500" width="10.42578125" customWidth="1"/>
    <col min="10753" max="10753" width="40.42578125" customWidth="1"/>
    <col min="10754" max="10756" width="10.42578125" customWidth="1"/>
    <col min="11009" max="11009" width="40.42578125" customWidth="1"/>
    <col min="11010" max="11012" width="10.42578125" customWidth="1"/>
    <col min="11265" max="11265" width="40.42578125" customWidth="1"/>
    <col min="11266" max="11268" width="10.42578125" customWidth="1"/>
    <col min="11521" max="11521" width="40.42578125" customWidth="1"/>
    <col min="11522" max="11524" width="10.42578125" customWidth="1"/>
    <col min="11777" max="11777" width="40.42578125" customWidth="1"/>
    <col min="11778" max="11780" width="10.42578125" customWidth="1"/>
    <col min="12033" max="12033" width="40.42578125" customWidth="1"/>
    <col min="12034" max="12036" width="10.42578125" customWidth="1"/>
    <col min="12289" max="12289" width="40.42578125" customWidth="1"/>
    <col min="12290" max="12292" width="10.42578125" customWidth="1"/>
    <col min="12545" max="12545" width="40.42578125" customWidth="1"/>
    <col min="12546" max="12548" width="10.42578125" customWidth="1"/>
    <col min="12801" max="12801" width="40.42578125" customWidth="1"/>
    <col min="12802" max="12804" width="10.42578125" customWidth="1"/>
    <col min="13057" max="13057" width="40.42578125" customWidth="1"/>
    <col min="13058" max="13060" width="10.42578125" customWidth="1"/>
    <col min="13313" max="13313" width="40.42578125" customWidth="1"/>
    <col min="13314" max="13316" width="10.42578125" customWidth="1"/>
    <col min="13569" max="13569" width="40.42578125" customWidth="1"/>
    <col min="13570" max="13572" width="10.42578125" customWidth="1"/>
    <col min="13825" max="13825" width="40.42578125" customWidth="1"/>
    <col min="13826" max="13828" width="10.42578125" customWidth="1"/>
    <col min="14081" max="14081" width="40.42578125" customWidth="1"/>
    <col min="14082" max="14084" width="10.42578125" customWidth="1"/>
    <col min="14337" max="14337" width="40.42578125" customWidth="1"/>
    <col min="14338" max="14340" width="10.42578125" customWidth="1"/>
    <col min="14593" max="14593" width="40.42578125" customWidth="1"/>
    <col min="14594" max="14596" width="10.42578125" customWidth="1"/>
    <col min="14849" max="14849" width="40.42578125" customWidth="1"/>
    <col min="14850" max="14852" width="10.42578125" customWidth="1"/>
    <col min="15105" max="15105" width="40.42578125" customWidth="1"/>
    <col min="15106" max="15108" width="10.42578125" customWidth="1"/>
    <col min="15361" max="15361" width="40.42578125" customWidth="1"/>
    <col min="15362" max="15364" width="10.42578125" customWidth="1"/>
    <col min="15617" max="15617" width="40.42578125" customWidth="1"/>
    <col min="15618" max="15620" width="10.42578125" customWidth="1"/>
    <col min="15873" max="15873" width="40.42578125" customWidth="1"/>
    <col min="15874" max="15876" width="10.42578125" customWidth="1"/>
    <col min="16129" max="16129" width="40.42578125" customWidth="1"/>
    <col min="16130" max="16132" width="10.42578125" customWidth="1"/>
  </cols>
  <sheetData>
    <row r="1" spans="1:32" ht="21">
      <c r="A1" s="1" t="s">
        <v>0</v>
      </c>
      <c r="F1" s="27" t="s">
        <v>0</v>
      </c>
      <c r="G1" s="27"/>
      <c r="H1" s="27"/>
      <c r="I1" s="27"/>
      <c r="L1" s="27" t="s">
        <v>0</v>
      </c>
      <c r="M1" s="27"/>
      <c r="N1" s="27"/>
      <c r="O1" s="27"/>
      <c r="S1" s="27" t="s">
        <v>0</v>
      </c>
      <c r="T1" s="27"/>
      <c r="U1" s="27"/>
      <c r="V1" s="27"/>
      <c r="W1" s="25"/>
      <c r="X1" s="33" t="s">
        <v>0</v>
      </c>
      <c r="Y1" s="33"/>
      <c r="Z1" s="33"/>
      <c r="AA1" s="33"/>
    </row>
    <row r="2" spans="1:32" ht="21">
      <c r="A2" s="1" t="s">
        <v>19</v>
      </c>
      <c r="F2" s="27" t="s">
        <v>20</v>
      </c>
      <c r="G2" s="27"/>
      <c r="H2" s="27"/>
      <c r="I2" s="27"/>
      <c r="L2" s="27" t="s">
        <v>24</v>
      </c>
      <c r="M2" s="27"/>
      <c r="N2" s="27"/>
      <c r="O2" s="27"/>
      <c r="S2" s="27" t="s">
        <v>26</v>
      </c>
      <c r="T2" s="27"/>
      <c r="U2" s="27"/>
      <c r="V2" s="27"/>
      <c r="W2" s="25"/>
      <c r="X2" s="33" t="s">
        <v>30</v>
      </c>
      <c r="Y2" s="33"/>
      <c r="Z2" s="33"/>
      <c r="AA2" s="33"/>
    </row>
    <row r="3" spans="1:32" ht="20.25">
      <c r="A3" s="2" t="s">
        <v>1</v>
      </c>
      <c r="B3" s="13" t="s">
        <v>2</v>
      </c>
      <c r="C3" s="14" t="s">
        <v>3</v>
      </c>
      <c r="D3" s="13" t="s">
        <v>4</v>
      </c>
      <c r="F3" s="28" t="s">
        <v>1</v>
      </c>
      <c r="G3" s="28" t="s">
        <v>2</v>
      </c>
      <c r="H3" s="28" t="s">
        <v>21</v>
      </c>
      <c r="I3" s="28" t="s">
        <v>4</v>
      </c>
      <c r="L3" s="28" t="s">
        <v>1</v>
      </c>
      <c r="M3" s="28" t="s">
        <v>2</v>
      </c>
      <c r="N3" s="28" t="s">
        <v>21</v>
      </c>
      <c r="O3" s="28" t="s">
        <v>4</v>
      </c>
      <c r="S3" s="28" t="s">
        <v>1</v>
      </c>
      <c r="T3" s="28" t="s">
        <v>2</v>
      </c>
      <c r="U3" s="28" t="s">
        <v>21</v>
      </c>
      <c r="V3" s="28" t="s">
        <v>4</v>
      </c>
      <c r="W3" s="25"/>
      <c r="X3" s="34" t="s">
        <v>1</v>
      </c>
      <c r="Y3" s="34" t="s">
        <v>2</v>
      </c>
      <c r="Z3" s="34" t="s">
        <v>21</v>
      </c>
      <c r="AA3" s="34" t="s">
        <v>4</v>
      </c>
    </row>
    <row r="4" spans="1:32" ht="20.25">
      <c r="A4" s="3"/>
      <c r="B4" s="15"/>
      <c r="C4" s="16" t="s">
        <v>5</v>
      </c>
      <c r="D4" s="16"/>
      <c r="F4" s="27"/>
      <c r="G4" s="27"/>
      <c r="H4" s="27" t="s">
        <v>5</v>
      </c>
      <c r="I4" s="27"/>
      <c r="L4" s="27"/>
      <c r="M4" s="27"/>
      <c r="N4" s="27" t="s">
        <v>5</v>
      </c>
      <c r="O4" s="27"/>
      <c r="S4" s="27"/>
      <c r="T4" s="27"/>
      <c r="U4" s="27" t="s">
        <v>5</v>
      </c>
      <c r="V4" s="27"/>
      <c r="W4" s="25"/>
      <c r="X4" s="33"/>
      <c r="Y4" s="33"/>
      <c r="Z4" s="35" t="s">
        <v>5</v>
      </c>
      <c r="AA4" s="33"/>
      <c r="AB4" t="s">
        <v>28</v>
      </c>
      <c r="AD4" t="s">
        <v>29</v>
      </c>
    </row>
    <row r="5" spans="1:32" ht="20.25">
      <c r="A5" s="4" t="s">
        <v>6</v>
      </c>
      <c r="B5" s="17">
        <f>SUM(B6:B13)</f>
        <v>309001</v>
      </c>
      <c r="C5" s="17">
        <f t="shared" ref="C5:D5" si="0">SUM(C6:C13)</f>
        <v>169345</v>
      </c>
      <c r="D5" s="17">
        <f t="shared" si="0"/>
        <v>139656</v>
      </c>
      <c r="F5" s="30" t="s">
        <v>6</v>
      </c>
      <c r="G5" s="29">
        <f>SUM(G6:G13)</f>
        <v>316375</v>
      </c>
      <c r="H5" s="29">
        <f t="shared" ref="H5:I5" si="1">SUM(H6:H13)</f>
        <v>169307</v>
      </c>
      <c r="I5" s="29">
        <f t="shared" si="1"/>
        <v>147068</v>
      </c>
      <c r="L5" s="27" t="s">
        <v>6</v>
      </c>
      <c r="M5" s="29">
        <f>SUM(M6:M13)</f>
        <v>301459</v>
      </c>
      <c r="N5" s="29">
        <f t="shared" ref="N5:O5" si="2">SUM(N6:N13)</f>
        <v>163833</v>
      </c>
      <c r="O5" s="29">
        <f t="shared" si="2"/>
        <v>137626</v>
      </c>
      <c r="S5" s="30" t="s">
        <v>6</v>
      </c>
      <c r="T5" s="29">
        <f>SUM(T6:T13)</f>
        <v>311095</v>
      </c>
      <c r="U5" s="29">
        <f t="shared" ref="U5:V5" si="3">SUM(U6:U13)</f>
        <v>173092</v>
      </c>
      <c r="V5" s="29">
        <f t="shared" si="3"/>
        <v>138003</v>
      </c>
      <c r="W5" s="25"/>
      <c r="X5" s="35" t="s">
        <v>6</v>
      </c>
      <c r="Y5" s="36">
        <f>SUM(Y6:Y13)</f>
        <v>309483</v>
      </c>
      <c r="Z5" s="36">
        <f t="shared" ref="Z5:AA5" si="4">SUM(Z6:Z13)</f>
        <v>168895</v>
      </c>
      <c r="AA5" s="36">
        <f t="shared" si="4"/>
        <v>140588</v>
      </c>
      <c r="AB5" s="46">
        <f>SUM(Z5:AA5)</f>
        <v>309483</v>
      </c>
      <c r="AC5" s="46">
        <f>Y5-AB5</f>
        <v>0</v>
      </c>
      <c r="AD5" s="46">
        <v>309483</v>
      </c>
      <c r="AE5" s="46">
        <v>168895</v>
      </c>
      <c r="AF5" s="46">
        <v>140588</v>
      </c>
    </row>
    <row r="6" spans="1:32" ht="23.25">
      <c r="A6" s="5" t="s">
        <v>7</v>
      </c>
      <c r="B6" s="18">
        <v>10511</v>
      </c>
      <c r="C6" s="19">
        <v>5783</v>
      </c>
      <c r="D6" s="19">
        <v>4728</v>
      </c>
      <c r="F6" s="25" t="s">
        <v>22</v>
      </c>
      <c r="G6" s="26">
        <v>13486</v>
      </c>
      <c r="H6" s="26">
        <v>5865</v>
      </c>
      <c r="I6" s="26">
        <v>7621</v>
      </c>
      <c r="L6" s="25" t="s">
        <v>22</v>
      </c>
      <c r="M6" s="26">
        <v>24027</v>
      </c>
      <c r="N6" s="26">
        <v>14074</v>
      </c>
      <c r="O6" s="26">
        <v>9953</v>
      </c>
      <c r="S6" s="25" t="s">
        <v>22</v>
      </c>
      <c r="T6" s="26">
        <v>13296</v>
      </c>
      <c r="U6" s="26">
        <v>6250</v>
      </c>
      <c r="V6" s="26">
        <v>7046</v>
      </c>
      <c r="W6" s="25"/>
      <c r="X6" s="37" t="s">
        <v>22</v>
      </c>
      <c r="Y6" s="38">
        <v>15330</v>
      </c>
      <c r="Z6" s="38">
        <v>7993</v>
      </c>
      <c r="AA6" s="38">
        <v>7337</v>
      </c>
      <c r="AB6" s="46">
        <f t="shared" ref="AB6:AB13" si="5">SUM(Z6:AA6)</f>
        <v>15330</v>
      </c>
      <c r="AC6" s="46">
        <f t="shared" ref="AC6:AC13" si="6">Y6-AB6</f>
        <v>0</v>
      </c>
      <c r="AD6" s="46">
        <f>Y5-AD5</f>
        <v>0</v>
      </c>
      <c r="AE6" s="46">
        <f t="shared" ref="AE6:AF6" si="7">Z5-AE5</f>
        <v>0</v>
      </c>
      <c r="AF6" s="46">
        <f t="shared" si="7"/>
        <v>0</v>
      </c>
    </row>
    <row r="7" spans="1:32" ht="20.25">
      <c r="A7" s="5" t="s">
        <v>8</v>
      </c>
      <c r="B7" s="18">
        <v>595</v>
      </c>
      <c r="C7" s="19">
        <v>318</v>
      </c>
      <c r="D7" s="19">
        <v>277</v>
      </c>
      <c r="F7" s="25" t="s">
        <v>8</v>
      </c>
      <c r="G7" s="25">
        <v>0</v>
      </c>
      <c r="H7" s="25">
        <v>0</v>
      </c>
      <c r="I7" s="25">
        <v>0</v>
      </c>
      <c r="L7" s="25" t="s">
        <v>8</v>
      </c>
      <c r="M7" s="25">
        <v>183</v>
      </c>
      <c r="N7" s="25">
        <v>131</v>
      </c>
      <c r="O7" s="25">
        <v>52</v>
      </c>
      <c r="S7" s="25" t="s">
        <v>8</v>
      </c>
      <c r="T7" s="25">
        <v>0</v>
      </c>
      <c r="U7" s="25">
        <v>0</v>
      </c>
      <c r="V7" s="25">
        <v>0</v>
      </c>
      <c r="W7" s="25"/>
      <c r="X7" s="37" t="s">
        <v>8</v>
      </c>
      <c r="Y7" s="38">
        <v>194</v>
      </c>
      <c r="Z7" s="38">
        <v>113</v>
      </c>
      <c r="AA7" s="38">
        <v>81</v>
      </c>
      <c r="AB7" s="46">
        <f t="shared" si="5"/>
        <v>194</v>
      </c>
      <c r="AC7" s="46">
        <f t="shared" si="6"/>
        <v>0</v>
      </c>
    </row>
    <row r="8" spans="1:32" ht="20.25">
      <c r="A8" s="6" t="s">
        <v>9</v>
      </c>
      <c r="B8" s="18">
        <v>4330</v>
      </c>
      <c r="C8" s="19">
        <v>1721</v>
      </c>
      <c r="D8" s="19">
        <v>2609</v>
      </c>
      <c r="F8" s="25" t="s">
        <v>9</v>
      </c>
      <c r="G8" s="26">
        <v>3607</v>
      </c>
      <c r="H8" s="26">
        <v>1172</v>
      </c>
      <c r="I8" s="26">
        <v>2435</v>
      </c>
      <c r="L8" s="25" t="s">
        <v>9</v>
      </c>
      <c r="M8" s="26">
        <v>3154</v>
      </c>
      <c r="N8" s="26">
        <v>1174</v>
      </c>
      <c r="O8" s="26">
        <v>1980</v>
      </c>
      <c r="S8" s="25" t="s">
        <v>9</v>
      </c>
      <c r="T8" s="26">
        <v>7855</v>
      </c>
      <c r="U8" s="26">
        <v>4005</v>
      </c>
      <c r="V8" s="26">
        <v>3850</v>
      </c>
      <c r="W8" s="25"/>
      <c r="X8" s="37" t="s">
        <v>9</v>
      </c>
      <c r="Y8" s="38">
        <v>4737</v>
      </c>
      <c r="Z8" s="38">
        <v>2018</v>
      </c>
      <c r="AA8" s="38">
        <v>2719</v>
      </c>
      <c r="AB8" s="46">
        <f t="shared" si="5"/>
        <v>4737</v>
      </c>
      <c r="AC8" s="46">
        <f t="shared" si="6"/>
        <v>0</v>
      </c>
    </row>
    <row r="9" spans="1:32" ht="20.25">
      <c r="A9" s="5" t="s">
        <v>10</v>
      </c>
      <c r="B9" s="18">
        <v>35492</v>
      </c>
      <c r="C9" s="19">
        <v>18680</v>
      </c>
      <c r="D9" s="19">
        <v>16812</v>
      </c>
      <c r="F9" s="25" t="s">
        <v>10</v>
      </c>
      <c r="G9" s="26">
        <v>26242</v>
      </c>
      <c r="H9" s="26">
        <v>10594</v>
      </c>
      <c r="I9" s="26">
        <v>15648</v>
      </c>
      <c r="L9" s="25" t="s">
        <v>10</v>
      </c>
      <c r="M9" s="26">
        <v>28922</v>
      </c>
      <c r="N9" s="26">
        <v>12419</v>
      </c>
      <c r="O9" s="26">
        <v>16503</v>
      </c>
      <c r="S9" s="25" t="s">
        <v>10</v>
      </c>
      <c r="T9" s="26">
        <v>34999</v>
      </c>
      <c r="U9" s="26">
        <v>17735</v>
      </c>
      <c r="V9" s="26">
        <v>17264</v>
      </c>
      <c r="W9" s="25"/>
      <c r="X9" s="37" t="s">
        <v>10</v>
      </c>
      <c r="Y9" s="38">
        <v>31414</v>
      </c>
      <c r="Z9" s="38">
        <v>14857</v>
      </c>
      <c r="AA9" s="38">
        <v>16557</v>
      </c>
      <c r="AB9" s="46">
        <f t="shared" si="5"/>
        <v>31414</v>
      </c>
      <c r="AC9" s="46">
        <f t="shared" si="6"/>
        <v>0</v>
      </c>
    </row>
    <row r="10" spans="1:32" ht="20.25">
      <c r="A10" s="5" t="s">
        <v>11</v>
      </c>
      <c r="B10" s="18">
        <v>56311</v>
      </c>
      <c r="C10" s="19">
        <v>26835</v>
      </c>
      <c r="D10" s="19">
        <v>29476</v>
      </c>
      <c r="F10" s="25" t="s">
        <v>11</v>
      </c>
      <c r="G10" s="26">
        <v>68165</v>
      </c>
      <c r="H10" s="26">
        <v>33891</v>
      </c>
      <c r="I10" s="26">
        <v>34274</v>
      </c>
      <c r="L10" s="25" t="s">
        <v>11</v>
      </c>
      <c r="M10" s="26">
        <v>60041</v>
      </c>
      <c r="N10" s="26">
        <v>27844</v>
      </c>
      <c r="O10" s="26">
        <v>32197</v>
      </c>
      <c r="S10" s="25" t="s">
        <v>11</v>
      </c>
      <c r="T10" s="26">
        <v>72756</v>
      </c>
      <c r="U10" s="26">
        <v>35140</v>
      </c>
      <c r="V10" s="26">
        <v>37616</v>
      </c>
      <c r="W10" s="25"/>
      <c r="X10" s="37" t="s">
        <v>11</v>
      </c>
      <c r="Y10" s="38">
        <v>64318</v>
      </c>
      <c r="Z10" s="38">
        <v>30927</v>
      </c>
      <c r="AA10" s="38">
        <v>33391</v>
      </c>
      <c r="AB10" s="46">
        <f t="shared" si="5"/>
        <v>64318</v>
      </c>
      <c r="AC10" s="46">
        <f t="shared" si="6"/>
        <v>0</v>
      </c>
    </row>
    <row r="11" spans="1:32" ht="20.25">
      <c r="A11" s="5" t="s">
        <v>12</v>
      </c>
      <c r="B11" s="18">
        <v>42826</v>
      </c>
      <c r="C11" s="19">
        <v>22228</v>
      </c>
      <c r="D11" s="19">
        <v>20598</v>
      </c>
      <c r="F11" s="25" t="s">
        <v>12</v>
      </c>
      <c r="G11" s="26">
        <v>43842</v>
      </c>
      <c r="H11" s="26">
        <v>22452</v>
      </c>
      <c r="I11" s="26">
        <v>21390</v>
      </c>
      <c r="L11" s="25" t="s">
        <v>12</v>
      </c>
      <c r="M11" s="26">
        <v>53776</v>
      </c>
      <c r="N11" s="26">
        <v>27903</v>
      </c>
      <c r="O11" s="26">
        <v>25872</v>
      </c>
      <c r="S11" s="25" t="s">
        <v>12</v>
      </c>
      <c r="T11" s="26">
        <v>28906</v>
      </c>
      <c r="U11" s="26">
        <v>16386</v>
      </c>
      <c r="V11" s="26">
        <v>12520</v>
      </c>
      <c r="W11" s="25"/>
      <c r="X11" s="37" t="s">
        <v>12</v>
      </c>
      <c r="Y11" s="38">
        <v>42338</v>
      </c>
      <c r="Z11" s="38">
        <v>22242</v>
      </c>
      <c r="AA11" s="38">
        <v>20096</v>
      </c>
      <c r="AB11" s="46">
        <f t="shared" si="5"/>
        <v>42338</v>
      </c>
      <c r="AC11" s="46">
        <f t="shared" si="6"/>
        <v>0</v>
      </c>
    </row>
    <row r="12" spans="1:32" ht="20.25">
      <c r="A12" s="5" t="s">
        <v>13</v>
      </c>
      <c r="B12" s="18">
        <v>138575</v>
      </c>
      <c r="C12" s="19">
        <v>83392</v>
      </c>
      <c r="D12" s="19">
        <v>55183</v>
      </c>
      <c r="F12" s="25" t="s">
        <v>13</v>
      </c>
      <c r="G12" s="26">
        <v>141754</v>
      </c>
      <c r="H12" s="26">
        <v>85233</v>
      </c>
      <c r="I12" s="26">
        <v>56521</v>
      </c>
      <c r="L12" s="25" t="s">
        <v>13</v>
      </c>
      <c r="M12" s="26">
        <v>123921</v>
      </c>
      <c r="N12" s="26">
        <v>76653</v>
      </c>
      <c r="O12" s="26">
        <v>47268</v>
      </c>
      <c r="S12" s="25" t="s">
        <v>13</v>
      </c>
      <c r="T12" s="26">
        <v>140530</v>
      </c>
      <c r="U12" s="26">
        <v>87809</v>
      </c>
      <c r="V12" s="26">
        <v>52721</v>
      </c>
      <c r="W12" s="25"/>
      <c r="X12" s="37" t="s">
        <v>13</v>
      </c>
      <c r="Y12" s="38">
        <v>136195</v>
      </c>
      <c r="Z12" s="38">
        <v>83272</v>
      </c>
      <c r="AA12" s="38">
        <v>52923</v>
      </c>
      <c r="AB12" s="46">
        <f t="shared" si="5"/>
        <v>136195</v>
      </c>
      <c r="AC12" s="46">
        <f t="shared" si="6"/>
        <v>0</v>
      </c>
    </row>
    <row r="13" spans="1:32" ht="20.25">
      <c r="A13" s="7" t="s">
        <v>14</v>
      </c>
      <c r="B13" s="18">
        <v>20361</v>
      </c>
      <c r="C13" s="19">
        <v>10388</v>
      </c>
      <c r="D13" s="19">
        <v>9973</v>
      </c>
      <c r="F13" s="25" t="s">
        <v>14</v>
      </c>
      <c r="G13" s="26">
        <v>19279</v>
      </c>
      <c r="H13" s="26">
        <v>10100</v>
      </c>
      <c r="I13" s="26">
        <v>9179</v>
      </c>
      <c r="L13" s="25" t="s">
        <v>14</v>
      </c>
      <c r="M13" s="26">
        <v>7435</v>
      </c>
      <c r="N13" s="26">
        <v>3635</v>
      </c>
      <c r="O13" s="26">
        <v>3801</v>
      </c>
      <c r="S13" s="25" t="s">
        <v>14</v>
      </c>
      <c r="T13" s="26">
        <v>12753</v>
      </c>
      <c r="U13" s="26">
        <v>5767</v>
      </c>
      <c r="V13" s="26">
        <v>6986</v>
      </c>
      <c r="W13" s="25"/>
      <c r="X13" s="37" t="s">
        <v>14</v>
      </c>
      <c r="Y13" s="38">
        <v>14957</v>
      </c>
      <c r="Z13" s="38">
        <v>7473</v>
      </c>
      <c r="AA13" s="38">
        <v>7484</v>
      </c>
      <c r="AB13" s="46">
        <f t="shared" si="5"/>
        <v>14957</v>
      </c>
      <c r="AC13" s="46">
        <f t="shared" si="6"/>
        <v>0</v>
      </c>
    </row>
    <row r="14" spans="1:32" ht="20.25">
      <c r="A14" s="8"/>
      <c r="B14" s="20"/>
      <c r="C14" s="21" t="s">
        <v>18</v>
      </c>
      <c r="D14" s="20"/>
      <c r="F14" s="27"/>
      <c r="G14" s="27"/>
      <c r="H14" s="27" t="s">
        <v>18</v>
      </c>
      <c r="I14" s="27"/>
      <c r="L14" s="27"/>
      <c r="M14" s="27"/>
      <c r="N14" s="27" t="s">
        <v>18</v>
      </c>
      <c r="O14" s="27"/>
      <c r="S14" s="27"/>
      <c r="T14" s="27"/>
      <c r="U14" s="27" t="s">
        <v>18</v>
      </c>
      <c r="V14" s="27"/>
      <c r="W14" s="25"/>
      <c r="X14" s="33"/>
      <c r="Y14" s="36"/>
      <c r="Z14" s="39" t="s">
        <v>18</v>
      </c>
      <c r="AA14" s="36"/>
    </row>
    <row r="15" spans="1:32" ht="20.25">
      <c r="A15" s="4" t="s">
        <v>6</v>
      </c>
      <c r="B15" s="22">
        <f>SUM(B16:B23)</f>
        <v>100.00000000000001</v>
      </c>
      <c r="C15" s="22">
        <f t="shared" ref="C15:D15" si="8">SUM(C16:C23)</f>
        <v>100</v>
      </c>
      <c r="D15" s="22">
        <f t="shared" si="8"/>
        <v>100</v>
      </c>
      <c r="F15" s="27" t="s">
        <v>6</v>
      </c>
      <c r="G15" s="32">
        <f>SUM(G16:G23)</f>
        <v>100</v>
      </c>
      <c r="H15" s="32">
        <f t="shared" ref="H15:I15" si="9">SUM(H16:H23)</f>
        <v>99.999999999999986</v>
      </c>
      <c r="I15" s="32">
        <f t="shared" si="9"/>
        <v>100</v>
      </c>
      <c r="L15" s="27" t="s">
        <v>6</v>
      </c>
      <c r="M15" s="32">
        <f>SUM(M16:M23)</f>
        <v>100</v>
      </c>
      <c r="N15" s="32">
        <f t="shared" ref="N15:O15" si="10">SUM(N16:N23)</f>
        <v>100</v>
      </c>
      <c r="O15" s="32">
        <f t="shared" si="10"/>
        <v>99.999999999999986</v>
      </c>
      <c r="S15" s="27" t="s">
        <v>6</v>
      </c>
      <c r="T15" s="32">
        <f>SUM(T16:T23)</f>
        <v>100</v>
      </c>
      <c r="U15" s="32">
        <f t="shared" ref="U15:V15" si="11">SUM(U16:U23)</f>
        <v>100</v>
      </c>
      <c r="V15" s="32">
        <f t="shared" si="11"/>
        <v>100.00000000000001</v>
      </c>
      <c r="W15" s="25"/>
      <c r="X15" s="33" t="s">
        <v>6</v>
      </c>
      <c r="Y15" s="40">
        <f>SUM(Y16:Y23)-0.01</f>
        <v>99.999999999999986</v>
      </c>
      <c r="Z15" s="40">
        <f>SUM(Z16:Z23)-0.01</f>
        <v>100</v>
      </c>
      <c r="AA15" s="40">
        <f>SUM(AA16:AA23)-0.01</f>
        <v>100</v>
      </c>
    </row>
    <row r="16" spans="1:32" ht="23.25">
      <c r="A16" s="9" t="s">
        <v>15</v>
      </c>
      <c r="B16" s="23">
        <f t="shared" ref="B16:B23" si="12">B6/$B$5*100</f>
        <v>3.4016071145400826</v>
      </c>
      <c r="C16" s="23">
        <f>C6/$C$5*100</f>
        <v>3.4149222002421089</v>
      </c>
      <c r="D16" s="23">
        <f>D6/$D$5*100</f>
        <v>3.3854614194878847</v>
      </c>
      <c r="F16" s="25" t="s">
        <v>23</v>
      </c>
      <c r="G16" s="44">
        <f>G6/$G$5*100</f>
        <v>4.2626629790596597</v>
      </c>
      <c r="H16" s="44">
        <f>H6/$H$5*100</f>
        <v>3.4641213889561566</v>
      </c>
      <c r="I16" s="44">
        <f>I6/$I$5*100</f>
        <v>5.181956645905295</v>
      </c>
      <c r="L16" s="25" t="s">
        <v>23</v>
      </c>
      <c r="M16" s="44">
        <f>M6/$M$5*100</f>
        <v>7.970238075492853</v>
      </c>
      <c r="N16" s="44">
        <f>N6/$N$5*100</f>
        <v>8.5904549144555737</v>
      </c>
      <c r="O16" s="44">
        <f>O6/$O$5*100</f>
        <v>7.2319183875139874</v>
      </c>
      <c r="S16" s="25" t="s">
        <v>23</v>
      </c>
      <c r="T16" s="44">
        <f>T6/$T$5*100</f>
        <v>4.2739356145228946</v>
      </c>
      <c r="U16" s="44">
        <f>U6/$U$5*100</f>
        <v>3.6107965706098493</v>
      </c>
      <c r="V16" s="44">
        <f>V6/$V$5*100</f>
        <v>5.1056861082730087</v>
      </c>
      <c r="W16" s="25"/>
      <c r="X16" s="37" t="s">
        <v>27</v>
      </c>
      <c r="Y16" s="41">
        <f>Y6/$Y$5*100</f>
        <v>4.9534223204505583</v>
      </c>
      <c r="Z16" s="41">
        <f>Z6/$Z$5*100</f>
        <v>4.7325261256993993</v>
      </c>
      <c r="AA16" s="41">
        <f>AA6/$AA$5*100</f>
        <v>5.2187953452641755</v>
      </c>
    </row>
    <row r="17" spans="1:27" ht="20.25">
      <c r="A17" s="5" t="s">
        <v>16</v>
      </c>
      <c r="B17" s="23">
        <f t="shared" si="12"/>
        <v>0.19255601114559498</v>
      </c>
      <c r="C17" s="23">
        <f t="shared" ref="C17:C23" si="13">C7/$C$5*100</f>
        <v>0.18778233783105494</v>
      </c>
      <c r="D17" s="23">
        <f t="shared" ref="D17:D23" si="14">D7/$D$5*100</f>
        <v>0.1983445036375093</v>
      </c>
      <c r="F17" s="25" t="s">
        <v>16</v>
      </c>
      <c r="G17" s="44">
        <f t="shared" ref="G17:G23" si="15">G7/$G$5*100</f>
        <v>0</v>
      </c>
      <c r="H17" s="44">
        <f t="shared" ref="H17:H23" si="16">H7/$H$5*100</f>
        <v>0</v>
      </c>
      <c r="I17" s="44">
        <f t="shared" ref="I17:I23" si="17">I7/$I$5*100</f>
        <v>0</v>
      </c>
      <c r="L17" s="25" t="s">
        <v>16</v>
      </c>
      <c r="M17" s="44">
        <f t="shared" ref="M17:M23" si="18">M7/$M$5*100</f>
        <v>6.0704772456619309E-2</v>
      </c>
      <c r="N17" s="44">
        <f t="shared" ref="N17:N23" si="19">N7/$N$5*100</f>
        <v>7.9959470924661089E-2</v>
      </c>
      <c r="O17" s="44">
        <f t="shared" ref="O17:O23" si="20">O7/$O$5*100</f>
        <v>3.778355833926729E-2</v>
      </c>
      <c r="S17" s="25" t="s">
        <v>16</v>
      </c>
      <c r="T17" s="44">
        <f t="shared" ref="T17:T23" si="21">T7/$T$5*100</f>
        <v>0</v>
      </c>
      <c r="U17" s="44">
        <f t="shared" ref="U17:U23" si="22">U7/$U$5*100</f>
        <v>0</v>
      </c>
      <c r="V17" s="44">
        <f t="shared" ref="V17:V23" si="23">V7/$V$5*100</f>
        <v>0</v>
      </c>
      <c r="W17" s="25"/>
      <c r="X17" s="37" t="s">
        <v>16</v>
      </c>
      <c r="Y17" s="41">
        <f t="shared" ref="Y17:Y23" si="24">Y7/$Y$5*100</f>
        <v>6.2685187877847895E-2</v>
      </c>
      <c r="Z17" s="41">
        <f t="shared" ref="Z17:Z23" si="25">Z7/$Z$5*100</f>
        <v>6.6905473815092223E-2</v>
      </c>
      <c r="AA17" s="41">
        <f t="shared" ref="AA17:AA23" si="26">AA7/$AA$5*100</f>
        <v>5.7615159188550945E-2</v>
      </c>
    </row>
    <row r="18" spans="1:27" ht="20.25">
      <c r="A18" s="6" t="s">
        <v>9</v>
      </c>
      <c r="B18" s="23">
        <f t="shared" si="12"/>
        <v>1.4012899634629015</v>
      </c>
      <c r="C18" s="23">
        <f t="shared" si="13"/>
        <v>1.0162685641737284</v>
      </c>
      <c r="D18" s="23">
        <f t="shared" si="14"/>
        <v>1.8681617689179124</v>
      </c>
      <c r="F18" s="25" t="s">
        <v>9</v>
      </c>
      <c r="G18" s="44">
        <f t="shared" si="15"/>
        <v>1.1401027261951797</v>
      </c>
      <c r="H18" s="44">
        <f t="shared" si="16"/>
        <v>0.69223363475816124</v>
      </c>
      <c r="I18" s="44">
        <f t="shared" si="17"/>
        <v>1.6556966845268855</v>
      </c>
      <c r="L18" s="25" t="s">
        <v>9</v>
      </c>
      <c r="M18" s="44">
        <f t="shared" si="18"/>
        <v>1.0462450946894934</v>
      </c>
      <c r="N18" s="44">
        <f t="shared" si="19"/>
        <v>0.71658335011871843</v>
      </c>
      <c r="O18" s="44">
        <f t="shared" si="20"/>
        <v>1.4386816444567161</v>
      </c>
      <c r="S18" s="25" t="s">
        <v>9</v>
      </c>
      <c r="T18" s="44">
        <f t="shared" si="21"/>
        <v>2.5249521850238672</v>
      </c>
      <c r="U18" s="44">
        <f t="shared" si="22"/>
        <v>2.3137984424467914</v>
      </c>
      <c r="V18" s="44">
        <f t="shared" si="23"/>
        <v>2.7897944247588824</v>
      </c>
      <c r="W18" s="25"/>
      <c r="X18" s="37" t="s">
        <v>9</v>
      </c>
      <c r="Y18" s="41">
        <f t="shared" si="24"/>
        <v>1.5306171906049766</v>
      </c>
      <c r="Z18" s="41">
        <f>Z8/$Z$5*100+0.01</f>
        <v>1.2048251872465141</v>
      </c>
      <c r="AA18" s="41">
        <f t="shared" si="26"/>
        <v>1.9340199732551855</v>
      </c>
    </row>
    <row r="19" spans="1:27" ht="20.25">
      <c r="A19" s="5" t="s">
        <v>10</v>
      </c>
      <c r="B19" s="23">
        <f t="shared" si="12"/>
        <v>11.486046970721778</v>
      </c>
      <c r="C19" s="23">
        <f t="shared" si="13"/>
        <v>11.030736071333667</v>
      </c>
      <c r="D19" s="23">
        <f t="shared" si="14"/>
        <v>12.038150885031792</v>
      </c>
      <c r="F19" s="25" t="s">
        <v>10</v>
      </c>
      <c r="G19" s="44">
        <f t="shared" si="15"/>
        <v>8.2945871197155263</v>
      </c>
      <c r="H19" s="44">
        <f t="shared" si="16"/>
        <v>6.257272292344676</v>
      </c>
      <c r="I19" s="44">
        <f t="shared" si="17"/>
        <v>10.639976065493514</v>
      </c>
      <c r="L19" s="25" t="s">
        <v>10</v>
      </c>
      <c r="M19" s="44">
        <f t="shared" si="18"/>
        <v>9.594007808690403</v>
      </c>
      <c r="N19" s="44">
        <f t="shared" si="19"/>
        <v>7.5802799191860002</v>
      </c>
      <c r="O19" s="44">
        <f t="shared" si="20"/>
        <v>11.991193524479387</v>
      </c>
      <c r="S19" s="25" t="s">
        <v>10</v>
      </c>
      <c r="T19" s="44">
        <f t="shared" si="21"/>
        <v>11.25026117423938</v>
      </c>
      <c r="U19" s="44">
        <f t="shared" si="22"/>
        <v>10.245996348762509</v>
      </c>
      <c r="V19" s="44">
        <f t="shared" si="23"/>
        <v>12.509872973775932</v>
      </c>
      <c r="W19" s="25"/>
      <c r="X19" s="37" t="s">
        <v>10</v>
      </c>
      <c r="Y19" s="41">
        <f t="shared" si="24"/>
        <v>10.150476762859348</v>
      </c>
      <c r="Z19" s="41">
        <f t="shared" si="25"/>
        <v>8.7965895970869479</v>
      </c>
      <c r="AA19" s="41">
        <f t="shared" si="26"/>
        <v>11.776965317096764</v>
      </c>
    </row>
    <row r="20" spans="1:27" ht="20.25">
      <c r="A20" s="5" t="s">
        <v>11</v>
      </c>
      <c r="B20" s="23">
        <f t="shared" si="12"/>
        <v>18.223565619528738</v>
      </c>
      <c r="C20" s="23">
        <f t="shared" si="13"/>
        <v>15.846349168856477</v>
      </c>
      <c r="D20" s="23">
        <f t="shared" si="14"/>
        <v>21.106146531477343</v>
      </c>
      <c r="F20" s="25" t="s">
        <v>11</v>
      </c>
      <c r="G20" s="44">
        <f t="shared" si="15"/>
        <v>21.545634136704862</v>
      </c>
      <c r="H20" s="44">
        <f t="shared" si="16"/>
        <v>20.017483033778873</v>
      </c>
      <c r="I20" s="44">
        <f t="shared" si="17"/>
        <v>23.304865776375554</v>
      </c>
      <c r="L20" s="25" t="s">
        <v>11</v>
      </c>
      <c r="M20" s="44">
        <f t="shared" si="18"/>
        <v>19.916804606928306</v>
      </c>
      <c r="N20" s="44">
        <f t="shared" si="19"/>
        <v>16.995355026154684</v>
      </c>
      <c r="O20" s="44">
        <f t="shared" si="20"/>
        <v>23.394562074026709</v>
      </c>
      <c r="S20" s="25" t="s">
        <v>11</v>
      </c>
      <c r="T20" s="44">
        <f t="shared" si="21"/>
        <v>23.387068258891976</v>
      </c>
      <c r="U20" s="44">
        <f t="shared" si="22"/>
        <v>20.301342638596815</v>
      </c>
      <c r="V20" s="44">
        <f t="shared" si="23"/>
        <v>27.257378462787042</v>
      </c>
      <c r="W20" s="25"/>
      <c r="X20" s="37" t="s">
        <v>11</v>
      </c>
      <c r="Y20" s="41">
        <f t="shared" si="24"/>
        <v>20.782401618182583</v>
      </c>
      <c r="Z20" s="41">
        <f t="shared" si="25"/>
        <v>18.311376890967761</v>
      </c>
      <c r="AA20" s="41">
        <f t="shared" si="26"/>
        <v>23.75096025265314</v>
      </c>
    </row>
    <row r="21" spans="1:27" ht="20.25">
      <c r="A21" s="5" t="s">
        <v>12</v>
      </c>
      <c r="B21" s="23">
        <f t="shared" si="12"/>
        <v>13.859502072808827</v>
      </c>
      <c r="C21" s="23">
        <f t="shared" si="13"/>
        <v>13.125867312291476</v>
      </c>
      <c r="D21" s="23">
        <f t="shared" si="14"/>
        <v>14.749097783124249</v>
      </c>
      <c r="F21" s="25" t="s">
        <v>12</v>
      </c>
      <c r="G21" s="44">
        <f t="shared" si="15"/>
        <v>13.857605689450811</v>
      </c>
      <c r="H21" s="44">
        <f t="shared" si="16"/>
        <v>13.261117378489962</v>
      </c>
      <c r="I21" s="44">
        <f t="shared" si="17"/>
        <v>14.544292436151984</v>
      </c>
      <c r="L21" s="25" t="s">
        <v>12</v>
      </c>
      <c r="M21" s="44">
        <f t="shared" si="18"/>
        <v>17.838578380476282</v>
      </c>
      <c r="N21" s="44">
        <f t="shared" si="19"/>
        <v>17.031367306952809</v>
      </c>
      <c r="O21" s="44">
        <f t="shared" si="20"/>
        <v>18.798773487567754</v>
      </c>
      <c r="S21" s="25" t="s">
        <v>12</v>
      </c>
      <c r="T21" s="44">
        <f t="shared" si="21"/>
        <v>9.2916954628007513</v>
      </c>
      <c r="U21" s="44">
        <f t="shared" si="22"/>
        <v>9.4666420169620782</v>
      </c>
      <c r="V21" s="44">
        <f t="shared" si="23"/>
        <v>9.0722665449301818</v>
      </c>
      <c r="W21" s="25"/>
      <c r="X21" s="37" t="s">
        <v>12</v>
      </c>
      <c r="Y21" s="41">
        <f>Y11/$Y$5*100+0.01</f>
        <v>13.690234455527444</v>
      </c>
      <c r="Z21" s="41">
        <f t="shared" si="25"/>
        <v>13.169128748630806</v>
      </c>
      <c r="AA21" s="41">
        <f>AA11/$AA$5*100+0.01</f>
        <v>14.304249864853331</v>
      </c>
    </row>
    <row r="22" spans="1:27" ht="20.25">
      <c r="A22" s="5" t="s">
        <v>13</v>
      </c>
      <c r="B22" s="23">
        <f t="shared" si="12"/>
        <v>44.846133184035004</v>
      </c>
      <c r="C22" s="23">
        <f t="shared" si="13"/>
        <v>49.243851309457028</v>
      </c>
      <c r="D22" s="23">
        <f t="shared" si="14"/>
        <v>39.513518932233488</v>
      </c>
      <c r="F22" s="25" t="s">
        <v>13</v>
      </c>
      <c r="G22" s="44">
        <f t="shared" si="15"/>
        <v>44.805689450809957</v>
      </c>
      <c r="H22" s="44">
        <f t="shared" si="16"/>
        <v>50.342277637664125</v>
      </c>
      <c r="I22" s="44">
        <f t="shared" si="17"/>
        <v>38.431881850572523</v>
      </c>
      <c r="L22" s="25" t="s">
        <v>13</v>
      </c>
      <c r="M22" s="44">
        <f t="shared" si="18"/>
        <v>41.107082555173342</v>
      </c>
      <c r="N22" s="44">
        <f t="shared" si="19"/>
        <v>46.78727728845837</v>
      </c>
      <c r="O22" s="44">
        <f t="shared" si="20"/>
        <v>34.345254530393966</v>
      </c>
      <c r="S22" s="25" t="s">
        <v>13</v>
      </c>
      <c r="T22" s="44">
        <f t="shared" si="21"/>
        <v>45.172696443208665</v>
      </c>
      <c r="U22" s="44">
        <f t="shared" si="22"/>
        <v>50.729669770988842</v>
      </c>
      <c r="V22" s="44">
        <f t="shared" si="23"/>
        <v>38.202792692912475</v>
      </c>
      <c r="W22" s="25"/>
      <c r="X22" s="37" t="s">
        <v>13</v>
      </c>
      <c r="Y22" s="41">
        <f t="shared" si="24"/>
        <v>44.007263726925231</v>
      </c>
      <c r="Z22" s="41">
        <f t="shared" si="25"/>
        <v>49.30400544717132</v>
      </c>
      <c r="AA22" s="41">
        <f t="shared" si="26"/>
        <v>37.64403789797138</v>
      </c>
    </row>
    <row r="23" spans="1:27" ht="20.25">
      <c r="A23" s="10" t="s">
        <v>14</v>
      </c>
      <c r="B23" s="24">
        <f t="shared" si="12"/>
        <v>6.5892990637570756</v>
      </c>
      <c r="C23" s="24">
        <f t="shared" si="13"/>
        <v>6.1342230358144612</v>
      </c>
      <c r="D23" s="24">
        <f t="shared" si="14"/>
        <v>7.1411181760898206</v>
      </c>
      <c r="F23" s="31" t="s">
        <v>14</v>
      </c>
      <c r="G23" s="45">
        <f t="shared" si="15"/>
        <v>6.0937178980640061</v>
      </c>
      <c r="H23" s="45">
        <f t="shared" si="16"/>
        <v>5.9654946340080439</v>
      </c>
      <c r="I23" s="45">
        <f t="shared" si="17"/>
        <v>6.2413305409742428</v>
      </c>
      <c r="L23" s="31" t="s">
        <v>14</v>
      </c>
      <c r="M23" s="45">
        <f t="shared" si="18"/>
        <v>2.4663387060927024</v>
      </c>
      <c r="N23" s="45">
        <f t="shared" si="19"/>
        <v>2.2187227237491838</v>
      </c>
      <c r="O23" s="45">
        <f t="shared" si="20"/>
        <v>2.7618327932222111</v>
      </c>
      <c r="S23" s="31" t="s">
        <v>14</v>
      </c>
      <c r="T23" s="45">
        <f t="shared" si="21"/>
        <v>4.099390861312461</v>
      </c>
      <c r="U23" s="45">
        <f t="shared" si="22"/>
        <v>3.33175421163312</v>
      </c>
      <c r="V23" s="45">
        <f t="shared" si="23"/>
        <v>5.0622087925624806</v>
      </c>
      <c r="W23" s="25"/>
      <c r="X23" s="42" t="s">
        <v>14</v>
      </c>
      <c r="Y23" s="43">
        <f t="shared" si="24"/>
        <v>4.8328987375720152</v>
      </c>
      <c r="Z23" s="43">
        <f t="shared" si="25"/>
        <v>4.4246425293821607</v>
      </c>
      <c r="AA23" s="43">
        <f t="shared" si="26"/>
        <v>5.3233561897174724</v>
      </c>
    </row>
    <row r="24" spans="1:27" ht="20.25">
      <c r="A24" s="11"/>
      <c r="L24" s="25"/>
      <c r="M24" s="25"/>
      <c r="N24" s="25"/>
      <c r="O24" s="25"/>
      <c r="X24" s="37"/>
      <c r="Y24" s="37"/>
      <c r="Z24" s="37"/>
      <c r="AA24" s="37"/>
    </row>
    <row r="25" spans="1:27" ht="20.25">
      <c r="A25" s="12" t="s">
        <v>17</v>
      </c>
      <c r="F25" s="12" t="s">
        <v>17</v>
      </c>
      <c r="L25" s="25" t="s">
        <v>25</v>
      </c>
      <c r="M25" s="25"/>
      <c r="N25" s="25"/>
      <c r="O25" s="25"/>
      <c r="S25" s="25" t="s">
        <v>25</v>
      </c>
      <c r="T25" s="25"/>
      <c r="U25" s="25"/>
      <c r="X25" s="37" t="s">
        <v>25</v>
      </c>
      <c r="Y25" s="37"/>
      <c r="Z25" s="37"/>
      <c r="AA25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2021-06-08T02:07:46Z</dcterms:created>
  <dcterms:modified xsi:type="dcterms:W3CDTF">2022-05-23T07:33:02Z</dcterms:modified>
</cp:coreProperties>
</file>