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2.5" sheetId="1" r:id="rId1"/>
  </sheets>
  <definedNames>
    <definedName name="_xlnm.Print_Area" localSheetId="0">'T-2.5'!$A$1:$W$20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E10"/>
  <c r="F10"/>
  <c r="G10"/>
  <c r="E11"/>
  <c r="F11"/>
  <c r="G11"/>
  <c r="E12"/>
  <c r="F12"/>
  <c r="G12"/>
  <c r="E13"/>
  <c r="F13"/>
  <c r="G13"/>
  <c r="E14"/>
  <c r="F14"/>
  <c r="G14"/>
</calcChain>
</file>

<file path=xl/sharedStrings.xml><?xml version="1.0" encoding="utf-8"?>
<sst xmlns="http://schemas.openxmlformats.org/spreadsheetml/2006/main" count="67" uniqueCount="40">
  <si>
    <t>The  Labour Force Survey: 2016 - 2017 ,  Provincial level,  National Statistical Office</t>
  </si>
  <si>
    <t>Source: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</si>
  <si>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</si>
  <si>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ที่มา:</t>
  </si>
  <si>
    <t xml:space="preserve"> Member of producers cooperative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</si>
  <si>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</si>
  <si>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</si>
  <si>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</si>
  <si>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</si>
  <si>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</si>
  <si>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</si>
  <si>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</si>
  <si>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</si>
  <si>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</si>
  <si>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</si>
  <si>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</si>
  <si>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</si>
  <si>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</si>
  <si>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</si>
  <si>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</si>
  <si>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</si>
  <si>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</si>
  <si>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</si>
  <si>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</si>
  <si>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</si>
  <si>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</si>
  <si>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</si>
  <si>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</si>
  <si>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</si>
  <si>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</si>
  <si>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</si>
  <si>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</si>
  <si>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</si>
  <si>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2560 (2017)</t>
  </si>
  <si>
    <t>2559 (2016)</t>
  </si>
  <si>
    <t xml:space="preserve">               (หน่วยเป็นพัน   In thousands)</t>
  </si>
  <si>
    <t>Employed Persons Aged 15 Years and Over by Work Status, Sex and Quarterly: 2016 - 2017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</si>
  <si>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</si>
  <si>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2559 - 2560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</si>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</sst>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\ "/>
    <numFmt numFmtId="188" formatCode="\-\ "/>
    <numFmt numFmtId="189" formatCode="#,##0.0\ "/>
  </numFmts>
  <fonts count="9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/>
    <xf numFmtId="187" fontId="2" fillId="0" borderId="6" xfId="0" applyNumberFormat="1" applyFont="1" applyBorder="1"/>
    <xf numFmtId="188" fontId="2" fillId="0" borderId="6" xfId="0" applyNumberFormat="1" applyFont="1" applyBorder="1"/>
    <xf numFmtId="188" fontId="2" fillId="0" borderId="5" xfId="0" applyNumberFormat="1" applyFont="1" applyBorder="1"/>
    <xf numFmtId="187" fontId="2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9" fontId="5" fillId="0" borderId="0" xfId="0" applyNumberFormat="1" applyFont="1"/>
    <xf numFmtId="189" fontId="5" fillId="0" borderId="6" xfId="0" applyNumberFormat="1" applyFont="1" applyBorder="1"/>
    <xf numFmtId="189" fontId="5" fillId="0" borderId="7" xfId="0" applyNumberFormat="1" applyFont="1" applyBorder="1"/>
    <xf numFmtId="189" fontId="5" fillId="0" borderId="8" xfId="0" applyNumberFormat="1" applyFont="1" applyBorder="1"/>
    <xf numFmtId="189" fontId="5" fillId="0" borderId="5" xfId="0" applyNumberFormat="1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quotePrefix="1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1381125</xdr:colOff>
      <xdr:row>0</xdr:row>
      <xdr:rowOff>0</xdr:rowOff>
    </xdr:from>
    <xdr:to>
      <xdr:col>23</xdr:col>
      <xdr:colOff>200025</xdr:colOff>
      <xdr:row>20</xdr:row>
      <xdr:rowOff>76200</xdr:rowOff>
    </xdr:to>
    <xdr:grpSp>
      <xdr:nvGrpSpPr>
        <xdr:cNvPr id="2" name="Group 190"/>
        <xdr:cNvGrpSpPr>
          <a:grpSpLocks/>
        </xdr:cNvGrpSpPr>
      </xdr:nvGrpSpPr>
      <xdr:grpSpPr bwMode="auto">
        <a:xfrm>
          <a:off x="9496425" y="0"/>
          <a:ext cx="742950" cy="6781800"/>
          <a:chOff x="986" y="0"/>
          <a:chExt cx="66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52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3"/>
  <sheetViews>
    <sheetView showGridLines="0" tabSelected="1" topLeftCell="A10" workbookViewId="0">
      <selection activeCell="X13" sqref="X13"/>
    </sheetView>
  </sheetViews>
  <sheetFormatPr defaultRowHeight="18.75"/>
  <cols>
    <col min="1" max="1" width="1.7109375" style="1" customWidth="1"/>
    <col min="2" max="2" width="6.140625" style="1" customWidth="1"/>
    <col min="3" max="3" width="4.140625" style="1" customWidth="1"/>
    <col min="4" max="4" width="2.7109375" style="1" customWidth="1"/>
    <col min="5" max="19" width="7" style="1" customWidth="1"/>
    <col min="20" max="20" width="2" style="1" customWidth="1"/>
    <col min="21" max="21" width="23.7109375" style="1" customWidth="1"/>
    <col min="22" max="22" width="2.28515625" style="2" customWidth="1"/>
    <col min="23" max="23" width="2.85546875" style="1" customWidth="1"/>
    <col min="24" max="16384" width="9.140625" style="1"/>
  </cols>
  <sheetData>
    <row r="1" spans="1:22" s="51" customFormat="1">
      <c r="B1" s="51" t="s">
        <v>39</v>
      </c>
      <c r="C1" s="52">
        <v>2.5</v>
      </c>
      <c r="D1" s="51" t="s">
        <v>38</v>
      </c>
      <c r="V1" s="53"/>
    </row>
    <row r="2" spans="1:22" s="18" customFormat="1">
      <c r="B2" s="51" t="s">
        <v>37</v>
      </c>
      <c r="C2" s="52">
        <v>2.5</v>
      </c>
      <c r="D2" s="51" t="s">
        <v>36</v>
      </c>
      <c r="V2" s="19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T3" s="50" t="s">
        <v>35</v>
      </c>
    </row>
    <row r="4" spans="1:22" ht="21.75" customHeight="1">
      <c r="A4" s="45"/>
      <c r="B4" s="45"/>
      <c r="C4" s="45"/>
      <c r="D4" s="45"/>
      <c r="E4" s="49" t="s">
        <v>34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7"/>
      <c r="Q4" s="49" t="s">
        <v>33</v>
      </c>
      <c r="R4" s="48"/>
      <c r="S4" s="47"/>
      <c r="T4" s="46"/>
      <c r="U4" s="45"/>
    </row>
    <row r="5" spans="1:22" s="3" customFormat="1" ht="22.5" customHeight="1">
      <c r="A5" s="33" t="s">
        <v>32</v>
      </c>
      <c r="B5" s="33"/>
      <c r="C5" s="33"/>
      <c r="D5" s="33"/>
      <c r="E5" s="44" t="s">
        <v>28</v>
      </c>
      <c r="F5" s="43"/>
      <c r="G5" s="42"/>
      <c r="H5" s="44" t="s">
        <v>31</v>
      </c>
      <c r="I5" s="43"/>
      <c r="J5" s="42"/>
      <c r="K5" s="44" t="s">
        <v>30</v>
      </c>
      <c r="L5" s="43"/>
      <c r="M5" s="42"/>
      <c r="N5" s="44" t="s">
        <v>29</v>
      </c>
      <c r="O5" s="43"/>
      <c r="P5" s="42"/>
      <c r="Q5" s="44" t="s">
        <v>28</v>
      </c>
      <c r="R5" s="43"/>
      <c r="S5" s="42"/>
      <c r="T5" s="34" t="s">
        <v>27</v>
      </c>
      <c r="U5" s="33"/>
      <c r="V5" s="4"/>
    </row>
    <row r="6" spans="1:22" s="3" customFormat="1" ht="22.5" customHeight="1">
      <c r="A6" s="33"/>
      <c r="B6" s="33"/>
      <c r="C6" s="33"/>
      <c r="D6" s="33"/>
      <c r="E6" s="41" t="s">
        <v>23</v>
      </c>
      <c r="F6" s="40"/>
      <c r="G6" s="39"/>
      <c r="H6" s="41" t="s">
        <v>26</v>
      </c>
      <c r="I6" s="40"/>
      <c r="J6" s="39"/>
      <c r="K6" s="41" t="s">
        <v>25</v>
      </c>
      <c r="L6" s="40"/>
      <c r="M6" s="39"/>
      <c r="N6" s="41" t="s">
        <v>24</v>
      </c>
      <c r="O6" s="40"/>
      <c r="P6" s="39"/>
      <c r="Q6" s="41" t="s">
        <v>23</v>
      </c>
      <c r="R6" s="40"/>
      <c r="S6" s="39"/>
      <c r="T6" s="34"/>
      <c r="U6" s="33"/>
      <c r="V6" s="4"/>
    </row>
    <row r="7" spans="1:22" s="3" customFormat="1" ht="22.5" customHeight="1">
      <c r="A7" s="33"/>
      <c r="B7" s="33"/>
      <c r="C7" s="33"/>
      <c r="D7" s="33"/>
      <c r="E7" s="37" t="s">
        <v>22</v>
      </c>
      <c r="F7" s="36" t="s">
        <v>21</v>
      </c>
      <c r="G7" s="35" t="s">
        <v>20</v>
      </c>
      <c r="H7" s="38" t="s">
        <v>22</v>
      </c>
      <c r="I7" s="36" t="s">
        <v>21</v>
      </c>
      <c r="J7" s="35" t="s">
        <v>20</v>
      </c>
      <c r="K7" s="37" t="s">
        <v>22</v>
      </c>
      <c r="L7" s="36" t="s">
        <v>21</v>
      </c>
      <c r="M7" s="35" t="s">
        <v>20</v>
      </c>
      <c r="N7" s="37" t="s">
        <v>22</v>
      </c>
      <c r="O7" s="36" t="s">
        <v>21</v>
      </c>
      <c r="P7" s="35" t="s">
        <v>20</v>
      </c>
      <c r="Q7" s="37" t="s">
        <v>22</v>
      </c>
      <c r="R7" s="36" t="s">
        <v>21</v>
      </c>
      <c r="S7" s="35" t="s">
        <v>20</v>
      </c>
      <c r="T7" s="34"/>
      <c r="U7" s="33"/>
      <c r="V7" s="4"/>
    </row>
    <row r="8" spans="1:22" s="3" customFormat="1" ht="22.5" customHeight="1">
      <c r="A8" s="27"/>
      <c r="B8" s="27"/>
      <c r="C8" s="27"/>
      <c r="D8" s="27"/>
      <c r="E8" s="31" t="s">
        <v>16</v>
      </c>
      <c r="F8" s="30" t="s">
        <v>19</v>
      </c>
      <c r="G8" s="29" t="s">
        <v>18</v>
      </c>
      <c r="H8" s="32" t="s">
        <v>16</v>
      </c>
      <c r="I8" s="30" t="s">
        <v>19</v>
      </c>
      <c r="J8" s="29" t="s">
        <v>18</v>
      </c>
      <c r="K8" s="31" t="s">
        <v>16</v>
      </c>
      <c r="L8" s="30" t="s">
        <v>19</v>
      </c>
      <c r="M8" s="29" t="s">
        <v>18</v>
      </c>
      <c r="N8" s="31" t="s">
        <v>16</v>
      </c>
      <c r="O8" s="30" t="s">
        <v>19</v>
      </c>
      <c r="P8" s="29" t="s">
        <v>18</v>
      </c>
      <c r="Q8" s="31" t="s">
        <v>16</v>
      </c>
      <c r="R8" s="30" t="s">
        <v>19</v>
      </c>
      <c r="S8" s="29" t="s">
        <v>18</v>
      </c>
      <c r="T8" s="28"/>
      <c r="U8" s="27"/>
      <c r="V8" s="4"/>
    </row>
    <row r="9" spans="1:22" s="18" customFormat="1" ht="42.75" customHeight="1">
      <c r="A9" s="20" t="s">
        <v>17</v>
      </c>
      <c r="B9" s="20"/>
      <c r="C9" s="20"/>
      <c r="D9" s="20"/>
      <c r="E9" s="24">
        <f>1318161/1000</f>
        <v>1318.1610000000001</v>
      </c>
      <c r="F9" s="23">
        <f>701888/1000</f>
        <v>701.88800000000003</v>
      </c>
      <c r="G9" s="22">
        <f>616274/1000</f>
        <v>616.274</v>
      </c>
      <c r="H9" s="24">
        <v>1336.0176399999998</v>
      </c>
      <c r="I9" s="23">
        <v>708.87446999999997</v>
      </c>
      <c r="J9" s="22">
        <v>627.14317000000005</v>
      </c>
      <c r="K9" s="26">
        <v>1348.88733</v>
      </c>
      <c r="L9" s="23">
        <v>714.28909999999996</v>
      </c>
      <c r="M9" s="25">
        <v>634.59821999999997</v>
      </c>
      <c r="N9" s="24">
        <v>1302.9185400000001</v>
      </c>
      <c r="O9" s="24">
        <v>677.10059000000001</v>
      </c>
      <c r="P9" s="24">
        <v>625.81795</v>
      </c>
      <c r="Q9" s="22">
        <v>1369.7</v>
      </c>
      <c r="R9" s="23">
        <v>718.7</v>
      </c>
      <c r="S9" s="22">
        <v>651</v>
      </c>
      <c r="T9" s="21" t="s">
        <v>16</v>
      </c>
      <c r="U9" s="20"/>
      <c r="V9" s="19"/>
    </row>
    <row r="10" spans="1:22" s="5" customFormat="1" ht="42" customHeight="1">
      <c r="B10" s="3" t="s">
        <v>15</v>
      </c>
      <c r="C10" s="3"/>
      <c r="D10" s="3"/>
      <c r="E10" s="14">
        <f>50057/1000</f>
        <v>50.057000000000002</v>
      </c>
      <c r="F10" s="14">
        <f>46739/1000</f>
        <v>46.738999999999997</v>
      </c>
      <c r="G10" s="17">
        <f>3318/1000</f>
        <v>3.3180000000000001</v>
      </c>
      <c r="H10" s="14">
        <v>55.06317</v>
      </c>
      <c r="I10" s="14">
        <v>46.570769999999996</v>
      </c>
      <c r="J10" s="17">
        <v>8.4924099999999996</v>
      </c>
      <c r="K10" s="14">
        <v>32.036650000000002</v>
      </c>
      <c r="L10" s="17">
        <v>29.71565</v>
      </c>
      <c r="M10" s="14">
        <v>2.3210100000000002</v>
      </c>
      <c r="N10" s="14">
        <v>23.72991</v>
      </c>
      <c r="O10" s="14">
        <v>22.687900000000003</v>
      </c>
      <c r="P10" s="14">
        <v>1.0420099999999999</v>
      </c>
      <c r="Q10" s="17">
        <v>44.3</v>
      </c>
      <c r="R10" s="14">
        <v>34.299999999999997</v>
      </c>
      <c r="S10" s="17">
        <v>10</v>
      </c>
      <c r="T10" s="13" t="s">
        <v>14</v>
      </c>
      <c r="U10" s="3"/>
      <c r="V10" s="6"/>
    </row>
    <row r="11" spans="1:22" s="5" customFormat="1" ht="42" customHeight="1">
      <c r="B11" s="3" t="s">
        <v>13</v>
      </c>
      <c r="C11" s="3"/>
      <c r="D11" s="3"/>
      <c r="E11" s="14">
        <f>470226/1000</f>
        <v>470.226</v>
      </c>
      <c r="F11" s="14">
        <f>20727/1000</f>
        <v>20.727</v>
      </c>
      <c r="G11" s="17">
        <f>26298/1000</f>
        <v>26.297999999999998</v>
      </c>
      <c r="H11" s="14">
        <v>45.736839999999994</v>
      </c>
      <c r="I11" s="14">
        <v>23.661900000000003</v>
      </c>
      <c r="J11" s="17">
        <v>22.074939999999998</v>
      </c>
      <c r="K11" s="14">
        <v>60.603929999999998</v>
      </c>
      <c r="L11" s="17">
        <v>32.947389999999999</v>
      </c>
      <c r="M11" s="14">
        <v>27.65654</v>
      </c>
      <c r="N11" s="14">
        <v>56.513370000000002</v>
      </c>
      <c r="O11" s="14">
        <v>22.181080000000001</v>
      </c>
      <c r="P11" s="14">
        <v>34.332300000000004</v>
      </c>
      <c r="Q11" s="17">
        <v>53.5</v>
      </c>
      <c r="R11" s="14">
        <v>28.1</v>
      </c>
      <c r="S11" s="17">
        <v>25.5</v>
      </c>
      <c r="T11" s="13" t="s">
        <v>12</v>
      </c>
      <c r="U11" s="3"/>
      <c r="V11" s="6"/>
    </row>
    <row r="12" spans="1:22" s="5" customFormat="1" ht="42" customHeight="1">
      <c r="B12" s="3" t="s">
        <v>11</v>
      </c>
      <c r="C12" s="3"/>
      <c r="D12" s="3"/>
      <c r="E12" s="14">
        <f>953951/1000</f>
        <v>953.95100000000002</v>
      </c>
      <c r="F12" s="14">
        <f>516001/1000</f>
        <v>516.00099999999998</v>
      </c>
      <c r="G12" s="17">
        <f>437950/1000</f>
        <v>437.95</v>
      </c>
      <c r="H12" s="14">
        <v>971.56254000000001</v>
      </c>
      <c r="I12" s="14">
        <v>502.94515999999999</v>
      </c>
      <c r="J12" s="17">
        <v>468.61739</v>
      </c>
      <c r="K12" s="14">
        <v>980.25810000000001</v>
      </c>
      <c r="L12" s="17">
        <v>517.91766999999993</v>
      </c>
      <c r="M12" s="14">
        <v>462.34042999999997</v>
      </c>
      <c r="N12" s="14">
        <v>955.25184999999999</v>
      </c>
      <c r="O12" s="14">
        <v>498.58504999999997</v>
      </c>
      <c r="P12" s="14">
        <v>456.66678999999999</v>
      </c>
      <c r="Q12" s="17">
        <v>926.1</v>
      </c>
      <c r="R12" s="14">
        <v>477.4</v>
      </c>
      <c r="S12" s="17">
        <v>448.7</v>
      </c>
      <c r="T12" s="13" t="s">
        <v>10</v>
      </c>
      <c r="U12" s="3"/>
      <c r="V12" s="6"/>
    </row>
    <row r="13" spans="1:22" s="5" customFormat="1" ht="42" customHeight="1">
      <c r="B13" s="3" t="s">
        <v>9</v>
      </c>
      <c r="C13" s="3"/>
      <c r="D13" s="3"/>
      <c r="E13" s="14">
        <f>210924/1000</f>
        <v>210.92400000000001</v>
      </c>
      <c r="F13" s="14">
        <f>101844/1000</f>
        <v>101.84399999999999</v>
      </c>
      <c r="G13" s="17">
        <f>109080/1000</f>
        <v>109.08</v>
      </c>
      <c r="H13" s="14">
        <v>209.45799</v>
      </c>
      <c r="I13" s="14">
        <v>116.26857000000001</v>
      </c>
      <c r="J13" s="17">
        <v>93.189419999999998</v>
      </c>
      <c r="K13" s="14">
        <v>213.53942999999998</v>
      </c>
      <c r="L13" s="17">
        <v>113.2115</v>
      </c>
      <c r="M13" s="14">
        <v>100.32792999999999</v>
      </c>
      <c r="N13" s="14">
        <v>214.75046</v>
      </c>
      <c r="O13" s="14">
        <v>111.24495</v>
      </c>
      <c r="P13" s="14">
        <v>103.50551</v>
      </c>
      <c r="Q13" s="17">
        <v>259.39999999999998</v>
      </c>
      <c r="R13" s="14">
        <v>153.9</v>
      </c>
      <c r="S13" s="17">
        <v>105.5</v>
      </c>
      <c r="T13" s="13" t="s">
        <v>8</v>
      </c>
      <c r="U13" s="3"/>
      <c r="V13" s="6"/>
    </row>
    <row r="14" spans="1:22" s="5" customFormat="1" ht="42" customHeight="1">
      <c r="B14" s="3" t="s">
        <v>7</v>
      </c>
      <c r="C14" s="3"/>
      <c r="D14" s="3"/>
      <c r="E14" s="14">
        <f>56204/1000</f>
        <v>56.204000000000001</v>
      </c>
      <c r="F14" s="14">
        <f>16577/1000</f>
        <v>16.577000000000002</v>
      </c>
      <c r="G14" s="17">
        <f>39627/1000</f>
        <v>39.627000000000002</v>
      </c>
      <c r="H14" s="14">
        <v>54.197099999999999</v>
      </c>
      <c r="I14" s="14">
        <v>19.428080000000001</v>
      </c>
      <c r="J14" s="17">
        <v>34.769019999999998</v>
      </c>
      <c r="K14" s="14">
        <v>62.44923</v>
      </c>
      <c r="L14" s="17">
        <v>20.4969</v>
      </c>
      <c r="M14" s="14">
        <v>41.95232</v>
      </c>
      <c r="N14" s="14">
        <v>52.67295</v>
      </c>
      <c r="O14" s="14">
        <v>22.401599999999998</v>
      </c>
      <c r="P14" s="14">
        <v>30.271349999999998</v>
      </c>
      <c r="Q14" s="17">
        <v>85.7</v>
      </c>
      <c r="R14" s="14">
        <v>25.1</v>
      </c>
      <c r="S14" s="17">
        <v>60.6</v>
      </c>
      <c r="T14" s="13" t="s">
        <v>6</v>
      </c>
      <c r="U14" s="3"/>
      <c r="V14" s="6"/>
    </row>
    <row r="15" spans="1:22" s="5" customFormat="1" ht="42" customHeight="1">
      <c r="B15" s="3" t="s">
        <v>5</v>
      </c>
      <c r="C15" s="3"/>
      <c r="D15" s="3"/>
      <c r="E15" s="15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5">
        <v>0</v>
      </c>
      <c r="Q15" s="14">
        <v>0.8</v>
      </c>
      <c r="R15" s="15">
        <v>0</v>
      </c>
      <c r="S15" s="14">
        <v>0.8</v>
      </c>
      <c r="T15" s="13" t="s">
        <v>4</v>
      </c>
      <c r="U15" s="3"/>
      <c r="V15" s="6"/>
    </row>
    <row r="16" spans="1:22" s="5" customFormat="1" ht="12" customHeight="1">
      <c r="A16" s="9"/>
      <c r="B16" s="9"/>
      <c r="C16" s="9"/>
      <c r="D16" s="9"/>
      <c r="E16" s="12"/>
      <c r="F16" s="12"/>
      <c r="G16" s="11"/>
      <c r="H16" s="9"/>
      <c r="I16" s="12"/>
      <c r="J16" s="9"/>
      <c r="K16" s="12"/>
      <c r="L16" s="9"/>
      <c r="M16" s="12"/>
      <c r="N16" s="12"/>
      <c r="O16" s="12"/>
      <c r="P16" s="12"/>
      <c r="Q16" s="9"/>
      <c r="R16" s="12"/>
      <c r="S16" s="11"/>
      <c r="T16" s="10"/>
      <c r="U16" s="9"/>
      <c r="V16" s="6"/>
    </row>
    <row r="17" spans="2:22" s="5" customFormat="1" ht="6" customHeight="1">
      <c r="S17" s="6"/>
      <c r="T17" s="6"/>
      <c r="V17" s="6"/>
    </row>
    <row r="18" spans="2:22" s="3" customFormat="1" ht="15.75">
      <c r="B18" s="8" t="s">
        <v>3</v>
      </c>
      <c r="C18" s="7" t="s">
        <v>2</v>
      </c>
    </row>
    <row r="19" spans="2:22" s="3" customFormat="1" ht="15.75">
      <c r="B19" s="8" t="s">
        <v>1</v>
      </c>
      <c r="C19" s="7" t="s">
        <v>0</v>
      </c>
    </row>
    <row r="20" spans="2:22" s="3" customFormat="1" ht="15.75"/>
    <row r="21" spans="2:22" s="5" customFormat="1" ht="17.25">
      <c r="V21" s="6"/>
    </row>
    <row r="22" spans="2:22" s="3" customFormat="1" ht="15.75">
      <c r="V22" s="4"/>
    </row>
    <row r="23" spans="2:22" s="3" customFormat="1" ht="15.75">
      <c r="V23" s="4"/>
    </row>
  </sheetData>
  <mergeCells count="16">
    <mergeCell ref="A9:D9"/>
    <mergeCell ref="A5:D8"/>
    <mergeCell ref="E5:G5"/>
    <mergeCell ref="H5:J5"/>
    <mergeCell ref="E6:G6"/>
    <mergeCell ref="H6:J6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</mergeCells>
  <pageMargins left="0.51181102362204722" right="0.24" top="0.78740157480314965" bottom="0.32" header="0.51181102362204722" footer="0.3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2017-07-11T04:00:29Z</dcterms:created>
  <dcterms:modified xsi:type="dcterms:W3CDTF">2017-07-11T04:00:35Z</dcterms:modified>
</cp:coreProperties>
</file>