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5\New folder\"/>
    </mc:Choice>
  </mc:AlternateContent>
  <bookViews>
    <workbookView xWindow="120" yWindow="75" windowWidth="15600" windowHeight="9240"/>
  </bookViews>
  <sheets>
    <sheet name="T5" sheetId="1" r:id="rId1"/>
  </sheets>
  <definedNames>
    <definedName name="_xlnm.Print_Area" localSheetId="0">'T5'!$A$1:$N$27</definedName>
  </definedNames>
  <calcPr calcId="152511"/>
</workbook>
</file>

<file path=xl/calcChain.xml><?xml version="1.0" encoding="utf-8"?>
<calcChain xmlns="http://schemas.openxmlformats.org/spreadsheetml/2006/main">
  <c r="K19" i="1" l="1"/>
  <c r="I19" i="1"/>
  <c r="I16" i="1"/>
  <c r="I9" i="1"/>
  <c r="I8" i="1"/>
  <c r="F12" i="1"/>
  <c r="G9" i="1"/>
  <c r="H8" i="1"/>
  <c r="K8" i="1"/>
  <c r="K16" i="1"/>
  <c r="H19" i="1"/>
  <c r="H16" i="1"/>
  <c r="F16" i="1"/>
  <c r="I12" i="1"/>
  <c r="H9" i="1"/>
  <c r="F9" i="1"/>
  <c r="F8" i="1" s="1"/>
  <c r="F18" i="1"/>
  <c r="F17" i="1"/>
  <c r="F21" i="1"/>
  <c r="F19" i="1" s="1"/>
  <c r="F20" i="1"/>
  <c r="F11" i="1"/>
</calcChain>
</file>

<file path=xl/sharedStrings.xml><?xml version="1.0" encoding="utf-8"?>
<sst xmlns="http://schemas.openxmlformats.org/spreadsheetml/2006/main" count="116" uniqueCount="56">
  <si>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</si>
  <si>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</si>
  <si>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</si>
  <si>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</si>
  <si>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 xml:space="preserve">   Ban Bung</t>
  </si>
  <si>
    <t>บ้านบุ่ง</t>
  </si>
  <si>
    <t xml:space="preserve">   Nong Tom</t>
  </si>
  <si>
    <t>หนองตม</t>
  </si>
  <si>
    <t xml:space="preserve">   Phrom Phiram</t>
  </si>
  <si>
    <t>พรหมพิราม</t>
  </si>
  <si>
    <t>Phrom Phiram District</t>
  </si>
  <si>
    <t>อำเภอพรหมพิราม</t>
  </si>
  <si>
    <t xml:space="preserve">   Mae Thiap</t>
  </si>
  <si>
    <t>แม่เทียบ</t>
  </si>
  <si>
    <t xml:space="preserve">   Bang Krathum</t>
  </si>
  <si>
    <t>บางกระทุ่ม</t>
  </si>
  <si>
    <t>Bang Krathum District</t>
  </si>
  <si>
    <t>อำเภอบางกระทุ่ม</t>
  </si>
  <si>
    <t xml:space="preserve">   Khwae Noi</t>
  </si>
  <si>
    <t>แควน้อย</t>
  </si>
  <si>
    <t xml:space="preserve">   Ban Tum</t>
  </si>
  <si>
    <t>บ้านตูม</t>
  </si>
  <si>
    <t xml:space="preserve">   Ban Teng Nam</t>
  </si>
  <si>
    <t>บ้านเต็งหนาม</t>
  </si>
  <si>
    <t xml:space="preserve">   Phitsanulok</t>
  </si>
  <si>
    <t>พิษณุโลก</t>
  </si>
  <si>
    <t xml:space="preserve">   Bung Phra</t>
  </si>
  <si>
    <t>บึงพระ</t>
  </si>
  <si>
    <t xml:space="preserve">   Ban Mai</t>
  </si>
  <si>
    <t>บ้านใหม่</t>
  </si>
  <si>
    <t>Mueang Phitsanulok District</t>
  </si>
  <si>
    <t>อำเภอเมืองพิษณุโลก</t>
  </si>
  <si>
    <t>Total</t>
  </si>
  <si>
    <t>รวมยอด</t>
  </si>
  <si>
    <t>Others</t>
  </si>
  <si>
    <t>Package</t>
  </si>
  <si>
    <t>Carload</t>
  </si>
  <si>
    <t>Bangkok station (Km.)</t>
  </si>
  <si>
    <t>อื่น ๆ</t>
  </si>
  <si>
    <t>สินค้าหีบห่อ</t>
  </si>
  <si>
    <t>สินค้าเหมาคัน</t>
  </si>
  <si>
    <t>รวม</t>
  </si>
  <si>
    <t>The distance from</t>
  </si>
  <si>
    <t>District and station</t>
  </si>
  <si>
    <t>Freight  revenue  (Baht)</t>
  </si>
  <si>
    <t>Quantity goods carried  (Ton)</t>
  </si>
  <si>
    <t>กรุงเทพฯ(กม.)</t>
  </si>
  <si>
    <t>อำเภอ และสถานี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</si>
  <si>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</si>
  <si>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</si>
  <si>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</si>
  <si>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Table</t>
  </si>
  <si>
    <t>ตาราง</t>
  </si>
  <si>
    <t>Quantity and Freight Revenue of Railway by District and Station: 2016</t>
  </si>
  <si>
    <t>ปริมาณ และรายได้จากการบรรทุกโดยสารทางรถไฟ จำแนกตามสถานี เป็นรายอำเภอ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</si>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</sst>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5" xfId="1" applyNumberFormat="1" applyFont="1" applyBorder="1"/>
    <xf numFmtId="187" fontId="3" fillId="0" borderId="0" xfId="1" applyNumberFormat="1" applyFont="1" applyBorder="1"/>
    <xf numFmtId="187" fontId="3" fillId="0" borderId="6" xfId="1" applyNumberFormat="1" applyFont="1" applyBorder="1"/>
    <xf numFmtId="0" fontId="3" fillId="0" borderId="7" xfId="0" applyFont="1" applyBorder="1"/>
    <xf numFmtId="0" fontId="5" fillId="0" borderId="0" xfId="0" applyFont="1" applyBorder="1"/>
    <xf numFmtId="0" fontId="5" fillId="0" borderId="7" xfId="0" applyFont="1" applyBorder="1"/>
    <xf numFmtId="0" fontId="3" fillId="0" borderId="0" xfId="0" applyFont="1" applyBorder="1" applyAlignment="1"/>
    <xf numFmtId="0" fontId="5" fillId="0" borderId="0" xfId="0" applyFont="1"/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9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8" fontId="5" fillId="0" borderId="0" xfId="0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5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188" fontId="5" fillId="0" borderId="6" xfId="1" quotePrefix="1" applyNumberFormat="1" applyFont="1" applyBorder="1" applyAlignment="1">
      <alignment horizontal="right"/>
    </xf>
    <xf numFmtId="188" fontId="3" fillId="0" borderId="5" xfId="1" quotePrefix="1" applyNumberFormat="1" applyFont="1" applyBorder="1" applyAlignment="1">
      <alignment horizontal="right"/>
    </xf>
    <xf numFmtId="188" fontId="3" fillId="0" borderId="6" xfId="1" quotePrefix="1" applyNumberFormat="1" applyFont="1" applyBorder="1" applyAlignment="1">
      <alignment horizontal="right"/>
    </xf>
    <xf numFmtId="188" fontId="5" fillId="0" borderId="5" xfId="1" quotePrefix="1" applyNumberFormat="1" applyFont="1" applyBorder="1" applyAlignment="1">
      <alignment horizontal="right"/>
    </xf>
    <xf numFmtId="188" fontId="3" fillId="0" borderId="0" xfId="1" quotePrefix="1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1714500</xdr:colOff>
      <xdr:row>0</xdr:row>
      <xdr:rowOff>0</xdr:rowOff>
    </xdr:from>
    <xdr:to>
      <xdr:col>13</xdr:col>
      <xdr:colOff>419100</xdr:colOff>
      <xdr:row>27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620250" y="0"/>
          <a:ext cx="419100" cy="6905625"/>
          <a:chOff x="993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showWhiteSpace="0" view="pageBreakPreview" zoomScaleSheetLayoutView="100" workbookViewId="0">
      <selection activeCell="L11" sqref="L11"/>
    </sheetView>
  </sheetViews>
  <sheetFormatPr defaultRowHeight="18.75" x14ac:dyDescent="0.3"/>
  <cols>
    <col min="1" max="1" width="1.7109375" style="2" customWidth="1"/>
    <col min="2" max="2" width="5.7109375" style="2" customWidth="1"/>
    <col min="3" max="3" width="5.28515625" style="2" customWidth="1"/>
    <col min="4" max="4" width="11.5703125" style="2" customWidth="1"/>
    <col min="5" max="5" width="17.7109375" style="2" customWidth="1"/>
    <col min="6" max="6" width="11.7109375" style="2" customWidth="1"/>
    <col min="7" max="7" width="10.7109375" style="2" customWidth="1"/>
    <col min="8" max="8" width="8.7109375" style="2" customWidth="1"/>
    <col min="9" max="9" width="13.42578125" style="2" customWidth="1"/>
    <col min="10" max="10" width="11.140625" style="2" customWidth="1"/>
    <col min="11" max="11" width="13" style="2" customWidth="1"/>
    <col min="12" max="12" width="10.7109375" style="2" customWidth="1"/>
    <col min="13" max="13" width="22.85546875" style="2" customWidth="1"/>
    <col min="14" max="14" width="6.5703125" style="2" customWidth="1"/>
    <col min="15" max="15" width="4.140625" style="1" customWidth="1"/>
    <col min="16" max="16384" width="9.140625" style="1"/>
  </cols>
  <sheetData>
    <row r="1" spans="1:14" s="26" customFormat="1" x14ac:dyDescent="0.3">
      <c r="A1" s="24"/>
      <c r="B1" s="24" t="s">
        <v>52</v>
      </c>
      <c r="C1" s="25">
        <v>15.5</v>
      </c>
      <c r="D1" s="24" t="s">
        <v>54</v>
      </c>
      <c r="E1" s="24"/>
      <c r="F1" s="24"/>
      <c r="G1" s="24"/>
      <c r="H1" s="24"/>
      <c r="I1" s="24"/>
      <c r="J1" s="24"/>
      <c r="K1" s="24"/>
      <c r="L1" s="24"/>
      <c r="M1" s="24"/>
      <c r="N1" s="2"/>
    </row>
    <row r="2" spans="1:14" s="15" customFormat="1" x14ac:dyDescent="0.3">
      <c r="A2" s="18"/>
      <c r="B2" s="24" t="s">
        <v>51</v>
      </c>
      <c r="C2" s="25">
        <v>15.5</v>
      </c>
      <c r="D2" s="24" t="s">
        <v>53</v>
      </c>
      <c r="E2" s="24"/>
      <c r="F2" s="18"/>
      <c r="G2" s="18"/>
      <c r="H2" s="18"/>
      <c r="I2" s="18"/>
      <c r="J2" s="18"/>
      <c r="K2" s="18"/>
      <c r="L2" s="18"/>
      <c r="M2" s="18"/>
      <c r="N2" s="4"/>
    </row>
    <row r="3" spans="1:14" ht="6" customHeight="1" x14ac:dyDescent="0.3"/>
    <row r="4" spans="1:14" s="5" customFormat="1" ht="18.75" customHeight="1" x14ac:dyDescent="0.3">
      <c r="A4" s="22"/>
      <c r="B4" s="22"/>
      <c r="C4" s="22"/>
      <c r="D4" s="23"/>
      <c r="E4" s="30" t="s">
        <v>50</v>
      </c>
      <c r="F4" s="54" t="s">
        <v>49</v>
      </c>
      <c r="G4" s="55"/>
      <c r="H4" s="56"/>
      <c r="I4" s="54" t="s">
        <v>48</v>
      </c>
      <c r="J4" s="55"/>
      <c r="K4" s="55"/>
      <c r="L4" s="56"/>
      <c r="M4" s="22"/>
      <c r="N4" s="6"/>
    </row>
    <row r="5" spans="1:14" s="5" customFormat="1" ht="18.75" customHeight="1" x14ac:dyDescent="0.3">
      <c r="A5" s="57" t="s">
        <v>47</v>
      </c>
      <c r="B5" s="57"/>
      <c r="C5" s="57"/>
      <c r="D5" s="58"/>
      <c r="E5" s="32" t="s">
        <v>46</v>
      </c>
      <c r="F5" s="59" t="s">
        <v>45</v>
      </c>
      <c r="G5" s="60"/>
      <c r="H5" s="61"/>
      <c r="I5" s="59" t="s">
        <v>44</v>
      </c>
      <c r="J5" s="60"/>
      <c r="K5" s="60"/>
      <c r="L5" s="61"/>
      <c r="M5" s="51" t="s">
        <v>43</v>
      </c>
      <c r="N5" s="6"/>
    </row>
    <row r="6" spans="1:14" s="5" customFormat="1" ht="18.75" customHeight="1" x14ac:dyDescent="0.3">
      <c r="A6" s="57"/>
      <c r="B6" s="57"/>
      <c r="C6" s="57"/>
      <c r="D6" s="58"/>
      <c r="E6" s="32" t="s">
        <v>42</v>
      </c>
      <c r="F6" s="29" t="s">
        <v>41</v>
      </c>
      <c r="G6" s="21" t="s">
        <v>40</v>
      </c>
      <c r="H6" s="31" t="s">
        <v>39</v>
      </c>
      <c r="I6" s="29" t="s">
        <v>41</v>
      </c>
      <c r="J6" s="21" t="s">
        <v>40</v>
      </c>
      <c r="K6" s="31" t="s">
        <v>39</v>
      </c>
      <c r="L6" s="31" t="s">
        <v>38</v>
      </c>
      <c r="M6" s="51"/>
      <c r="N6" s="6"/>
    </row>
    <row r="7" spans="1:14" s="5" customFormat="1" ht="18.75" customHeight="1" x14ac:dyDescent="0.3">
      <c r="A7" s="8"/>
      <c r="B7" s="8"/>
      <c r="C7" s="8"/>
      <c r="D7" s="10"/>
      <c r="E7" s="34" t="s">
        <v>37</v>
      </c>
      <c r="F7" s="33" t="s">
        <v>32</v>
      </c>
      <c r="G7" s="20" t="s">
        <v>36</v>
      </c>
      <c r="H7" s="35" t="s">
        <v>35</v>
      </c>
      <c r="I7" s="33" t="s">
        <v>32</v>
      </c>
      <c r="J7" s="20" t="s">
        <v>36</v>
      </c>
      <c r="K7" s="35" t="s">
        <v>35</v>
      </c>
      <c r="L7" s="35" t="s">
        <v>34</v>
      </c>
      <c r="M7" s="8"/>
      <c r="N7" s="6"/>
    </row>
    <row r="8" spans="1:14" s="15" customFormat="1" ht="24.75" customHeight="1" x14ac:dyDescent="0.3">
      <c r="A8" s="52" t="s">
        <v>33</v>
      </c>
      <c r="B8" s="52"/>
      <c r="C8" s="52"/>
      <c r="D8" s="53"/>
      <c r="E8" s="36"/>
      <c r="F8" s="37">
        <f>SUM(F9+F16+F19)</f>
        <v>1795347.6000000003</v>
      </c>
      <c r="G8" s="37">
        <v>1794122.6</v>
      </c>
      <c r="H8" s="37">
        <f t="shared" ref="G8:K8" si="0">SUM(H9+H16+H19)</f>
        <v>1224.9999999999998</v>
      </c>
      <c r="I8" s="40">
        <f>SUM(I9+I16+I19)</f>
        <v>646859117.70000005</v>
      </c>
      <c r="J8" s="39">
        <v>185940</v>
      </c>
      <c r="K8" s="37">
        <f t="shared" si="0"/>
        <v>646673177.70000005</v>
      </c>
      <c r="L8" s="49" t="s">
        <v>55</v>
      </c>
      <c r="M8" s="27" t="s">
        <v>32</v>
      </c>
      <c r="N8" s="18"/>
    </row>
    <row r="9" spans="1:14" s="15" customFormat="1" ht="24.75" customHeight="1" x14ac:dyDescent="0.3">
      <c r="A9" s="19" t="s">
        <v>31</v>
      </c>
      <c r="B9" s="19"/>
      <c r="C9" s="19"/>
      <c r="D9" s="28"/>
      <c r="E9" s="36"/>
      <c r="F9" s="37">
        <f>F10+F11+F12</f>
        <v>1795273.5000000002</v>
      </c>
      <c r="G9" s="37">
        <f>SUM(G11:G12)</f>
        <v>1794122.6</v>
      </c>
      <c r="H9" s="37">
        <f>H10+H11+H12</f>
        <v>1150.8999999999999</v>
      </c>
      <c r="I9" s="38">
        <f>SUM(I10:I12)</f>
        <v>646550356.70000005</v>
      </c>
      <c r="J9" s="39">
        <v>185940</v>
      </c>
      <c r="K9" s="37">
        <v>646364416.70000005</v>
      </c>
      <c r="L9" s="49" t="s">
        <v>55</v>
      </c>
      <c r="M9" s="15" t="s">
        <v>30</v>
      </c>
    </row>
    <row r="10" spans="1:14" s="15" customFormat="1" ht="24.75" customHeight="1" x14ac:dyDescent="0.3">
      <c r="B10" s="17" t="s">
        <v>29</v>
      </c>
      <c r="C10" s="17"/>
      <c r="D10" s="28"/>
      <c r="E10" s="41">
        <v>375</v>
      </c>
      <c r="F10" s="42">
        <v>3.1</v>
      </c>
      <c r="G10" s="47" t="s">
        <v>55</v>
      </c>
      <c r="H10" s="44">
        <v>3.1</v>
      </c>
      <c r="I10" s="38">
        <v>14330</v>
      </c>
      <c r="J10" s="50" t="s">
        <v>55</v>
      </c>
      <c r="K10" s="38">
        <v>14330</v>
      </c>
      <c r="L10" s="49" t="s">
        <v>55</v>
      </c>
      <c r="M10" s="4" t="s">
        <v>28</v>
      </c>
    </row>
    <row r="11" spans="1:14" s="15" customFormat="1" ht="24.75" customHeight="1" x14ac:dyDescent="0.3">
      <c r="A11" s="17"/>
      <c r="B11" s="17" t="s">
        <v>27</v>
      </c>
      <c r="C11" s="17"/>
      <c r="D11" s="28"/>
      <c r="E11" s="41">
        <v>382</v>
      </c>
      <c r="F11" s="42">
        <f>G11</f>
        <v>1793624.6</v>
      </c>
      <c r="G11" s="43">
        <v>1793624.6</v>
      </c>
      <c r="H11" s="44"/>
      <c r="I11" s="38">
        <v>643970537.70000005</v>
      </c>
      <c r="J11" s="50" t="s">
        <v>55</v>
      </c>
      <c r="K11" s="43">
        <v>643970537.70000005</v>
      </c>
      <c r="L11" s="49" t="s">
        <v>55</v>
      </c>
      <c r="M11" s="4" t="s">
        <v>26</v>
      </c>
    </row>
    <row r="12" spans="1:14" s="15" customFormat="1" ht="24.75" customHeight="1" x14ac:dyDescent="0.3">
      <c r="A12" s="17"/>
      <c r="B12" s="17" t="s">
        <v>25</v>
      </c>
      <c r="C12" s="17"/>
      <c r="D12" s="28"/>
      <c r="E12" s="41">
        <v>389</v>
      </c>
      <c r="F12" s="42">
        <f>SUM(G12:H12)</f>
        <v>1645.8</v>
      </c>
      <c r="G12" s="43">
        <v>498</v>
      </c>
      <c r="H12" s="44">
        <v>1147.8</v>
      </c>
      <c r="I12" s="38">
        <f t="shared" ref="I12" si="1">J12+K12</f>
        <v>2565489</v>
      </c>
      <c r="J12" s="44">
        <v>185940</v>
      </c>
      <c r="K12" s="43">
        <v>2379549</v>
      </c>
      <c r="L12" s="49" t="s">
        <v>55</v>
      </c>
      <c r="M12" s="4" t="s">
        <v>24</v>
      </c>
    </row>
    <row r="13" spans="1:14" s="15" customFormat="1" ht="24.75" customHeight="1" x14ac:dyDescent="0.3">
      <c r="A13" s="17"/>
      <c r="B13" s="17" t="s">
        <v>23</v>
      </c>
      <c r="C13" s="17"/>
      <c r="D13" s="28"/>
      <c r="E13" s="41">
        <v>394</v>
      </c>
      <c r="F13" s="48" t="s">
        <v>55</v>
      </c>
      <c r="G13" s="48" t="s">
        <v>55</v>
      </c>
      <c r="H13" s="48" t="s">
        <v>55</v>
      </c>
      <c r="I13" s="48" t="s">
        <v>55</v>
      </c>
      <c r="J13" s="48" t="s">
        <v>55</v>
      </c>
      <c r="K13" s="48" t="s">
        <v>55</v>
      </c>
      <c r="L13" s="47" t="s">
        <v>55</v>
      </c>
      <c r="M13" s="4" t="s">
        <v>22</v>
      </c>
    </row>
    <row r="14" spans="1:14" s="15" customFormat="1" ht="24.75" customHeight="1" x14ac:dyDescent="0.3">
      <c r="A14" s="17"/>
      <c r="B14" s="17" t="s">
        <v>21</v>
      </c>
      <c r="C14" s="17"/>
      <c r="D14" s="28"/>
      <c r="E14" s="41">
        <v>400</v>
      </c>
      <c r="F14" s="48" t="s">
        <v>55</v>
      </c>
      <c r="G14" s="48" t="s">
        <v>55</v>
      </c>
      <c r="H14" s="48" t="s">
        <v>55</v>
      </c>
      <c r="I14" s="48" t="s">
        <v>55</v>
      </c>
      <c r="J14" s="48" t="s">
        <v>55</v>
      </c>
      <c r="K14" s="48" t="s">
        <v>55</v>
      </c>
      <c r="L14" s="47" t="s">
        <v>55</v>
      </c>
      <c r="M14" s="4" t="s">
        <v>20</v>
      </c>
    </row>
    <row r="15" spans="1:14" s="15" customFormat="1" ht="24.75" customHeight="1" x14ac:dyDescent="0.3">
      <c r="A15" s="17"/>
      <c r="B15" s="17" t="s">
        <v>19</v>
      </c>
      <c r="C15" s="17"/>
      <c r="D15" s="28"/>
      <c r="E15" s="41">
        <v>405</v>
      </c>
      <c r="F15" s="48" t="s">
        <v>55</v>
      </c>
      <c r="G15" s="48" t="s">
        <v>55</v>
      </c>
      <c r="H15" s="48" t="s">
        <v>55</v>
      </c>
      <c r="I15" s="48" t="s">
        <v>55</v>
      </c>
      <c r="J15" s="48" t="s">
        <v>55</v>
      </c>
      <c r="K15" s="48" t="s">
        <v>55</v>
      </c>
      <c r="L15" s="47" t="s">
        <v>55</v>
      </c>
      <c r="M15" s="4" t="s">
        <v>18</v>
      </c>
    </row>
    <row r="16" spans="1:14" s="15" customFormat="1" ht="24.75" customHeight="1" x14ac:dyDescent="0.3">
      <c r="A16" s="19" t="s">
        <v>17</v>
      </c>
      <c r="B16" s="19"/>
      <c r="C16" s="19"/>
      <c r="D16" s="28"/>
      <c r="E16" s="45"/>
      <c r="F16" s="37">
        <f>F17+F18</f>
        <v>51.5</v>
      </c>
      <c r="G16" s="49" t="s">
        <v>55</v>
      </c>
      <c r="H16" s="39">
        <f t="shared" ref="H16" si="2">H17+H18</f>
        <v>51.5</v>
      </c>
      <c r="I16" s="37">
        <f>I17+I18</f>
        <v>200528</v>
      </c>
      <c r="J16" s="46" t="s">
        <v>55</v>
      </c>
      <c r="K16" s="37">
        <f t="shared" ref="I16:K16" si="3">K17+K18</f>
        <v>200528</v>
      </c>
      <c r="L16" s="47" t="s">
        <v>55</v>
      </c>
      <c r="M16" s="15" t="s">
        <v>16</v>
      </c>
      <c r="N16" s="18"/>
    </row>
    <row r="17" spans="1:14" s="15" customFormat="1" ht="24.75" customHeight="1" x14ac:dyDescent="0.3">
      <c r="A17" s="17"/>
      <c r="B17" s="17" t="s">
        <v>15</v>
      </c>
      <c r="C17" s="17"/>
      <c r="D17" s="28"/>
      <c r="E17" s="41">
        <v>362</v>
      </c>
      <c r="F17" s="42">
        <f>H17</f>
        <v>47.2</v>
      </c>
      <c r="G17" s="49" t="s">
        <v>55</v>
      </c>
      <c r="H17" s="44">
        <v>47.2</v>
      </c>
      <c r="I17" s="43">
        <v>189453</v>
      </c>
      <c r="J17" s="46" t="s">
        <v>55</v>
      </c>
      <c r="K17" s="43">
        <v>189453</v>
      </c>
      <c r="L17" s="47" t="s">
        <v>55</v>
      </c>
      <c r="M17" s="4" t="s">
        <v>14</v>
      </c>
    </row>
    <row r="18" spans="1:14" s="3" customFormat="1" ht="24.75" customHeight="1" x14ac:dyDescent="0.3">
      <c r="B18" s="3" t="s">
        <v>13</v>
      </c>
      <c r="D18" s="14"/>
      <c r="E18" s="41">
        <v>366</v>
      </c>
      <c r="F18" s="42">
        <f>H18</f>
        <v>4.3</v>
      </c>
      <c r="G18" s="49" t="s">
        <v>55</v>
      </c>
      <c r="H18" s="44">
        <v>4.3</v>
      </c>
      <c r="I18" s="43">
        <v>11075</v>
      </c>
      <c r="J18" s="46" t="s">
        <v>55</v>
      </c>
      <c r="K18" s="43">
        <v>11075</v>
      </c>
      <c r="L18" s="47" t="s">
        <v>55</v>
      </c>
      <c r="M18" s="4" t="s">
        <v>12</v>
      </c>
    </row>
    <row r="19" spans="1:14" s="15" customFormat="1" ht="24.75" customHeight="1" x14ac:dyDescent="0.3">
      <c r="A19" s="15" t="s">
        <v>11</v>
      </c>
      <c r="D19" s="16"/>
      <c r="E19" s="45"/>
      <c r="F19" s="37">
        <f>F20+F21</f>
        <v>22.6</v>
      </c>
      <c r="G19" s="49" t="s">
        <v>55</v>
      </c>
      <c r="H19" s="39">
        <f t="shared" ref="H19" si="4">H20+H21</f>
        <v>22.6</v>
      </c>
      <c r="I19" s="37">
        <f>I20+I21</f>
        <v>108233</v>
      </c>
      <c r="J19" s="46" t="s">
        <v>55</v>
      </c>
      <c r="K19" s="37">
        <f>K20+K21</f>
        <v>108233</v>
      </c>
      <c r="L19" s="47" t="s">
        <v>55</v>
      </c>
      <c r="M19" s="15" t="s">
        <v>10</v>
      </c>
    </row>
    <row r="20" spans="1:14" s="3" customFormat="1" ht="24.75" customHeight="1" x14ac:dyDescent="0.3">
      <c r="B20" s="3" t="s">
        <v>9</v>
      </c>
      <c r="D20" s="14"/>
      <c r="E20" s="41">
        <v>415</v>
      </c>
      <c r="F20" s="42">
        <f>SUM(G20:H20)</f>
        <v>14.6</v>
      </c>
      <c r="G20" s="49" t="s">
        <v>55</v>
      </c>
      <c r="H20" s="44">
        <v>14.6</v>
      </c>
      <c r="I20" s="43">
        <v>79512</v>
      </c>
      <c r="J20" s="46" t="s">
        <v>55</v>
      </c>
      <c r="K20" s="43">
        <v>79512</v>
      </c>
      <c r="L20" s="47" t="s">
        <v>55</v>
      </c>
      <c r="M20" s="4" t="s">
        <v>8</v>
      </c>
    </row>
    <row r="21" spans="1:14" s="3" customFormat="1" ht="24.75" customHeight="1" x14ac:dyDescent="0.3">
      <c r="B21" s="3" t="s">
        <v>7</v>
      </c>
      <c r="D21" s="14"/>
      <c r="E21" s="41">
        <v>423</v>
      </c>
      <c r="F21" s="42">
        <f>SUM(G21:H21)</f>
        <v>8</v>
      </c>
      <c r="G21" s="49" t="s">
        <v>55</v>
      </c>
      <c r="H21" s="44">
        <v>8</v>
      </c>
      <c r="I21" s="43">
        <v>28721</v>
      </c>
      <c r="J21" s="46" t="s">
        <v>55</v>
      </c>
      <c r="K21" s="43">
        <v>28721</v>
      </c>
      <c r="L21" s="47" t="s">
        <v>55</v>
      </c>
      <c r="M21" s="4" t="s">
        <v>6</v>
      </c>
    </row>
    <row r="22" spans="1:14" s="3" customFormat="1" ht="24.75" customHeight="1" x14ac:dyDescent="0.3">
      <c r="B22" s="3" t="s">
        <v>5</v>
      </c>
      <c r="D22" s="14"/>
      <c r="E22" s="41">
        <v>433</v>
      </c>
      <c r="F22" s="48" t="s">
        <v>55</v>
      </c>
      <c r="G22" s="49" t="s">
        <v>55</v>
      </c>
      <c r="H22" s="49" t="s">
        <v>55</v>
      </c>
      <c r="I22" s="49" t="s">
        <v>55</v>
      </c>
      <c r="J22" s="46" t="s">
        <v>55</v>
      </c>
      <c r="K22" s="49" t="s">
        <v>55</v>
      </c>
      <c r="L22" s="47" t="s">
        <v>55</v>
      </c>
      <c r="M22" s="4" t="s">
        <v>4</v>
      </c>
    </row>
    <row r="23" spans="1:14" s="3" customFormat="1" ht="12" customHeight="1" x14ac:dyDescent="0.3">
      <c r="D23" s="14"/>
      <c r="F23" s="13"/>
      <c r="G23" s="11"/>
      <c r="H23" s="12"/>
      <c r="I23" s="11"/>
      <c r="J23" s="12"/>
      <c r="K23" s="11"/>
      <c r="L23" s="11"/>
      <c r="N23" s="4"/>
    </row>
    <row r="24" spans="1:14" s="3" customFormat="1" ht="3" customHeight="1" x14ac:dyDescent="0.3">
      <c r="A24" s="8"/>
      <c r="B24" s="8"/>
      <c r="C24" s="8"/>
      <c r="D24" s="10"/>
      <c r="E24" s="8"/>
      <c r="F24" s="7"/>
      <c r="G24" s="9"/>
      <c r="H24" s="8"/>
      <c r="I24" s="9"/>
      <c r="J24" s="8"/>
      <c r="K24" s="9"/>
      <c r="L24" s="8"/>
      <c r="M24" s="7"/>
      <c r="N24" s="4"/>
    </row>
    <row r="25" spans="1:14" s="3" customFormat="1" ht="3" customHeight="1" x14ac:dyDescent="0.3">
      <c r="A25" s="4"/>
      <c r="B25" s="4"/>
      <c r="M25" s="4"/>
      <c r="N25" s="4"/>
    </row>
    <row r="26" spans="1:14" s="5" customFormat="1" ht="16.5" customHeight="1" x14ac:dyDescent="0.3">
      <c r="A26" s="4" t="s">
        <v>3</v>
      </c>
      <c r="B26" s="4"/>
      <c r="C26" s="4"/>
      <c r="D26" s="4"/>
      <c r="E26" s="4"/>
      <c r="F26" s="4"/>
      <c r="G26" s="3"/>
      <c r="H26" s="3"/>
      <c r="I26" s="4" t="s">
        <v>2</v>
      </c>
      <c r="J26" s="4"/>
      <c r="K26" s="4"/>
      <c r="L26" s="4"/>
      <c r="M26" s="4"/>
      <c r="N26" s="6"/>
    </row>
    <row r="27" spans="1:14" s="5" customFormat="1" ht="19.5" customHeight="1" x14ac:dyDescent="0.3">
      <c r="A27" s="3"/>
      <c r="B27" s="4" t="s">
        <v>1</v>
      </c>
      <c r="C27" s="4"/>
      <c r="D27" s="4"/>
      <c r="E27" s="4"/>
      <c r="F27" s="4"/>
      <c r="G27" s="3"/>
      <c r="H27" s="3"/>
      <c r="I27" s="4" t="s">
        <v>0</v>
      </c>
      <c r="J27" s="4"/>
      <c r="K27" s="4"/>
      <c r="L27" s="4"/>
      <c r="M27" s="4"/>
      <c r="N27" s="6"/>
    </row>
    <row r="28" spans="1:14" s="5" customFormat="1" ht="15.75" x14ac:dyDescent="0.25">
      <c r="A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3" customFormat="1" ht="17.2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3" customFormat="1" ht="17.2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s="3" customFormat="1" ht="17.2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s="3" customFormat="1" ht="17.2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3" customFormat="1" ht="17.2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s="3" customFormat="1" ht="17.2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3" customFormat="1" ht="17.2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s="3" customFormat="1" ht="17.2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s="3" customFormat="1" ht="17.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s="3" customFormat="1" ht="17.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s="3" customFormat="1" ht="17.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s="3" customFormat="1" ht="17.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s="3" customFormat="1" ht="17.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s="3" customFormat="1" ht="17.2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s="3" customFormat="1" ht="17.2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s="3" customFormat="1" ht="17.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s="3" customFormat="1" ht="17.2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</sheetData>
  <mergeCells count="7">
    <mergeCell ref="M5:M6"/>
    <mergeCell ref="A8:D8"/>
    <mergeCell ref="F4:H4"/>
    <mergeCell ref="I4:L4"/>
    <mergeCell ref="A5:D6"/>
    <mergeCell ref="F5:H5"/>
    <mergeCell ref="I5:L5"/>
  </mergeCells>
  <pageMargins left="0.57999999999999996" right="0.27" top="0.82" bottom="0.25" header="0.3" footer="0.1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2017-06-17T04:49:48Z</cp:lastPrinted>
  <dcterms:created xsi:type="dcterms:W3CDTF">2016-10-05T06:48:42Z</dcterms:created>
  <dcterms:modified xsi:type="dcterms:W3CDTF">2017-06-21T14:56:19Z</dcterms:modified>
</cp:coreProperties>
</file>