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3\New folder\"/>
    </mc:Choice>
  </mc:AlternateContent>
  <bookViews>
    <workbookView xWindow="240" yWindow="105" windowWidth="18195" windowHeight="11055"/>
  </bookViews>
  <sheets>
    <sheet name="T5" sheetId="2" r:id="rId1"/>
  </sheets>
  <calcPr calcId="152511"/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E13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E30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E26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E19" i="2"/>
  <c r="E14" i="2"/>
  <c r="R14" i="2"/>
  <c r="S14" i="2"/>
  <c r="Q14" i="2"/>
  <c r="O14" i="2"/>
  <c r="P14" i="2"/>
  <c r="N14" i="2"/>
  <c r="L14" i="2"/>
  <c r="M14" i="2"/>
  <c r="K14" i="2"/>
  <c r="I14" i="2"/>
  <c r="J14" i="2"/>
  <c r="H14" i="2"/>
  <c r="G14" i="2"/>
  <c r="F14" i="2"/>
  <c r="E32" i="2"/>
  <c r="E33" i="2"/>
  <c r="E31" i="2"/>
  <c r="E28" i="2"/>
  <c r="E29" i="2"/>
  <c r="E27" i="2"/>
  <c r="E21" i="2"/>
  <c r="E22" i="2"/>
  <c r="E23" i="2"/>
  <c r="E24" i="2"/>
  <c r="E25" i="2"/>
  <c r="E20" i="2"/>
  <c r="E16" i="2"/>
  <c r="E17" i="2"/>
  <c r="E18" i="2"/>
  <c r="E15" i="2"/>
  <c r="F32" i="2"/>
  <c r="F33" i="2"/>
  <c r="F31" i="2"/>
  <c r="F28" i="2"/>
  <c r="F29" i="2"/>
  <c r="F27" i="2"/>
  <c r="F21" i="2"/>
  <c r="F22" i="2"/>
  <c r="F23" i="2"/>
  <c r="F24" i="2"/>
  <c r="F25" i="2"/>
  <c r="F20" i="2"/>
  <c r="F18" i="2"/>
  <c r="F17" i="2"/>
  <c r="F16" i="2"/>
  <c r="F15" i="2"/>
  <c r="G32" i="2"/>
  <c r="G33" i="2"/>
  <c r="G31" i="2"/>
  <c r="G28" i="2"/>
  <c r="G29" i="2"/>
  <c r="G27" i="2"/>
  <c r="G21" i="2"/>
  <c r="G22" i="2"/>
  <c r="G23" i="2"/>
  <c r="G24" i="2"/>
  <c r="G25" i="2"/>
  <c r="G20" i="2"/>
  <c r="G18" i="2"/>
  <c r="G17" i="2"/>
  <c r="G16" i="2"/>
  <c r="G15" i="2"/>
  <c r="Q32" i="2"/>
  <c r="Q33" i="2"/>
  <c r="Q31" i="2"/>
  <c r="Q28" i="2"/>
  <c r="Q29" i="2"/>
  <c r="Q27" i="2"/>
  <c r="Q21" i="2"/>
  <c r="Q22" i="2"/>
  <c r="Q23" i="2"/>
  <c r="Q24" i="2"/>
  <c r="Q25" i="2"/>
  <c r="Q20" i="2"/>
  <c r="Q16" i="2"/>
  <c r="Q17" i="2"/>
  <c r="Q18" i="2"/>
  <c r="Q15" i="2"/>
  <c r="N32" i="2"/>
  <c r="N33" i="2"/>
  <c r="N31" i="2"/>
  <c r="N28" i="2"/>
  <c r="N29" i="2"/>
  <c r="N27" i="2"/>
  <c r="N21" i="2"/>
  <c r="N22" i="2"/>
  <c r="N23" i="2"/>
  <c r="N24" i="2"/>
  <c r="N25" i="2"/>
  <c r="N20" i="2"/>
  <c r="N18" i="2"/>
  <c r="N16" i="2"/>
  <c r="N15" i="2"/>
  <c r="K32" i="2"/>
  <c r="K33" i="2"/>
  <c r="K31" i="2"/>
  <c r="K28" i="2"/>
  <c r="K29" i="2"/>
  <c r="K27" i="2"/>
  <c r="K21" i="2"/>
  <c r="K22" i="2"/>
  <c r="K23" i="2"/>
  <c r="K24" i="2"/>
  <c r="K25" i="2"/>
  <c r="K20" i="2"/>
  <c r="K16" i="2"/>
  <c r="K17" i="2"/>
  <c r="K18" i="2"/>
  <c r="K15" i="2"/>
  <c r="H32" i="2"/>
  <c r="H33" i="2"/>
  <c r="H31" i="2"/>
  <c r="H28" i="2"/>
  <c r="H29" i="2"/>
  <c r="H27" i="2"/>
  <c r="H21" i="2"/>
  <c r="H22" i="2"/>
  <c r="H23" i="2"/>
  <c r="H24" i="2"/>
  <c r="H25" i="2"/>
  <c r="H20" i="2"/>
  <c r="H16" i="2"/>
  <c r="H15" i="2"/>
</calcChain>
</file>

<file path=xl/sharedStrings.xml><?xml version="1.0" encoding="utf-8"?>
<sst xmlns="http://schemas.openxmlformats.org/spreadsheetml/2006/main" count="125" uniqueCount="87">
  <si>
    <t xml:space="preserve">Table </t>
  </si>
  <si>
    <t>รวม</t>
  </si>
  <si>
    <t>ก่อนประถมศึกษา</t>
  </si>
  <si>
    <t>ประถมศึกษา</t>
  </si>
  <si>
    <t>Total</t>
  </si>
  <si>
    <t>Pre-elementary</t>
  </si>
  <si>
    <t>Elementary</t>
  </si>
  <si>
    <t>ชาย</t>
  </si>
  <si>
    <t>หญิง</t>
  </si>
  <si>
    <t>Male</t>
  </si>
  <si>
    <t>Female</t>
  </si>
  <si>
    <t>รวมยอด</t>
  </si>
  <si>
    <t xml:space="preserve">ตาราง     </t>
  </si>
  <si>
    <t>นักเรียน จำแนกตามสังกัด เพศ และชั้นเรียน ปีการศึกษา 2559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</si>
  <si>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</si>
  <si>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</si>
  <si>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</si>
  <si>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</si>
  <si>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</si>
  <si>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</si>
  <si>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</si>
  <si>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</si>
  <si>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</si>
  <si>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</si>
  <si>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</si>
  <si>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</si>
  <si>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</si>
  <si>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</si>
  <si>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</si>
  <si>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</si>
  <si>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</si>
  <si>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</si>
  <si>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</si>
  <si>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</si>
  <si>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</si>
  <si>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</si>
  <si>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</si>
  <si>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</si>
  <si>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</si>
  <si>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</si>
  <si>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</si>
  <si>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</si>
  <si>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</si>
  <si>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</si>
  <si>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</si>
  <si>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</si>
  <si>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</si>
  <si>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</si>
  <si>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</si>
  <si>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</si>
  <si>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</si>
  <si>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</si>
  <si>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</si>
  <si>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</si>
  <si>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</si>
  <si>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</si>
  <si>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</si>
  <si>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</si>
  <si>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</si>
  <si>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</si>
  <si>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</si>
  <si>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</si>
  <si>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</si>
  <si>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</si>
  <si>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</si>
  <si>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</si>
  <si>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</si>
  <si>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1/  รวม </t>
  </si>
  <si>
    <t>1. โรงเรียนมัธยมสาธิตมหาวิทยาลัยนเรศวร</t>
  </si>
  <si>
    <t xml:space="preserve">           1/   Including          1.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</si>
  <si>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</si>
  <si>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</si>
  <si>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</si>
  <si>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</si>
  <si>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</si>
  <si>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</si>
  <si>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</si>
  <si>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>1. สำนักงานเขตพื้นที่การศึกษาประถมศึกษา พิษณุโลก เขต1 - 3</t>
  </si>
  <si>
    <t>Source:                  1.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</si>
  <si>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</si>
  <si>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</si>
  <si>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</si>
  <si>
    <t>Department of Local Administration</t>
  </si>
  <si>
    <t>3.กรมส่งเสริมการปกครองส่วนท้องถิ่น</t>
  </si>
  <si>
    <t>-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</si>
  <si>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</si>
  <si>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ที่มา: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</si>
</sst>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0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2" fillId="0" borderId="0" xfId="0" applyFont="1" applyBorder="1"/>
    <xf numFmtId="0" fontId="7" fillId="0" borderId="0" xfId="0" applyFont="1" applyBorder="1"/>
    <xf numFmtId="0" fontId="7" fillId="0" borderId="0" xfId="0" applyFont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187" fontId="4" fillId="0" borderId="0" xfId="0" applyNumberFormat="1" applyFont="1" applyBorder="1"/>
    <xf numFmtId="188" fontId="4" fillId="0" borderId="0" xfId="0" applyNumberFormat="1" applyFont="1" applyBorder="1"/>
    <xf numFmtId="43" fontId="4" fillId="0" borderId="0" xfId="0" applyNumberFormat="1" applyFont="1" applyBorder="1"/>
    <xf numFmtId="49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3" fontId="3" fillId="0" borderId="13" xfId="1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3" fontId="3" fillId="0" borderId="6" xfId="1" applyNumberFormat="1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3" fontId="6" fillId="0" borderId="13" xfId="1" applyNumberFormat="1" applyFont="1" applyBorder="1" applyAlignment="1">
      <alignment horizontal="right" vertical="top"/>
    </xf>
    <xf numFmtId="3" fontId="6" fillId="0" borderId="6" xfId="1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3" fontId="6" fillId="0" borderId="13" xfId="1" quotePrefix="1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3" fontId="6" fillId="0" borderId="13" xfId="1" applyNumberFormat="1" applyFont="1" applyFill="1" applyBorder="1" applyAlignment="1">
      <alignment horizontal="right" vertical="top"/>
    </xf>
    <xf numFmtId="3" fontId="6" fillId="0" borderId="6" xfId="1" applyNumberFormat="1" applyFont="1" applyFill="1" applyBorder="1" applyAlignment="1">
      <alignment horizontal="right" vertical="top"/>
    </xf>
    <xf numFmtId="0" fontId="6" fillId="0" borderId="12" xfId="0" applyFont="1" applyBorder="1"/>
    <xf numFmtId="0" fontId="6" fillId="0" borderId="0" xfId="0" applyFont="1" applyAlignment="1"/>
    <xf numFmtId="49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777839</xdr:colOff>
      <xdr:row>0</xdr:row>
      <xdr:rowOff>38100</xdr:rowOff>
    </xdr:from>
    <xdr:to>
      <xdr:col>23</xdr:col>
      <xdr:colOff>255982</xdr:colOff>
      <xdr:row>52</xdr:row>
      <xdr:rowOff>28575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255089" y="38100"/>
          <a:ext cx="954518" cy="9639300"/>
          <a:chOff x="1002" y="725"/>
          <a:chExt cx="69" cy="95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7" y="128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endPara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1370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7" y="105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topLeftCell="A25" workbookViewId="0">
      <selection activeCell="N40" sqref="N40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4.42578125" style="2" customWidth="1"/>
    <col min="4" max="4" width="4.5703125" style="2" customWidth="1"/>
    <col min="5" max="5" width="7.85546875" style="2" customWidth="1"/>
    <col min="6" max="7" width="7.28515625" style="2" customWidth="1"/>
    <col min="8" max="10" width="7.140625" style="2" customWidth="1"/>
    <col min="11" max="19" width="7.28515625" style="2" customWidth="1"/>
    <col min="20" max="20" width="1.140625" style="2" customWidth="1"/>
    <col min="21" max="21" width="15.7109375" style="2" customWidth="1"/>
    <col min="22" max="22" width="2.28515625" style="2" customWidth="1"/>
    <col min="23" max="23" width="4.140625" style="2" customWidth="1"/>
    <col min="24" max="16384" width="9.140625" style="2"/>
  </cols>
  <sheetData>
    <row r="1" spans="1:22" s="4" customFormat="1" x14ac:dyDescent="0.3">
      <c r="B1" s="4" t="s">
        <v>12</v>
      </c>
      <c r="C1" s="7">
        <v>3.5</v>
      </c>
      <c r="D1" s="4" t="s">
        <v>13</v>
      </c>
    </row>
    <row r="2" spans="1:22" s="8" customFormat="1" ht="20.25" customHeight="1" x14ac:dyDescent="0.3">
      <c r="B2" s="4" t="s">
        <v>0</v>
      </c>
      <c r="C2" s="7">
        <v>3.5</v>
      </c>
      <c r="D2" s="4" t="s">
        <v>14</v>
      </c>
      <c r="E2" s="4"/>
    </row>
    <row r="3" spans="1:22" ht="6.75" customHeight="1" x14ac:dyDescent="0.3"/>
    <row r="4" spans="1:22" s="1" customFormat="1" ht="15" customHeight="1" x14ac:dyDescent="0.3">
      <c r="A4" s="60" t="s">
        <v>15</v>
      </c>
      <c r="B4" s="60"/>
      <c r="C4" s="60"/>
      <c r="D4" s="76"/>
      <c r="E4" s="16"/>
      <c r="F4" s="17"/>
      <c r="G4" s="18"/>
      <c r="H4" s="80" t="s">
        <v>16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59" t="s">
        <v>17</v>
      </c>
      <c r="U4" s="60"/>
    </row>
    <row r="5" spans="1:22" s="1" customFormat="1" ht="15" customHeight="1" x14ac:dyDescent="0.3">
      <c r="A5" s="77"/>
      <c r="B5" s="77"/>
      <c r="C5" s="77"/>
      <c r="D5" s="78"/>
      <c r="E5" s="19"/>
      <c r="F5" s="20"/>
      <c r="G5" s="21"/>
      <c r="H5" s="22"/>
      <c r="I5" s="17"/>
      <c r="J5" s="23"/>
      <c r="K5" s="65" t="s">
        <v>18</v>
      </c>
      <c r="L5" s="66"/>
      <c r="M5" s="67"/>
      <c r="N5" s="22"/>
      <c r="O5" s="17"/>
      <c r="P5" s="23"/>
      <c r="Q5" s="20"/>
      <c r="R5" s="20"/>
      <c r="S5" s="20"/>
      <c r="T5" s="61"/>
      <c r="U5" s="62"/>
    </row>
    <row r="6" spans="1:22" s="1" customFormat="1" ht="15.75" customHeight="1" x14ac:dyDescent="0.3">
      <c r="A6" s="77"/>
      <c r="B6" s="77"/>
      <c r="C6" s="77"/>
      <c r="D6" s="78"/>
      <c r="E6" s="68" t="s">
        <v>1</v>
      </c>
      <c r="F6" s="69"/>
      <c r="G6" s="70"/>
      <c r="H6" s="68" t="s">
        <v>19</v>
      </c>
      <c r="I6" s="69"/>
      <c r="J6" s="70"/>
      <c r="K6" s="68" t="s">
        <v>20</v>
      </c>
      <c r="L6" s="69"/>
      <c r="M6" s="70"/>
      <c r="N6" s="68" t="s">
        <v>21</v>
      </c>
      <c r="O6" s="69"/>
      <c r="P6" s="70"/>
      <c r="Q6" s="69"/>
      <c r="R6" s="69"/>
      <c r="S6" s="69"/>
      <c r="T6" s="61"/>
      <c r="U6" s="62"/>
    </row>
    <row r="7" spans="1:22" s="1" customFormat="1" ht="17.25" customHeight="1" x14ac:dyDescent="0.3">
      <c r="A7" s="77"/>
      <c r="B7" s="77"/>
      <c r="C7" s="77"/>
      <c r="D7" s="78"/>
      <c r="E7" s="68" t="s">
        <v>4</v>
      </c>
      <c r="F7" s="69"/>
      <c r="G7" s="70"/>
      <c r="H7" s="68" t="s">
        <v>22</v>
      </c>
      <c r="I7" s="69"/>
      <c r="J7" s="70"/>
      <c r="K7" s="68" t="s">
        <v>23</v>
      </c>
      <c r="L7" s="69"/>
      <c r="M7" s="70"/>
      <c r="N7" s="68" t="s">
        <v>24</v>
      </c>
      <c r="O7" s="69"/>
      <c r="P7" s="70"/>
      <c r="Q7" s="20"/>
      <c r="R7" s="20"/>
      <c r="S7" s="20"/>
      <c r="T7" s="61"/>
      <c r="U7" s="62"/>
    </row>
    <row r="8" spans="1:22" s="1" customFormat="1" ht="16.5" customHeight="1" x14ac:dyDescent="0.3">
      <c r="A8" s="77"/>
      <c r="B8" s="77"/>
      <c r="C8" s="77"/>
      <c r="D8" s="78"/>
      <c r="E8" s="19"/>
      <c r="F8" s="20"/>
      <c r="G8" s="21"/>
      <c r="H8" s="68" t="s">
        <v>25</v>
      </c>
      <c r="I8" s="69"/>
      <c r="J8" s="70"/>
      <c r="K8" s="68" t="s">
        <v>26</v>
      </c>
      <c r="L8" s="69"/>
      <c r="M8" s="70"/>
      <c r="N8" s="68" t="s">
        <v>27</v>
      </c>
      <c r="O8" s="69"/>
      <c r="P8" s="70"/>
      <c r="Q8" s="69" t="s">
        <v>85</v>
      </c>
      <c r="R8" s="69"/>
      <c r="S8" s="69"/>
      <c r="T8" s="61"/>
      <c r="U8" s="62"/>
    </row>
    <row r="9" spans="1:22" s="1" customFormat="1" ht="14.25" customHeight="1" x14ac:dyDescent="0.3">
      <c r="A9" s="77"/>
      <c r="B9" s="77"/>
      <c r="C9" s="77"/>
      <c r="D9" s="78"/>
      <c r="E9" s="24"/>
      <c r="F9" s="25"/>
      <c r="G9" s="26"/>
      <c r="H9" s="71" t="s">
        <v>29</v>
      </c>
      <c r="I9" s="72"/>
      <c r="J9" s="73"/>
      <c r="K9" s="71" t="s">
        <v>29</v>
      </c>
      <c r="L9" s="72"/>
      <c r="M9" s="73"/>
      <c r="N9" s="68" t="s">
        <v>30</v>
      </c>
      <c r="O9" s="69"/>
      <c r="P9" s="70"/>
      <c r="Q9" s="68" t="s">
        <v>28</v>
      </c>
      <c r="R9" s="69"/>
      <c r="S9" s="70"/>
      <c r="T9" s="61"/>
      <c r="U9" s="62"/>
    </row>
    <row r="10" spans="1:22" s="1" customFormat="1" ht="13.5" customHeight="1" x14ac:dyDescent="0.25">
      <c r="A10" s="77"/>
      <c r="B10" s="77"/>
      <c r="C10" s="77"/>
      <c r="D10" s="78"/>
      <c r="E10" s="27" t="s">
        <v>1</v>
      </c>
      <c r="F10" s="28" t="s">
        <v>7</v>
      </c>
      <c r="G10" s="29" t="s">
        <v>8</v>
      </c>
      <c r="H10" s="27" t="s">
        <v>1</v>
      </c>
      <c r="I10" s="27" t="s">
        <v>7</v>
      </c>
      <c r="J10" s="29" t="s">
        <v>8</v>
      </c>
      <c r="K10" s="27" t="s">
        <v>1</v>
      </c>
      <c r="L10" s="27" t="s">
        <v>7</v>
      </c>
      <c r="M10" s="29" t="s">
        <v>8</v>
      </c>
      <c r="N10" s="27" t="s">
        <v>1</v>
      </c>
      <c r="O10" s="27" t="s">
        <v>7</v>
      </c>
      <c r="P10" s="27" t="s">
        <v>8</v>
      </c>
      <c r="Q10" s="27" t="s">
        <v>1</v>
      </c>
      <c r="R10" s="27" t="s">
        <v>7</v>
      </c>
      <c r="S10" s="27" t="s">
        <v>8</v>
      </c>
      <c r="T10" s="61"/>
      <c r="U10" s="62"/>
    </row>
    <row r="11" spans="1:22" s="1" customFormat="1" ht="13.5" customHeight="1" x14ac:dyDescent="0.25">
      <c r="A11" s="64"/>
      <c r="B11" s="64"/>
      <c r="C11" s="64"/>
      <c r="D11" s="79"/>
      <c r="E11" s="30" t="s">
        <v>4</v>
      </c>
      <c r="F11" s="31" t="s">
        <v>9</v>
      </c>
      <c r="G11" s="31" t="s">
        <v>10</v>
      </c>
      <c r="H11" s="30" t="s">
        <v>4</v>
      </c>
      <c r="I11" s="30" t="s">
        <v>9</v>
      </c>
      <c r="J11" s="31" t="s">
        <v>10</v>
      </c>
      <c r="K11" s="30" t="s">
        <v>4</v>
      </c>
      <c r="L11" s="30" t="s">
        <v>9</v>
      </c>
      <c r="M11" s="31" t="s">
        <v>10</v>
      </c>
      <c r="N11" s="30" t="s">
        <v>4</v>
      </c>
      <c r="O11" s="30" t="s">
        <v>9</v>
      </c>
      <c r="P11" s="31" t="s">
        <v>10</v>
      </c>
      <c r="Q11" s="30" t="s">
        <v>4</v>
      </c>
      <c r="R11" s="30" t="s">
        <v>9</v>
      </c>
      <c r="S11" s="32" t="s">
        <v>10</v>
      </c>
      <c r="T11" s="63"/>
      <c r="U11" s="64"/>
    </row>
    <row r="12" spans="1:22" s="1" customFormat="1" ht="3" customHeight="1" x14ac:dyDescent="0.3">
      <c r="A12" s="33"/>
      <c r="B12" s="33"/>
      <c r="C12" s="33"/>
      <c r="D12" s="34"/>
      <c r="E12" s="35"/>
      <c r="F12" s="29"/>
      <c r="G12" s="29"/>
      <c r="H12" s="35"/>
      <c r="I12" s="35"/>
      <c r="J12" s="29"/>
      <c r="K12" s="35"/>
      <c r="L12" s="35"/>
      <c r="M12" s="29"/>
      <c r="N12" s="35"/>
      <c r="O12" s="35"/>
      <c r="P12" s="29"/>
      <c r="Q12" s="35"/>
      <c r="R12" s="35"/>
      <c r="S12" s="36"/>
      <c r="T12" s="37"/>
      <c r="U12" s="20"/>
    </row>
    <row r="13" spans="1:22" s="10" customFormat="1" ht="14.25" customHeight="1" x14ac:dyDescent="0.25">
      <c r="A13" s="74" t="s">
        <v>11</v>
      </c>
      <c r="B13" s="74"/>
      <c r="C13" s="74"/>
      <c r="D13" s="75"/>
      <c r="E13" s="38">
        <f>E14+E19+E26+E30</f>
        <v>115427</v>
      </c>
      <c r="F13" s="38">
        <f t="shared" ref="F13:S13" si="0">F14+F19+F26+F30</f>
        <v>58317</v>
      </c>
      <c r="G13" s="38">
        <f t="shared" si="0"/>
        <v>57110</v>
      </c>
      <c r="H13" s="38">
        <f t="shared" si="0"/>
        <v>91697</v>
      </c>
      <c r="I13" s="38">
        <f t="shared" si="0"/>
        <v>46189</v>
      </c>
      <c r="J13" s="38">
        <f t="shared" si="0"/>
        <v>45508</v>
      </c>
      <c r="K13" s="38">
        <f t="shared" si="0"/>
        <v>17607</v>
      </c>
      <c r="L13" s="38">
        <f t="shared" si="0"/>
        <v>8750</v>
      </c>
      <c r="M13" s="38">
        <f t="shared" si="0"/>
        <v>8857</v>
      </c>
      <c r="N13" s="38">
        <f t="shared" si="0"/>
        <v>3693</v>
      </c>
      <c r="O13" s="38">
        <f t="shared" si="0"/>
        <v>1913</v>
      </c>
      <c r="P13" s="38">
        <f t="shared" si="0"/>
        <v>1780</v>
      </c>
      <c r="Q13" s="38">
        <f t="shared" si="0"/>
        <v>2430</v>
      </c>
      <c r="R13" s="38">
        <f t="shared" si="0"/>
        <v>1465</v>
      </c>
      <c r="S13" s="38">
        <f t="shared" si="0"/>
        <v>965</v>
      </c>
      <c r="T13" s="39"/>
      <c r="U13" s="40" t="s">
        <v>4</v>
      </c>
      <c r="V13" s="9"/>
    </row>
    <row r="14" spans="1:22" s="10" customFormat="1" ht="14.25" customHeight="1" x14ac:dyDescent="0.25">
      <c r="A14" s="41" t="s">
        <v>2</v>
      </c>
      <c r="B14" s="40"/>
      <c r="C14" s="40"/>
      <c r="D14" s="42"/>
      <c r="E14" s="38">
        <f>F14+G14</f>
        <v>18625</v>
      </c>
      <c r="F14" s="43">
        <f>SUM(F15:F18)</f>
        <v>9605</v>
      </c>
      <c r="G14" s="43">
        <f>SUM(G15:G18)</f>
        <v>9020</v>
      </c>
      <c r="H14" s="38">
        <f>H15+H16</f>
        <v>12532</v>
      </c>
      <c r="I14" s="38">
        <f t="shared" ref="I14:J14" si="1">I15+I16</f>
        <v>6481</v>
      </c>
      <c r="J14" s="38">
        <f t="shared" si="1"/>
        <v>6051</v>
      </c>
      <c r="K14" s="38">
        <f>SUM(K15:K18)</f>
        <v>5006</v>
      </c>
      <c r="L14" s="38">
        <f t="shared" ref="L14:M14" si="2">SUM(L15:L18)</f>
        <v>2569</v>
      </c>
      <c r="M14" s="38">
        <f t="shared" si="2"/>
        <v>2437</v>
      </c>
      <c r="N14" s="38">
        <f>N15+N16+N18</f>
        <v>790</v>
      </c>
      <c r="O14" s="38">
        <f t="shared" ref="O14:P14" si="3">O15+O16+O18</f>
        <v>403</v>
      </c>
      <c r="P14" s="38">
        <f t="shared" si="3"/>
        <v>387</v>
      </c>
      <c r="Q14" s="38">
        <f>SUM(Q15:Q18)</f>
        <v>297</v>
      </c>
      <c r="R14" s="38">
        <f t="shared" ref="R14:S14" si="4">SUM(R15:R18)</f>
        <v>152</v>
      </c>
      <c r="S14" s="38">
        <f t="shared" si="4"/>
        <v>145</v>
      </c>
      <c r="T14" s="41" t="s">
        <v>5</v>
      </c>
      <c r="U14" s="40"/>
      <c r="V14" s="9"/>
    </row>
    <row r="15" spans="1:22" s="5" customFormat="1" ht="15.75" customHeight="1" x14ac:dyDescent="0.25">
      <c r="A15" s="44"/>
      <c r="B15" s="44" t="s">
        <v>31</v>
      </c>
      <c r="C15" s="44"/>
      <c r="D15" s="45"/>
      <c r="E15" s="46">
        <f>F15+G15</f>
        <v>8050</v>
      </c>
      <c r="F15" s="47">
        <f>I15+L15+O15+R15</f>
        <v>4228</v>
      </c>
      <c r="G15" s="47">
        <f>J15+M15+P15+S15</f>
        <v>3822</v>
      </c>
      <c r="H15" s="46">
        <f>I15+J15</f>
        <v>6310</v>
      </c>
      <c r="I15" s="46">
        <v>3287</v>
      </c>
      <c r="J15" s="47">
        <v>3023</v>
      </c>
      <c r="K15" s="46">
        <f>L15+M15</f>
        <v>1365</v>
      </c>
      <c r="L15" s="46">
        <v>734</v>
      </c>
      <c r="M15" s="47">
        <v>631</v>
      </c>
      <c r="N15" s="46">
        <f>O15+P15</f>
        <v>288</v>
      </c>
      <c r="O15" s="47">
        <v>155</v>
      </c>
      <c r="P15" s="47">
        <v>133</v>
      </c>
      <c r="Q15" s="46">
        <f>R15+S15</f>
        <v>87</v>
      </c>
      <c r="R15" s="47">
        <v>52</v>
      </c>
      <c r="S15" s="47">
        <v>35</v>
      </c>
      <c r="T15" s="48"/>
      <c r="U15" s="44" t="s">
        <v>32</v>
      </c>
    </row>
    <row r="16" spans="1:22" s="5" customFormat="1" ht="16.5" customHeight="1" x14ac:dyDescent="0.25">
      <c r="A16" s="44"/>
      <c r="B16" s="44" t="s">
        <v>33</v>
      </c>
      <c r="C16" s="44"/>
      <c r="D16" s="45"/>
      <c r="E16" s="46">
        <f t="shared" ref="E16:E18" si="5">F16+G16</f>
        <v>8262</v>
      </c>
      <c r="F16" s="47">
        <f>I16+L16+O16+R16</f>
        <v>4201</v>
      </c>
      <c r="G16" s="47">
        <f>J16+M16+P16+S16</f>
        <v>4061</v>
      </c>
      <c r="H16" s="46">
        <f>I16+J16</f>
        <v>6222</v>
      </c>
      <c r="I16" s="46">
        <v>3194</v>
      </c>
      <c r="J16" s="47">
        <v>3028</v>
      </c>
      <c r="K16" s="46">
        <f t="shared" ref="K16:K18" si="6">L16+M16</f>
        <v>1663</v>
      </c>
      <c r="L16" s="46">
        <v>828</v>
      </c>
      <c r="M16" s="47">
        <v>835</v>
      </c>
      <c r="N16" s="46">
        <f>O16+P16</f>
        <v>295</v>
      </c>
      <c r="O16" s="47">
        <v>140</v>
      </c>
      <c r="P16" s="47">
        <v>155</v>
      </c>
      <c r="Q16" s="46">
        <f t="shared" ref="Q16:Q18" si="7">R16+S16</f>
        <v>82</v>
      </c>
      <c r="R16" s="47">
        <v>39</v>
      </c>
      <c r="S16" s="47">
        <v>43</v>
      </c>
      <c r="T16" s="48"/>
      <c r="U16" s="44" t="s">
        <v>34</v>
      </c>
    </row>
    <row r="17" spans="1:23" s="5" customFormat="1" ht="15" customHeight="1" x14ac:dyDescent="0.25">
      <c r="A17" s="44"/>
      <c r="B17" s="44" t="s">
        <v>35</v>
      </c>
      <c r="C17" s="44"/>
      <c r="D17" s="45"/>
      <c r="E17" s="46">
        <f t="shared" si="5"/>
        <v>1739</v>
      </c>
      <c r="F17" s="46">
        <f>L17+R17</f>
        <v>881</v>
      </c>
      <c r="G17" s="47">
        <f>M17+S17</f>
        <v>858</v>
      </c>
      <c r="H17" s="49" t="s">
        <v>84</v>
      </c>
      <c r="I17" s="49" t="s">
        <v>84</v>
      </c>
      <c r="J17" s="49" t="s">
        <v>84</v>
      </c>
      <c r="K17" s="46">
        <f t="shared" si="6"/>
        <v>1667</v>
      </c>
      <c r="L17" s="46">
        <v>851</v>
      </c>
      <c r="M17" s="47">
        <v>816</v>
      </c>
      <c r="N17" s="49" t="s">
        <v>84</v>
      </c>
      <c r="O17" s="49" t="s">
        <v>84</v>
      </c>
      <c r="P17" s="49" t="s">
        <v>84</v>
      </c>
      <c r="Q17" s="46">
        <f t="shared" si="7"/>
        <v>72</v>
      </c>
      <c r="R17" s="47">
        <v>30</v>
      </c>
      <c r="S17" s="47">
        <v>42</v>
      </c>
      <c r="T17" s="44"/>
      <c r="U17" s="50" t="s">
        <v>36</v>
      </c>
    </row>
    <row r="18" spans="1:23" s="5" customFormat="1" ht="14.25" customHeight="1" x14ac:dyDescent="0.25">
      <c r="A18" s="44"/>
      <c r="B18" s="44" t="s">
        <v>37</v>
      </c>
      <c r="C18" s="44"/>
      <c r="D18" s="45"/>
      <c r="E18" s="46">
        <f t="shared" si="5"/>
        <v>574</v>
      </c>
      <c r="F18" s="47">
        <f>L18+O18+R18</f>
        <v>295</v>
      </c>
      <c r="G18" s="47">
        <f>M18+P18+S18</f>
        <v>279</v>
      </c>
      <c r="H18" s="49" t="s">
        <v>84</v>
      </c>
      <c r="I18" s="49" t="s">
        <v>84</v>
      </c>
      <c r="J18" s="49" t="s">
        <v>84</v>
      </c>
      <c r="K18" s="46">
        <f t="shared" si="6"/>
        <v>311</v>
      </c>
      <c r="L18" s="46">
        <v>156</v>
      </c>
      <c r="M18" s="46">
        <v>155</v>
      </c>
      <c r="N18" s="46">
        <f>O18+P18</f>
        <v>207</v>
      </c>
      <c r="O18" s="47">
        <v>108</v>
      </c>
      <c r="P18" s="47">
        <v>99</v>
      </c>
      <c r="Q18" s="46">
        <f t="shared" si="7"/>
        <v>56</v>
      </c>
      <c r="R18" s="47">
        <v>31</v>
      </c>
      <c r="S18" s="47">
        <v>25</v>
      </c>
      <c r="T18" s="44"/>
      <c r="U18" s="50" t="s">
        <v>38</v>
      </c>
    </row>
    <row r="19" spans="1:23" s="10" customFormat="1" ht="14.25" customHeight="1" x14ac:dyDescent="0.25">
      <c r="A19" s="51" t="s">
        <v>3</v>
      </c>
      <c r="B19" s="51"/>
      <c r="C19" s="51"/>
      <c r="D19" s="52"/>
      <c r="E19" s="38">
        <f>SUM(E20:E25)</f>
        <v>54019</v>
      </c>
      <c r="F19" s="38">
        <f t="shared" ref="F19:S19" si="8">SUM(F20:F25)</f>
        <v>28192</v>
      </c>
      <c r="G19" s="38">
        <f t="shared" si="8"/>
        <v>25827</v>
      </c>
      <c r="H19" s="38">
        <f t="shared" si="8"/>
        <v>41714</v>
      </c>
      <c r="I19" s="38">
        <f t="shared" si="8"/>
        <v>21865</v>
      </c>
      <c r="J19" s="38">
        <f t="shared" si="8"/>
        <v>19849</v>
      </c>
      <c r="K19" s="38">
        <f t="shared" si="8"/>
        <v>9833</v>
      </c>
      <c r="L19" s="38">
        <f t="shared" si="8"/>
        <v>5008</v>
      </c>
      <c r="M19" s="38">
        <f t="shared" si="8"/>
        <v>4825</v>
      </c>
      <c r="N19" s="38">
        <f t="shared" si="8"/>
        <v>1892</v>
      </c>
      <c r="O19" s="38">
        <f t="shared" si="8"/>
        <v>983</v>
      </c>
      <c r="P19" s="38">
        <f t="shared" si="8"/>
        <v>909</v>
      </c>
      <c r="Q19" s="38">
        <f t="shared" si="8"/>
        <v>580</v>
      </c>
      <c r="R19" s="38">
        <f t="shared" si="8"/>
        <v>336</v>
      </c>
      <c r="S19" s="38">
        <f t="shared" si="8"/>
        <v>244</v>
      </c>
      <c r="T19" s="41" t="s">
        <v>6</v>
      </c>
      <c r="U19" s="51"/>
      <c r="V19" s="9"/>
      <c r="W19" s="9"/>
    </row>
    <row r="20" spans="1:23" s="5" customFormat="1" ht="14.25" customHeight="1" x14ac:dyDescent="0.25">
      <c r="A20" s="44"/>
      <c r="B20" s="44" t="s">
        <v>39</v>
      </c>
      <c r="C20" s="44"/>
      <c r="D20" s="45"/>
      <c r="E20" s="53">
        <f>F20+G20</f>
        <v>8873</v>
      </c>
      <c r="F20" s="54">
        <f>I20+L20+O20+R20</f>
        <v>4685</v>
      </c>
      <c r="G20" s="54">
        <f>J20+M20+P20+S20</f>
        <v>4188</v>
      </c>
      <c r="H20" s="53">
        <f>I20+J20</f>
        <v>6972</v>
      </c>
      <c r="I20" s="46">
        <v>3682</v>
      </c>
      <c r="J20" s="47">
        <v>3290</v>
      </c>
      <c r="K20" s="46">
        <f>L20+M20</f>
        <v>1464</v>
      </c>
      <c r="L20" s="46">
        <v>757</v>
      </c>
      <c r="M20" s="47">
        <v>707</v>
      </c>
      <c r="N20" s="46">
        <f>O20+P20</f>
        <v>346</v>
      </c>
      <c r="O20" s="47">
        <v>196</v>
      </c>
      <c r="P20" s="47">
        <v>150</v>
      </c>
      <c r="Q20" s="46">
        <f>R20+S20</f>
        <v>91</v>
      </c>
      <c r="R20" s="47">
        <v>50</v>
      </c>
      <c r="S20" s="47">
        <v>41</v>
      </c>
      <c r="T20" s="44"/>
      <c r="U20" s="50" t="s">
        <v>40</v>
      </c>
    </row>
    <row r="21" spans="1:23" s="5" customFormat="1" ht="14.25" customHeight="1" x14ac:dyDescent="0.25">
      <c r="A21" s="44"/>
      <c r="B21" s="44" t="s">
        <v>41</v>
      </c>
      <c r="C21" s="44"/>
      <c r="D21" s="45"/>
      <c r="E21" s="53">
        <f t="shared" ref="E21:E25" si="9">F21+G21</f>
        <v>8754</v>
      </c>
      <c r="F21" s="54">
        <f t="shared" ref="F21:F25" si="10">I21+L21+O21+R21</f>
        <v>4483</v>
      </c>
      <c r="G21" s="54">
        <f t="shared" ref="G21:G25" si="11">J21+M21+P21+S21</f>
        <v>4271</v>
      </c>
      <c r="H21" s="53">
        <f t="shared" ref="H21:H25" si="12">I21+J21</f>
        <v>6743</v>
      </c>
      <c r="I21" s="46">
        <v>3466</v>
      </c>
      <c r="J21" s="47">
        <v>3277</v>
      </c>
      <c r="K21" s="46">
        <f t="shared" ref="K21:K25" si="13">L21+M21</f>
        <v>1595</v>
      </c>
      <c r="L21" s="46">
        <v>812</v>
      </c>
      <c r="M21" s="47">
        <v>783</v>
      </c>
      <c r="N21" s="46">
        <f t="shared" ref="N21:N25" si="14">O21+P21</f>
        <v>317</v>
      </c>
      <c r="O21" s="47">
        <v>153</v>
      </c>
      <c r="P21" s="47">
        <v>164</v>
      </c>
      <c r="Q21" s="46">
        <f t="shared" ref="Q21:Q25" si="15">R21+S21</f>
        <v>99</v>
      </c>
      <c r="R21" s="47">
        <v>52</v>
      </c>
      <c r="S21" s="47">
        <v>47</v>
      </c>
      <c r="T21" s="44"/>
      <c r="U21" s="50" t="s">
        <v>42</v>
      </c>
    </row>
    <row r="22" spans="1:23" s="5" customFormat="1" ht="14.25" customHeight="1" x14ac:dyDescent="0.25">
      <c r="A22" s="51"/>
      <c r="B22" s="44" t="s">
        <v>43</v>
      </c>
      <c r="C22" s="44"/>
      <c r="D22" s="45"/>
      <c r="E22" s="53">
        <f t="shared" si="9"/>
        <v>8943</v>
      </c>
      <c r="F22" s="54">
        <f t="shared" si="10"/>
        <v>4656</v>
      </c>
      <c r="G22" s="54">
        <f t="shared" si="11"/>
        <v>4287</v>
      </c>
      <c r="H22" s="53">
        <f t="shared" si="12"/>
        <v>6954</v>
      </c>
      <c r="I22" s="46">
        <v>3648</v>
      </c>
      <c r="J22" s="47">
        <v>3306</v>
      </c>
      <c r="K22" s="46">
        <f t="shared" si="13"/>
        <v>1589</v>
      </c>
      <c r="L22" s="46">
        <v>794</v>
      </c>
      <c r="M22" s="47">
        <v>795</v>
      </c>
      <c r="N22" s="46">
        <f t="shared" si="14"/>
        <v>301</v>
      </c>
      <c r="O22" s="47">
        <v>155</v>
      </c>
      <c r="P22" s="47">
        <v>146</v>
      </c>
      <c r="Q22" s="46">
        <f t="shared" si="15"/>
        <v>99</v>
      </c>
      <c r="R22" s="47">
        <v>59</v>
      </c>
      <c r="S22" s="47">
        <v>40</v>
      </c>
      <c r="T22" s="44"/>
      <c r="U22" s="50" t="s">
        <v>44</v>
      </c>
    </row>
    <row r="23" spans="1:23" s="5" customFormat="1" ht="14.25" customHeight="1" x14ac:dyDescent="0.25">
      <c r="A23" s="44"/>
      <c r="B23" s="44" t="s">
        <v>45</v>
      </c>
      <c r="C23" s="44"/>
      <c r="D23" s="45"/>
      <c r="E23" s="53">
        <f t="shared" si="9"/>
        <v>9033</v>
      </c>
      <c r="F23" s="54">
        <f t="shared" si="10"/>
        <v>4676</v>
      </c>
      <c r="G23" s="54">
        <f t="shared" si="11"/>
        <v>4357</v>
      </c>
      <c r="H23" s="53">
        <f t="shared" si="12"/>
        <v>6899</v>
      </c>
      <c r="I23" s="46">
        <v>3591</v>
      </c>
      <c r="J23" s="47">
        <v>3308</v>
      </c>
      <c r="K23" s="46">
        <f t="shared" si="13"/>
        <v>1721</v>
      </c>
      <c r="L23" s="46">
        <v>868</v>
      </c>
      <c r="M23" s="47">
        <v>853</v>
      </c>
      <c r="N23" s="46">
        <f t="shared" si="14"/>
        <v>303</v>
      </c>
      <c r="O23" s="47">
        <v>152</v>
      </c>
      <c r="P23" s="47">
        <v>151</v>
      </c>
      <c r="Q23" s="46">
        <f t="shared" si="15"/>
        <v>110</v>
      </c>
      <c r="R23" s="47">
        <v>65</v>
      </c>
      <c r="S23" s="47">
        <v>45</v>
      </c>
      <c r="T23" s="44"/>
      <c r="U23" s="50" t="s">
        <v>46</v>
      </c>
    </row>
    <row r="24" spans="1:23" s="5" customFormat="1" ht="14.25" customHeight="1" x14ac:dyDescent="0.25">
      <c r="A24" s="44"/>
      <c r="B24" s="44" t="s">
        <v>47</v>
      </c>
      <c r="C24" s="44"/>
      <c r="D24" s="45"/>
      <c r="E24" s="53">
        <f t="shared" si="9"/>
        <v>9117</v>
      </c>
      <c r="F24" s="54">
        <f t="shared" si="10"/>
        <v>4857</v>
      </c>
      <c r="G24" s="54">
        <f t="shared" si="11"/>
        <v>4260</v>
      </c>
      <c r="H24" s="53">
        <f t="shared" si="12"/>
        <v>6995</v>
      </c>
      <c r="I24" s="46">
        <v>3752</v>
      </c>
      <c r="J24" s="47">
        <v>3243</v>
      </c>
      <c r="K24" s="46">
        <f t="shared" si="13"/>
        <v>1754</v>
      </c>
      <c r="L24" s="46">
        <v>908</v>
      </c>
      <c r="M24" s="47">
        <v>846</v>
      </c>
      <c r="N24" s="46">
        <f t="shared" si="14"/>
        <v>275</v>
      </c>
      <c r="O24" s="47">
        <v>140</v>
      </c>
      <c r="P24" s="47">
        <v>135</v>
      </c>
      <c r="Q24" s="46">
        <f t="shared" si="15"/>
        <v>93</v>
      </c>
      <c r="R24" s="47">
        <v>57</v>
      </c>
      <c r="S24" s="47">
        <v>36</v>
      </c>
      <c r="T24" s="44"/>
      <c r="U24" s="50" t="s">
        <v>48</v>
      </c>
    </row>
    <row r="25" spans="1:23" s="5" customFormat="1" ht="14.25" customHeight="1" x14ac:dyDescent="0.25">
      <c r="A25" s="44"/>
      <c r="B25" s="44" t="s">
        <v>49</v>
      </c>
      <c r="C25" s="44"/>
      <c r="D25" s="45"/>
      <c r="E25" s="53">
        <f t="shared" si="9"/>
        <v>9299</v>
      </c>
      <c r="F25" s="54">
        <f t="shared" si="10"/>
        <v>4835</v>
      </c>
      <c r="G25" s="54">
        <f t="shared" si="11"/>
        <v>4464</v>
      </c>
      <c r="H25" s="53">
        <f t="shared" si="12"/>
        <v>7151</v>
      </c>
      <c r="I25" s="46">
        <v>3726</v>
      </c>
      <c r="J25" s="47">
        <v>3425</v>
      </c>
      <c r="K25" s="46">
        <f t="shared" si="13"/>
        <v>1710</v>
      </c>
      <c r="L25" s="46">
        <v>869</v>
      </c>
      <c r="M25" s="47">
        <v>841</v>
      </c>
      <c r="N25" s="46">
        <f t="shared" si="14"/>
        <v>350</v>
      </c>
      <c r="O25" s="47">
        <v>187</v>
      </c>
      <c r="P25" s="47">
        <v>163</v>
      </c>
      <c r="Q25" s="46">
        <f t="shared" si="15"/>
        <v>88</v>
      </c>
      <c r="R25" s="47">
        <v>53</v>
      </c>
      <c r="S25" s="47">
        <v>35</v>
      </c>
      <c r="T25" s="44"/>
      <c r="U25" s="50" t="s">
        <v>50</v>
      </c>
    </row>
    <row r="26" spans="1:23" s="10" customFormat="1" ht="14.25" customHeight="1" x14ac:dyDescent="0.25">
      <c r="A26" s="51" t="s">
        <v>51</v>
      </c>
      <c r="B26" s="51"/>
      <c r="C26" s="51"/>
      <c r="D26" s="52"/>
      <c r="E26" s="38">
        <f>SUM(E27:E29)</f>
        <v>26782</v>
      </c>
      <c r="F26" s="38">
        <f t="shared" ref="F26:S26" si="16">SUM(F27:F29)</f>
        <v>13645</v>
      </c>
      <c r="G26" s="38">
        <f t="shared" si="16"/>
        <v>13137</v>
      </c>
      <c r="H26" s="38">
        <f t="shared" si="16"/>
        <v>23272</v>
      </c>
      <c r="I26" s="38">
        <f t="shared" si="16"/>
        <v>11818</v>
      </c>
      <c r="J26" s="38">
        <f t="shared" si="16"/>
        <v>11454</v>
      </c>
      <c r="K26" s="38">
        <f t="shared" si="16"/>
        <v>1937</v>
      </c>
      <c r="L26" s="38">
        <f t="shared" si="16"/>
        <v>876</v>
      </c>
      <c r="M26" s="38">
        <f t="shared" si="16"/>
        <v>1061</v>
      </c>
      <c r="N26" s="38">
        <f t="shared" si="16"/>
        <v>771</v>
      </c>
      <c r="O26" s="38">
        <f t="shared" si="16"/>
        <v>407</v>
      </c>
      <c r="P26" s="38">
        <f t="shared" si="16"/>
        <v>364</v>
      </c>
      <c r="Q26" s="38">
        <f t="shared" si="16"/>
        <v>802</v>
      </c>
      <c r="R26" s="38">
        <f t="shared" si="16"/>
        <v>544</v>
      </c>
      <c r="S26" s="38">
        <f t="shared" si="16"/>
        <v>258</v>
      </c>
      <c r="T26" s="41" t="s">
        <v>52</v>
      </c>
      <c r="U26" s="40"/>
      <c r="V26" s="9"/>
    </row>
    <row r="27" spans="1:23" s="5" customFormat="1" ht="14.25" customHeight="1" x14ac:dyDescent="0.25">
      <c r="A27" s="44"/>
      <c r="B27" s="44" t="s">
        <v>53</v>
      </c>
      <c r="C27" s="44"/>
      <c r="D27" s="45"/>
      <c r="E27" s="46">
        <f>F27+G27</f>
        <v>9102</v>
      </c>
      <c r="F27" s="47">
        <f>I27+L27+O27+R27</f>
        <v>4636</v>
      </c>
      <c r="G27" s="47">
        <f>J27+M27+P27+S27</f>
        <v>4466</v>
      </c>
      <c r="H27" s="46">
        <f>I27+J27</f>
        <v>8005</v>
      </c>
      <c r="I27" s="46">
        <v>4070</v>
      </c>
      <c r="J27" s="47">
        <v>3935</v>
      </c>
      <c r="K27" s="46">
        <f>L27+M27</f>
        <v>596</v>
      </c>
      <c r="L27" s="46">
        <v>279</v>
      </c>
      <c r="M27" s="47">
        <v>317</v>
      </c>
      <c r="N27" s="46">
        <f>O27+P27</f>
        <v>233</v>
      </c>
      <c r="O27" s="47">
        <v>123</v>
      </c>
      <c r="P27" s="47">
        <v>110</v>
      </c>
      <c r="Q27" s="46">
        <f>R27+S27</f>
        <v>268</v>
      </c>
      <c r="R27" s="47">
        <v>164</v>
      </c>
      <c r="S27" s="47">
        <v>104</v>
      </c>
      <c r="T27" s="44"/>
      <c r="U27" s="50" t="s">
        <v>54</v>
      </c>
    </row>
    <row r="28" spans="1:23" s="5" customFormat="1" ht="14.25" customHeight="1" x14ac:dyDescent="0.25">
      <c r="A28" s="44"/>
      <c r="B28" s="44" t="s">
        <v>55</v>
      </c>
      <c r="C28" s="44"/>
      <c r="D28" s="45"/>
      <c r="E28" s="46">
        <f t="shared" ref="E28:E29" si="17">F28+G28</f>
        <v>9080</v>
      </c>
      <c r="F28" s="47">
        <f t="shared" ref="F28:F29" si="18">I28+L28+O28+R28</f>
        <v>4707</v>
      </c>
      <c r="G28" s="47">
        <f t="shared" ref="G28:G29" si="19">J28+M28+P28+S28</f>
        <v>4373</v>
      </c>
      <c r="H28" s="46">
        <f t="shared" ref="H28:H29" si="20">I28+J28</f>
        <v>7852</v>
      </c>
      <c r="I28" s="46">
        <v>4040</v>
      </c>
      <c r="J28" s="47">
        <v>3812</v>
      </c>
      <c r="K28" s="46">
        <f t="shared" ref="K28:K29" si="21">L28+M28</f>
        <v>679</v>
      </c>
      <c r="L28" s="46">
        <v>318</v>
      </c>
      <c r="M28" s="47">
        <v>361</v>
      </c>
      <c r="N28" s="46">
        <f t="shared" ref="N28:N29" si="22">O28+P28</f>
        <v>287</v>
      </c>
      <c r="O28" s="47">
        <v>153</v>
      </c>
      <c r="P28" s="47">
        <v>134</v>
      </c>
      <c r="Q28" s="46">
        <f t="shared" ref="Q28:Q29" si="23">R28+S28</f>
        <v>262</v>
      </c>
      <c r="R28" s="47">
        <v>196</v>
      </c>
      <c r="S28" s="47">
        <v>66</v>
      </c>
      <c r="T28" s="44"/>
      <c r="U28" s="50" t="s">
        <v>56</v>
      </c>
    </row>
    <row r="29" spans="1:23" s="5" customFormat="1" ht="14.25" customHeight="1" x14ac:dyDescent="0.25">
      <c r="A29" s="44"/>
      <c r="B29" s="44" t="s">
        <v>57</v>
      </c>
      <c r="C29" s="44"/>
      <c r="D29" s="45"/>
      <c r="E29" s="46">
        <f t="shared" si="17"/>
        <v>8600</v>
      </c>
      <c r="F29" s="47">
        <f t="shared" si="18"/>
        <v>4302</v>
      </c>
      <c r="G29" s="47">
        <f t="shared" si="19"/>
        <v>4298</v>
      </c>
      <c r="H29" s="46">
        <f t="shared" si="20"/>
        <v>7415</v>
      </c>
      <c r="I29" s="46">
        <v>3708</v>
      </c>
      <c r="J29" s="47">
        <v>3707</v>
      </c>
      <c r="K29" s="46">
        <f t="shared" si="21"/>
        <v>662</v>
      </c>
      <c r="L29" s="46">
        <v>279</v>
      </c>
      <c r="M29" s="47">
        <v>383</v>
      </c>
      <c r="N29" s="46">
        <f t="shared" si="22"/>
        <v>251</v>
      </c>
      <c r="O29" s="47">
        <v>131</v>
      </c>
      <c r="P29" s="47">
        <v>120</v>
      </c>
      <c r="Q29" s="46">
        <f t="shared" si="23"/>
        <v>272</v>
      </c>
      <c r="R29" s="47">
        <v>184</v>
      </c>
      <c r="S29" s="47">
        <v>88</v>
      </c>
      <c r="T29" s="44"/>
      <c r="U29" s="50" t="s">
        <v>58</v>
      </c>
    </row>
    <row r="30" spans="1:23" s="10" customFormat="1" ht="14.25" customHeight="1" x14ac:dyDescent="0.25">
      <c r="A30" s="51" t="s">
        <v>59</v>
      </c>
      <c r="B30" s="51"/>
      <c r="C30" s="51"/>
      <c r="D30" s="52"/>
      <c r="E30" s="38">
        <f>SUM(E31:E33)</f>
        <v>16001</v>
      </c>
      <c r="F30" s="38">
        <f t="shared" ref="F30:S30" si="24">SUM(F31:F33)</f>
        <v>6875</v>
      </c>
      <c r="G30" s="38">
        <f t="shared" si="24"/>
        <v>9126</v>
      </c>
      <c r="H30" s="38">
        <f t="shared" si="24"/>
        <v>14179</v>
      </c>
      <c r="I30" s="38">
        <f t="shared" si="24"/>
        <v>6025</v>
      </c>
      <c r="J30" s="38">
        <f t="shared" si="24"/>
        <v>8154</v>
      </c>
      <c r="K30" s="38">
        <f t="shared" si="24"/>
        <v>831</v>
      </c>
      <c r="L30" s="38">
        <f t="shared" si="24"/>
        <v>297</v>
      </c>
      <c r="M30" s="38">
        <f t="shared" si="24"/>
        <v>534</v>
      </c>
      <c r="N30" s="38">
        <f t="shared" si="24"/>
        <v>240</v>
      </c>
      <c r="O30" s="38">
        <f t="shared" si="24"/>
        <v>120</v>
      </c>
      <c r="P30" s="38">
        <f t="shared" si="24"/>
        <v>120</v>
      </c>
      <c r="Q30" s="38">
        <f t="shared" si="24"/>
        <v>751</v>
      </c>
      <c r="R30" s="38">
        <f t="shared" si="24"/>
        <v>433</v>
      </c>
      <c r="S30" s="38">
        <f t="shared" si="24"/>
        <v>318</v>
      </c>
      <c r="T30" s="41" t="s">
        <v>60</v>
      </c>
      <c r="U30" s="40"/>
      <c r="V30" s="9"/>
    </row>
    <row r="31" spans="1:23" s="5" customFormat="1" ht="14.25" customHeight="1" x14ac:dyDescent="0.25">
      <c r="A31" s="44"/>
      <c r="B31" s="44" t="s">
        <v>61</v>
      </c>
      <c r="C31" s="44"/>
      <c r="D31" s="45"/>
      <c r="E31" s="46">
        <f>F31+G31</f>
        <v>5616</v>
      </c>
      <c r="F31" s="46">
        <f>I31+L31+O31+R31</f>
        <v>2439</v>
      </c>
      <c r="G31" s="47">
        <f>J31+M31+P31+S31</f>
        <v>3177</v>
      </c>
      <c r="H31" s="46">
        <f>I31+J31</f>
        <v>4966</v>
      </c>
      <c r="I31" s="46">
        <v>2124</v>
      </c>
      <c r="J31" s="47">
        <v>2842</v>
      </c>
      <c r="K31" s="46">
        <f>L31+M31</f>
        <v>287</v>
      </c>
      <c r="L31" s="46">
        <v>116</v>
      </c>
      <c r="M31" s="46">
        <v>171</v>
      </c>
      <c r="N31" s="46">
        <f>O31+P31</f>
        <v>80</v>
      </c>
      <c r="O31" s="47">
        <v>40</v>
      </c>
      <c r="P31" s="47">
        <v>40</v>
      </c>
      <c r="Q31" s="46">
        <f>R31+S31</f>
        <v>283</v>
      </c>
      <c r="R31" s="47">
        <v>159</v>
      </c>
      <c r="S31" s="47">
        <v>124</v>
      </c>
      <c r="T31" s="44"/>
      <c r="U31" s="50" t="s">
        <v>62</v>
      </c>
    </row>
    <row r="32" spans="1:23" s="5" customFormat="1" ht="14.25" customHeight="1" x14ac:dyDescent="0.25">
      <c r="A32" s="44"/>
      <c r="B32" s="44" t="s">
        <v>63</v>
      </c>
      <c r="C32" s="44"/>
      <c r="D32" s="45"/>
      <c r="E32" s="46">
        <f t="shared" ref="E32:E33" si="25">F32+G32</f>
        <v>5273</v>
      </c>
      <c r="F32" s="46">
        <f t="shared" ref="F32:F33" si="26">I32+L32+O32+R32</f>
        <v>2220</v>
      </c>
      <c r="G32" s="47">
        <f t="shared" ref="G32:G33" si="27">J32+M32+P32+S32</f>
        <v>3053</v>
      </c>
      <c r="H32" s="46">
        <f t="shared" ref="H32:H33" si="28">I32+J32</f>
        <v>4676</v>
      </c>
      <c r="I32" s="46">
        <v>1952</v>
      </c>
      <c r="J32" s="47">
        <v>2724</v>
      </c>
      <c r="K32" s="46">
        <f t="shared" ref="K32:K33" si="29">L32+M32</f>
        <v>265</v>
      </c>
      <c r="L32" s="46">
        <v>86</v>
      </c>
      <c r="M32" s="46">
        <v>179</v>
      </c>
      <c r="N32" s="46">
        <f t="shared" ref="N32:N33" si="30">O32+P32</f>
        <v>80</v>
      </c>
      <c r="O32" s="47">
        <v>40</v>
      </c>
      <c r="P32" s="47">
        <v>40</v>
      </c>
      <c r="Q32" s="46">
        <f t="shared" ref="Q32:Q33" si="31">R32+S32</f>
        <v>252</v>
      </c>
      <c r="R32" s="47">
        <v>142</v>
      </c>
      <c r="S32" s="47">
        <v>110</v>
      </c>
      <c r="T32" s="44"/>
      <c r="U32" s="50" t="s">
        <v>64</v>
      </c>
    </row>
    <row r="33" spans="1:21" s="5" customFormat="1" ht="14.25" customHeight="1" x14ac:dyDescent="0.25">
      <c r="A33" s="44"/>
      <c r="B33" s="44" t="s">
        <v>65</v>
      </c>
      <c r="C33" s="44"/>
      <c r="D33" s="45"/>
      <c r="E33" s="46">
        <f t="shared" si="25"/>
        <v>5112</v>
      </c>
      <c r="F33" s="46">
        <f t="shared" si="26"/>
        <v>2216</v>
      </c>
      <c r="G33" s="47">
        <f t="shared" si="27"/>
        <v>2896</v>
      </c>
      <c r="H33" s="46">
        <f t="shared" si="28"/>
        <v>4537</v>
      </c>
      <c r="I33" s="46">
        <v>1949</v>
      </c>
      <c r="J33" s="47">
        <v>2588</v>
      </c>
      <c r="K33" s="46">
        <f t="shared" si="29"/>
        <v>279</v>
      </c>
      <c r="L33" s="46">
        <v>95</v>
      </c>
      <c r="M33" s="46">
        <v>184</v>
      </c>
      <c r="N33" s="46">
        <f t="shared" si="30"/>
        <v>80</v>
      </c>
      <c r="O33" s="47">
        <v>40</v>
      </c>
      <c r="P33" s="47">
        <v>40</v>
      </c>
      <c r="Q33" s="46">
        <f t="shared" si="31"/>
        <v>216</v>
      </c>
      <c r="R33" s="47">
        <v>132</v>
      </c>
      <c r="S33" s="47">
        <v>84</v>
      </c>
      <c r="T33" s="44"/>
      <c r="U33" s="50" t="s">
        <v>66</v>
      </c>
    </row>
    <row r="34" spans="1:21" ht="2.25" customHeight="1" x14ac:dyDescent="0.3">
      <c r="A34" s="25"/>
      <c r="B34" s="25"/>
      <c r="C34" s="25"/>
      <c r="D34" s="25"/>
      <c r="E34" s="55"/>
      <c r="F34" s="26"/>
      <c r="G34" s="26"/>
      <c r="H34" s="55"/>
      <c r="I34" s="55"/>
      <c r="J34" s="26"/>
      <c r="K34" s="55"/>
      <c r="L34" s="55"/>
      <c r="M34" s="26"/>
      <c r="N34" s="55"/>
      <c r="O34" s="55"/>
      <c r="P34" s="26"/>
      <c r="Q34" s="55"/>
      <c r="R34" s="55"/>
      <c r="S34" s="26"/>
      <c r="T34" s="25"/>
      <c r="U34" s="25"/>
    </row>
    <row r="35" spans="1:21" s="11" customFormat="1" ht="6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s="6" customFormat="1" ht="12" customHeight="1" x14ac:dyDescent="0.3">
      <c r="A36" s="56" t="s">
        <v>67</v>
      </c>
      <c r="B36" s="20"/>
      <c r="D36" s="57" t="s">
        <v>68</v>
      </c>
      <c r="E36" s="20"/>
      <c r="F36" s="20"/>
      <c r="G36" s="15"/>
      <c r="H36" s="3"/>
      <c r="I36" s="3"/>
      <c r="J36" s="3"/>
      <c r="K36" s="3"/>
      <c r="L36" s="3"/>
      <c r="M36" s="15" t="s">
        <v>69</v>
      </c>
      <c r="N36" s="3" t="s">
        <v>70</v>
      </c>
      <c r="O36" s="3"/>
      <c r="P36" s="3"/>
      <c r="Q36" s="3"/>
      <c r="R36" s="3"/>
      <c r="S36" s="3"/>
      <c r="T36" s="3"/>
      <c r="U36" s="3"/>
    </row>
    <row r="37" spans="1:21" s="6" customFormat="1" ht="12" customHeight="1" x14ac:dyDescent="0.3">
      <c r="A37" s="3"/>
      <c r="B37" s="20"/>
      <c r="D37" s="57" t="s">
        <v>71</v>
      </c>
      <c r="E37" s="20"/>
      <c r="F37" s="20"/>
      <c r="G37" s="15"/>
      <c r="H37" s="3"/>
      <c r="I37" s="3"/>
      <c r="J37" s="3"/>
      <c r="K37" s="3"/>
      <c r="L37" s="3"/>
      <c r="M37" s="15" t="s">
        <v>72</v>
      </c>
      <c r="N37" s="3" t="s">
        <v>73</v>
      </c>
      <c r="O37" s="3"/>
      <c r="P37" s="3"/>
      <c r="Q37" s="3"/>
      <c r="R37" s="3"/>
      <c r="S37" s="3"/>
      <c r="T37" s="3"/>
      <c r="U37" s="3"/>
    </row>
    <row r="38" spans="1:21" s="6" customFormat="1" ht="12" customHeight="1" x14ac:dyDescent="0.3">
      <c r="A38" s="3"/>
      <c r="B38" s="20"/>
      <c r="D38" s="57" t="s">
        <v>74</v>
      </c>
      <c r="E38" s="20"/>
      <c r="F38" s="20"/>
      <c r="G38" s="15"/>
      <c r="H38" s="3"/>
      <c r="I38" s="3"/>
      <c r="J38" s="3"/>
      <c r="K38" s="3"/>
      <c r="L38" s="3"/>
      <c r="M38" s="15" t="s">
        <v>75</v>
      </c>
      <c r="N38" s="3" t="s">
        <v>76</v>
      </c>
      <c r="O38" s="3"/>
      <c r="P38" s="3"/>
      <c r="Q38" s="3"/>
      <c r="R38" s="3"/>
      <c r="S38" s="3"/>
      <c r="T38" s="3"/>
      <c r="U38" s="3"/>
    </row>
    <row r="39" spans="1:21" s="6" customFormat="1" ht="12" customHeight="1" x14ac:dyDescent="0.3">
      <c r="A39" s="3"/>
      <c r="B39" s="3" t="s">
        <v>86</v>
      </c>
      <c r="D39" s="3" t="s">
        <v>77</v>
      </c>
      <c r="E39" s="3"/>
      <c r="F39" s="3"/>
      <c r="G39" s="3"/>
      <c r="H39" s="3"/>
      <c r="I39" s="3"/>
      <c r="J39" s="3"/>
      <c r="K39" s="3"/>
      <c r="L39" s="3"/>
      <c r="M39" s="58" t="s">
        <v>78</v>
      </c>
      <c r="N39" s="3" t="s">
        <v>79</v>
      </c>
      <c r="O39" s="3"/>
      <c r="P39" s="3"/>
      <c r="Q39" s="3"/>
      <c r="R39" s="3"/>
      <c r="S39" s="3"/>
      <c r="T39" s="3"/>
      <c r="U39" s="3"/>
    </row>
    <row r="40" spans="1:21" s="6" customFormat="1" ht="12" customHeight="1" x14ac:dyDescent="0.3">
      <c r="A40" s="3"/>
      <c r="B40" s="3"/>
      <c r="D40" s="3" t="s">
        <v>80</v>
      </c>
      <c r="E40" s="3"/>
      <c r="F40" s="3"/>
      <c r="G40" s="3"/>
      <c r="H40" s="3"/>
      <c r="I40" s="3"/>
      <c r="J40" s="3"/>
      <c r="K40" s="3"/>
      <c r="L40" s="3"/>
      <c r="M40" s="15" t="s">
        <v>72</v>
      </c>
      <c r="N40" s="3" t="s">
        <v>81</v>
      </c>
      <c r="O40" s="3"/>
      <c r="P40" s="3"/>
      <c r="Q40" s="3"/>
      <c r="R40" s="3"/>
      <c r="S40" s="3"/>
      <c r="T40" s="3"/>
      <c r="U40" s="3"/>
    </row>
    <row r="41" spans="1:21" ht="12" customHeight="1" x14ac:dyDescent="0.3">
      <c r="A41" s="3"/>
      <c r="B41" s="3"/>
      <c r="D41" s="3" t="s">
        <v>83</v>
      </c>
      <c r="E41" s="3"/>
      <c r="F41" s="20"/>
      <c r="G41" s="20"/>
      <c r="H41" s="20"/>
      <c r="I41" s="20"/>
      <c r="J41" s="20"/>
      <c r="K41" s="20"/>
      <c r="L41" s="20"/>
      <c r="M41" s="15" t="s">
        <v>75</v>
      </c>
      <c r="N41" s="3" t="s">
        <v>82</v>
      </c>
      <c r="O41" s="3"/>
      <c r="P41" s="3"/>
      <c r="Q41" s="3"/>
      <c r="R41" s="20"/>
      <c r="S41" s="20"/>
      <c r="T41" s="20"/>
      <c r="U41" s="20"/>
    </row>
    <row r="42" spans="1:21" x14ac:dyDescent="0.3">
      <c r="A42" s="3"/>
      <c r="B42" s="3"/>
      <c r="C42" s="3"/>
      <c r="D42" s="3"/>
      <c r="E42" s="3"/>
    </row>
    <row r="43" spans="1:21" x14ac:dyDescent="0.3">
      <c r="E43" s="12"/>
      <c r="I43" s="13"/>
      <c r="J43" s="13"/>
    </row>
    <row r="44" spans="1:21" x14ac:dyDescent="0.3">
      <c r="I44" s="14"/>
    </row>
  </sheetData>
  <mergeCells count="22">
    <mergeCell ref="A13:D13"/>
    <mergeCell ref="H7:J7"/>
    <mergeCell ref="K7:M7"/>
    <mergeCell ref="N7:P7"/>
    <mergeCell ref="A4:D11"/>
    <mergeCell ref="H4:S4"/>
    <mergeCell ref="Q9:S9"/>
    <mergeCell ref="T4:U11"/>
    <mergeCell ref="K5:M5"/>
    <mergeCell ref="E6:G6"/>
    <mergeCell ref="H6:J6"/>
    <mergeCell ref="K6:M6"/>
    <mergeCell ref="N6:P6"/>
    <mergeCell ref="Q6:S6"/>
    <mergeCell ref="E7:G7"/>
    <mergeCell ref="Q8:S8"/>
    <mergeCell ref="H8:J8"/>
    <mergeCell ref="K8:M8"/>
    <mergeCell ref="N8:P8"/>
    <mergeCell ref="H9:J9"/>
    <mergeCell ref="K9:M9"/>
    <mergeCell ref="N9:P9"/>
  </mergeCells>
  <pageMargins left="0.55118110236220497" right="0.35433070866141703" top="0.73" bottom="0.13" header="0.31496062992126" footer="0.2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2017-06-13T07:56:06Z</cp:lastPrinted>
  <dcterms:created xsi:type="dcterms:W3CDTF">2016-10-05T06:51:45Z</dcterms:created>
  <dcterms:modified xsi:type="dcterms:W3CDTF">2017-06-21T08:00:48Z</dcterms:modified>
</cp:coreProperties>
</file>