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3.5" sheetId="1" r:id="rId1"/>
  </sheets>
  <calcPr calcId="124519"/>
</workbook>
</file>

<file path=xl/calcChain.xml><?xml version="1.0" encoding="utf-8"?>
<calcChain xmlns="http://schemas.openxmlformats.org/spreadsheetml/2006/main">
  <c r="J42" i="1"/>
  <c r="I42"/>
  <c r="H42" s="1"/>
  <c r="J41"/>
  <c r="I41"/>
  <c r="H41"/>
  <c r="J40"/>
  <c r="I40"/>
  <c r="H40" s="1"/>
  <c r="H39" s="1"/>
  <c r="J39"/>
  <c r="I39"/>
  <c r="J38"/>
  <c r="I38"/>
  <c r="H38" s="1"/>
  <c r="J37"/>
  <c r="I37"/>
  <c r="H37"/>
  <c r="J36"/>
  <c r="I36"/>
  <c r="H36" s="1"/>
  <c r="G33"/>
  <c r="F33"/>
  <c r="E33"/>
  <c r="Q32"/>
  <c r="P32"/>
  <c r="G32" s="1"/>
  <c r="O32"/>
  <c r="N32"/>
  <c r="E32" s="1"/>
  <c r="K32"/>
  <c r="H32"/>
  <c r="F32"/>
  <c r="Q31"/>
  <c r="P31"/>
  <c r="O31"/>
  <c r="N31" s="1"/>
  <c r="E31" s="1"/>
  <c r="K31"/>
  <c r="H31"/>
  <c r="G31"/>
  <c r="Q30"/>
  <c r="P30"/>
  <c r="G30" s="1"/>
  <c r="O30"/>
  <c r="N30"/>
  <c r="E30" s="1"/>
  <c r="K30"/>
  <c r="H30"/>
  <c r="F30"/>
  <c r="Q28"/>
  <c r="P28"/>
  <c r="O28"/>
  <c r="N28" s="1"/>
  <c r="E28" s="1"/>
  <c r="K28"/>
  <c r="H28"/>
  <c r="G28"/>
  <c r="Q27"/>
  <c r="P27"/>
  <c r="G27" s="1"/>
  <c r="O27"/>
  <c r="N27"/>
  <c r="E27" s="1"/>
  <c r="K27"/>
  <c r="H27"/>
  <c r="F27"/>
  <c r="Q26"/>
  <c r="P26"/>
  <c r="O26"/>
  <c r="N26" s="1"/>
  <c r="E26" s="1"/>
  <c r="K26"/>
  <c r="H26"/>
  <c r="G26"/>
  <c r="Q24"/>
  <c r="P24"/>
  <c r="O24"/>
  <c r="N24"/>
  <c r="H24"/>
  <c r="G24"/>
  <c r="F24"/>
  <c r="E24"/>
  <c r="Q23"/>
  <c r="P23"/>
  <c r="O23"/>
  <c r="N23"/>
  <c r="H23"/>
  <c r="G23"/>
  <c r="F23"/>
  <c r="E23"/>
  <c r="Q22"/>
  <c r="P22"/>
  <c r="O22"/>
  <c r="N22"/>
  <c r="H22"/>
  <c r="G22"/>
  <c r="F22"/>
  <c r="E22"/>
  <c r="Q21"/>
  <c r="P21"/>
  <c r="O21"/>
  <c r="N21"/>
  <c r="H21"/>
  <c r="G21"/>
  <c r="F21"/>
  <c r="E21"/>
  <c r="Q20"/>
  <c r="P20"/>
  <c r="O20"/>
  <c r="N20"/>
  <c r="H20"/>
  <c r="G20"/>
  <c r="F20"/>
  <c r="E20"/>
  <c r="Q19"/>
  <c r="P19"/>
  <c r="O19"/>
  <c r="N19"/>
  <c r="H19"/>
  <c r="G19"/>
  <c r="F19"/>
  <c r="E19"/>
  <c r="Q17"/>
  <c r="P17"/>
  <c r="O17"/>
  <c r="G17"/>
  <c r="F17"/>
  <c r="E17"/>
  <c r="Q16"/>
  <c r="P16"/>
  <c r="O16"/>
  <c r="N16"/>
  <c r="H16"/>
  <c r="G16"/>
  <c r="F16"/>
  <c r="E16"/>
  <c r="Q15"/>
  <c r="P15"/>
  <c r="P13" s="1"/>
  <c r="G13" s="1"/>
  <c r="O15"/>
  <c r="N15"/>
  <c r="N13" s="1"/>
  <c r="E13" s="1"/>
  <c r="H15"/>
  <c r="G15"/>
  <c r="F15"/>
  <c r="E15"/>
  <c r="V13"/>
  <c r="U13"/>
  <c r="T13"/>
  <c r="S13"/>
  <c r="R13"/>
  <c r="Q13"/>
  <c r="O13"/>
  <c r="M13"/>
  <c r="L13"/>
  <c r="K13"/>
  <c r="F13"/>
  <c r="F26" l="1"/>
  <c r="F28"/>
  <c r="F31"/>
</calcChain>
</file>

<file path=xl/sharedStrings.xml><?xml version="1.0" encoding="utf-8"?>
<sst xmlns="http://schemas.openxmlformats.org/spreadsheetml/2006/main" count="114" uniqueCount="72">
  <si>
    <t xml:space="preserve">ตาราง 3.5    </t>
  </si>
  <si>
    <t>นักเรียน จำแนกตามสังกัด เพศ และชั้นเรียน ปีการศึกษา 2559</t>
  </si>
  <si>
    <t>Table 3.5</t>
  </si>
  <si>
    <t>Student by Jurisdiction, Sex and Grade: Academic Year 2016</t>
  </si>
  <si>
    <t>ชั้นเรียน</t>
  </si>
  <si>
    <t>สังกัด  Jurisdiction</t>
  </si>
  <si>
    <t>Grade</t>
  </si>
  <si>
    <t>ประถมศึกษา 1-7</t>
  </si>
  <si>
    <t>กรมสามัญศึกษา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</si>
  <si>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</si>
  <si>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</si>
  <si>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</si>
  <si>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</si>
  <si>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</si>
  <si>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</si>
  <si>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</si>
  <si>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</si>
  <si>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</si>
  <si>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t>Office of the Basic</t>
  </si>
  <si>
    <t>Office of the Private</t>
  </si>
  <si>
    <t xml:space="preserve">Department of Local 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</si>
  <si>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</si>
  <si>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</si>
  <si>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</si>
  <si>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</si>
  <si>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</si>
  <si>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</si>
  <si>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</si>
  <si>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</si>
  <si>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</si>
  <si>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</si>
  <si>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</si>
  <si>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</si>
  <si>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</si>
  <si>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</si>
  <si>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</si>
  <si>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</si>
  <si>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</si>
  <si>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</si>
  <si>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</si>
  <si>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</si>
  <si>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</si>
  <si>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</si>
  <si>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</si>
  <si>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</si>
  <si>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</si>
  <si>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</si>
  <si>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</si>
  <si>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</si>
  <si>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</si>
  <si>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</si>
  <si>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</si>
  <si>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</si>
  <si>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</si>
  <si>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</si>
  <si>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</si>
  <si>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</si>
  <si>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</si>
  <si>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</si>
  <si>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</si>
  <si>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</si>
  <si>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</si>
  <si>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</si>
  <si>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</si>
  <si>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</si>
  <si>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</si>
  <si>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ที่มา: 1. สำนักงานเขตพื้นที่การศึกษาประถมศึกษานครราชสีมา  เขต 1-7</t>
  </si>
  <si>
    <t>Source:  1. Nakhon Ratchasima Primary Educational Service Area Office, Area 1-7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</si>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</sst>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3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8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6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79">
    <xf numFmtId="0" fontId="0" fillId="0" borderId="0" xfId="0"/>
    <xf numFmtId="0" fontId="3" fillId="0" borderId="0" xfId="0" applyFont="1" applyBorder="1"/>
    <xf numFmtId="187" fontId="3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7" fillId="0" borderId="13" xfId="1" applyNumberFormat="1" applyFont="1" applyBorder="1" applyAlignment="1"/>
    <xf numFmtId="188" fontId="8" fillId="0" borderId="13" xfId="1" applyNumberFormat="1" applyFont="1" applyBorder="1" applyAlignment="1"/>
    <xf numFmtId="41" fontId="7" fillId="0" borderId="13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0" fontId="7" fillId="0" borderId="7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41" fontId="6" fillId="0" borderId="6" xfId="2" applyNumberFormat="1" applyFont="1" applyBorder="1" applyAlignment="1">
      <alignment horizontal="right"/>
    </xf>
    <xf numFmtId="41" fontId="6" fillId="0" borderId="13" xfId="2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9" fillId="0" borderId="0" xfId="0" applyFont="1" applyBorder="1" applyAlignment="1"/>
    <xf numFmtId="0" fontId="6" fillId="0" borderId="6" xfId="0" applyFont="1" applyBorder="1" applyAlignment="1"/>
    <xf numFmtId="41" fontId="6" fillId="0" borderId="13" xfId="2" applyNumberFormat="1" applyFont="1" applyBorder="1" applyAlignment="1">
      <alignment horizontal="right" vertical="center"/>
    </xf>
    <xf numFmtId="41" fontId="6" fillId="0" borderId="6" xfId="2" applyNumberFormat="1" applyFont="1" applyBorder="1" applyAlignment="1">
      <alignment horizontal="right" vertical="center"/>
    </xf>
    <xf numFmtId="0" fontId="6" fillId="0" borderId="7" xfId="0" applyFont="1" applyBorder="1" applyAlignment="1"/>
    <xf numFmtId="0" fontId="9" fillId="0" borderId="0" xfId="0" applyFont="1" applyAlignment="1"/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10" fillId="0" borderId="0" xfId="0" applyFont="1"/>
    <xf numFmtId="0" fontId="5" fillId="0" borderId="0" xfId="0" applyFont="1"/>
    <xf numFmtId="41" fontId="5" fillId="0" borderId="0" xfId="0" applyNumberFormat="1" applyFont="1"/>
    <xf numFmtId="41" fontId="5" fillId="0" borderId="0" xfId="0" applyNumberFormat="1" applyFont="1" applyBorder="1"/>
  </cellXfs>
  <cellStyles count="76">
    <cellStyle name="Comma 2" xfId="3"/>
    <cellStyle name="Comma 3" xfId="4"/>
    <cellStyle name="Comma 4" xfId="5"/>
    <cellStyle name="Normal 12 2" xfId="6"/>
    <cellStyle name="Normal 2" xfId="7"/>
    <cellStyle name="Normal 2 14" xfId="8"/>
    <cellStyle name="Normal 2 15" xfId="9"/>
    <cellStyle name="Normal 2 2" xfId="10"/>
    <cellStyle name="Normal 2 3" xfId="11"/>
    <cellStyle name="Normal 2 4" xfId="12"/>
    <cellStyle name="Normal 2 5" xfId="13"/>
    <cellStyle name="Normal 2 6" xfId="14"/>
    <cellStyle name="Normal 26 2" xfId="15"/>
    <cellStyle name="Normal 27 2" xfId="16"/>
    <cellStyle name="Normal 28 2" xfId="17"/>
    <cellStyle name="Normal 29 2" xfId="18"/>
    <cellStyle name="Normal 3" xfId="19"/>
    <cellStyle name="Normal 30 2" xfId="20"/>
    <cellStyle name="Normal 31 2" xfId="21"/>
    <cellStyle name="Normal 35 2" xfId="22"/>
    <cellStyle name="Normal 36 2" xfId="23"/>
    <cellStyle name="Normal 37 2" xfId="24"/>
    <cellStyle name="Normal 38 2" xfId="25"/>
    <cellStyle name="Normal 39 2" xfId="26"/>
    <cellStyle name="Normal 4 2" xfId="27"/>
    <cellStyle name="Normal 40 2" xfId="28"/>
    <cellStyle name="Normal 43 2" xfId="29"/>
    <cellStyle name="Normal 5" xfId="30"/>
    <cellStyle name="Normal 5 2" xfId="31"/>
    <cellStyle name="Normal 6" xfId="32"/>
    <cellStyle name="Normal 6 2" xfId="33"/>
    <cellStyle name="Normal 7 2" xfId="34"/>
    <cellStyle name="Normal 8 2" xfId="35"/>
    <cellStyle name="Normal 9" xfId="36"/>
    <cellStyle name="Normal 9 2" xfId="37"/>
    <cellStyle name="เครื่องหมายจุลภาค" xfId="1" builtinId="3"/>
    <cellStyle name="เครื่องหมายจุลภาค 10" xfId="38"/>
    <cellStyle name="เครื่องหมายจุลภาค 11" xfId="39"/>
    <cellStyle name="เครื่องหมายจุลภาค 12" xfId="40"/>
    <cellStyle name="เครื่องหมายจุลภาค 12 2" xfId="41"/>
    <cellStyle name="เครื่องหมายจุลภาค 12 3" xfId="42"/>
    <cellStyle name="เครื่องหมายจุลภาค 13" xfId="43"/>
    <cellStyle name="เครื่องหมายจุลภาค 14" xfId="44"/>
    <cellStyle name="เครื่องหมายจุลภาค 2" xfId="45"/>
    <cellStyle name="เครื่องหมายจุลภาค 2 2" xfId="46"/>
    <cellStyle name="เครื่องหมายจุลภาค 2 2 2" xfId="47"/>
    <cellStyle name="เครื่องหมายจุลภาค 2 2 2 2" xfId="48"/>
    <cellStyle name="เครื่องหมายจุลภาค 2 2 2 3" xfId="49"/>
    <cellStyle name="เครื่องหมายจุลภาค 2 2 3" xfId="2"/>
    <cellStyle name="เครื่องหมายจุลภาค 2 3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4"/>
    <cellStyle name="เครื่องหมายจุลภาค 7" xfId="55"/>
    <cellStyle name="เครื่องหมายจุลภาค 8" xfId="56"/>
    <cellStyle name="เครื่องหมายจุลภาค 8 2" xfId="57"/>
    <cellStyle name="เครื่องหมายจุลภาค 9" xfId="58"/>
    <cellStyle name="ปกติ" xfId="0" builtinId="0"/>
    <cellStyle name="ปกติ 2" xfId="59"/>
    <cellStyle name="ปกติ 2 2" xfId="60"/>
    <cellStyle name="ปกติ 2 2 2" xfId="61"/>
    <cellStyle name="ปกติ 2 2 2 2" xfId="62"/>
    <cellStyle name="ปกติ 2 2 2 3" xfId="63"/>
    <cellStyle name="ปกติ 2 2 3" xfId="64"/>
    <cellStyle name="ปกติ 2 3" xfId="65"/>
    <cellStyle name="ปกติ 2 4" xfId="66"/>
    <cellStyle name="ปกติ 3" xfId="67"/>
    <cellStyle name="ปกติ 4" xfId="68"/>
    <cellStyle name="ปกติ 4 2" xfId="69"/>
    <cellStyle name="ปกติ 5" xfId="70"/>
    <cellStyle name="ปกติ 6" xfId="71"/>
    <cellStyle name="ปกติ 6 2" xfId="72"/>
    <cellStyle name="ปกติ 7" xfId="73"/>
    <cellStyle name="ปกติ 8" xfId="74"/>
    <cellStyle name="ปกติ 9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85724</xdr:rowOff>
    </xdr:from>
    <xdr:to>
      <xdr:col>26</xdr:col>
      <xdr:colOff>409575</xdr:colOff>
      <xdr:row>36</xdr:row>
      <xdr:rowOff>228599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372600" y="85724"/>
          <a:ext cx="676275" cy="6524625"/>
          <a:chOff x="978" y="1"/>
          <a:chExt cx="53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8" y="89"/>
            <a:ext cx="46" cy="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5"/>
            <a:ext cx="43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"/>
  <sheetViews>
    <sheetView tabSelected="1" topLeftCell="G16" workbookViewId="0">
      <selection activeCell="H38" sqref="H38:J38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8.5703125" style="4" customWidth="1"/>
    <col min="8" max="10" width="8.5703125" style="4" hidden="1" customWidth="1"/>
    <col min="11" max="13" width="7.42578125" style="4" hidden="1" customWidth="1"/>
    <col min="14" max="15" width="8.5703125" style="4" customWidth="1"/>
    <col min="16" max="16" width="9.5703125" style="4" customWidth="1"/>
    <col min="17" max="22" width="8.5703125" style="4" customWidth="1"/>
    <col min="23" max="23" width="1.140625" style="4" customWidth="1"/>
    <col min="24" max="24" width="16.5703125" style="4" customWidth="1"/>
    <col min="25" max="25" width="2.28515625" style="4" customWidth="1"/>
    <col min="26" max="26" width="4.140625" style="4" customWidth="1"/>
    <col min="27" max="16384" width="9.140625" style="4"/>
  </cols>
  <sheetData>
    <row r="1" spans="1:25" s="1" customFormat="1" ht="27" customHeight="1">
      <c r="B1" s="1" t="s">
        <v>0</v>
      </c>
      <c r="C1" s="2"/>
      <c r="D1" s="1" t="s">
        <v>1</v>
      </c>
    </row>
    <row r="2" spans="1:25" s="3" customFormat="1" ht="20.25" customHeight="1">
      <c r="B2" s="1" t="s">
        <v>2</v>
      </c>
      <c r="C2" s="2"/>
      <c r="D2" s="1" t="s">
        <v>3</v>
      </c>
      <c r="E2" s="1"/>
    </row>
    <row r="3" spans="1:25" ht="6.75" customHeight="1"/>
    <row r="4" spans="1:25" s="15" customFormat="1" ht="15" customHeight="1">
      <c r="A4" s="5" t="s">
        <v>4</v>
      </c>
      <c r="B4" s="5"/>
      <c r="C4" s="5"/>
      <c r="D4" s="6"/>
      <c r="E4" s="7"/>
      <c r="F4" s="8"/>
      <c r="G4" s="9"/>
      <c r="H4" s="10"/>
      <c r="I4" s="10"/>
      <c r="J4" s="10"/>
      <c r="K4" s="10"/>
      <c r="L4" s="10"/>
      <c r="M4" s="10"/>
      <c r="N4" s="11" t="s">
        <v>5</v>
      </c>
      <c r="O4" s="12"/>
      <c r="P4" s="12"/>
      <c r="Q4" s="12"/>
      <c r="R4" s="12"/>
      <c r="S4" s="12"/>
      <c r="T4" s="12"/>
      <c r="U4" s="12"/>
      <c r="V4" s="12"/>
      <c r="W4" s="13" t="s">
        <v>6</v>
      </c>
      <c r="X4" s="14"/>
    </row>
    <row r="5" spans="1:25" s="15" customFormat="1" ht="15" customHeight="1">
      <c r="A5" s="16"/>
      <c r="B5" s="16"/>
      <c r="C5" s="16"/>
      <c r="D5" s="17"/>
      <c r="E5" s="18"/>
      <c r="G5" s="19"/>
      <c r="H5" s="20"/>
      <c r="I5" s="8" t="s">
        <v>7</v>
      </c>
      <c r="J5" s="21"/>
      <c r="K5" s="20"/>
      <c r="L5" s="8" t="s">
        <v>8</v>
      </c>
      <c r="M5" s="21"/>
      <c r="N5" s="20"/>
      <c r="O5" s="8"/>
      <c r="P5" s="21"/>
      <c r="Q5" s="22" t="s">
        <v>9</v>
      </c>
      <c r="R5" s="23"/>
      <c r="S5" s="24"/>
      <c r="T5" s="20"/>
      <c r="U5" s="8"/>
      <c r="V5" s="21"/>
      <c r="W5" s="25"/>
      <c r="X5" s="26"/>
    </row>
    <row r="6" spans="1:25" s="15" customFormat="1" ht="15.75" customHeight="1">
      <c r="A6" s="16"/>
      <c r="B6" s="16"/>
      <c r="C6" s="16"/>
      <c r="D6" s="17"/>
      <c r="E6" s="27" t="s">
        <v>10</v>
      </c>
      <c r="F6" s="28"/>
      <c r="G6" s="29"/>
      <c r="H6" s="27" t="s">
        <v>11</v>
      </c>
      <c r="I6" s="28"/>
      <c r="J6" s="29"/>
      <c r="K6" s="27" t="s">
        <v>11</v>
      </c>
      <c r="L6" s="28"/>
      <c r="M6" s="29"/>
      <c r="N6" s="27" t="s">
        <v>11</v>
      </c>
      <c r="O6" s="28"/>
      <c r="P6" s="29"/>
      <c r="Q6" s="27" t="s">
        <v>12</v>
      </c>
      <c r="R6" s="28"/>
      <c r="S6" s="29"/>
      <c r="T6" s="27" t="s">
        <v>13</v>
      </c>
      <c r="U6" s="28"/>
      <c r="V6" s="29"/>
      <c r="W6" s="25"/>
      <c r="X6" s="26"/>
    </row>
    <row r="7" spans="1:25" s="15" customFormat="1" ht="17.25" customHeight="1">
      <c r="A7" s="16"/>
      <c r="B7" s="16"/>
      <c r="C7" s="16"/>
      <c r="D7" s="17"/>
      <c r="E7" s="27" t="s">
        <v>14</v>
      </c>
      <c r="F7" s="28"/>
      <c r="G7" s="29"/>
      <c r="H7" s="27" t="s">
        <v>15</v>
      </c>
      <c r="I7" s="28"/>
      <c r="J7" s="29"/>
      <c r="K7" s="27" t="s">
        <v>15</v>
      </c>
      <c r="L7" s="28"/>
      <c r="M7" s="29"/>
      <c r="N7" s="27" t="s">
        <v>15</v>
      </c>
      <c r="O7" s="28"/>
      <c r="P7" s="29"/>
      <c r="Q7" s="27" t="s">
        <v>16</v>
      </c>
      <c r="R7" s="28"/>
      <c r="S7" s="29"/>
      <c r="T7" s="27" t="s">
        <v>17</v>
      </c>
      <c r="U7" s="28"/>
      <c r="V7" s="29"/>
      <c r="W7" s="25"/>
      <c r="X7" s="26"/>
    </row>
    <row r="8" spans="1:25" s="15" customFormat="1" ht="16.5" customHeight="1">
      <c r="A8" s="16"/>
      <c r="B8" s="16"/>
      <c r="C8" s="16"/>
      <c r="D8" s="17"/>
      <c r="E8" s="18"/>
      <c r="G8" s="19"/>
      <c r="H8" s="27" t="s">
        <v>18</v>
      </c>
      <c r="I8" s="28"/>
      <c r="J8" s="29"/>
      <c r="K8" s="27" t="s">
        <v>18</v>
      </c>
      <c r="L8" s="28"/>
      <c r="M8" s="29"/>
      <c r="N8" s="27" t="s">
        <v>18</v>
      </c>
      <c r="O8" s="28"/>
      <c r="P8" s="29"/>
      <c r="Q8" s="27" t="s">
        <v>19</v>
      </c>
      <c r="R8" s="28"/>
      <c r="S8" s="29"/>
      <c r="T8" s="27" t="s">
        <v>20</v>
      </c>
      <c r="U8" s="28"/>
      <c r="V8" s="29"/>
      <c r="W8" s="25"/>
      <c r="X8" s="26"/>
    </row>
    <row r="9" spans="1:25" s="15" customFormat="1" ht="14.25" customHeight="1">
      <c r="A9" s="16"/>
      <c r="B9" s="16"/>
      <c r="C9" s="16"/>
      <c r="D9" s="17"/>
      <c r="E9" s="30"/>
      <c r="F9" s="31"/>
      <c r="G9" s="32"/>
      <c r="H9" s="33" t="s">
        <v>21</v>
      </c>
      <c r="I9" s="34"/>
      <c r="J9" s="35"/>
      <c r="K9" s="33" t="s">
        <v>21</v>
      </c>
      <c r="L9" s="34"/>
      <c r="M9" s="35"/>
      <c r="N9" s="33" t="s">
        <v>21</v>
      </c>
      <c r="O9" s="34"/>
      <c r="P9" s="35"/>
      <c r="Q9" s="33" t="s">
        <v>21</v>
      </c>
      <c r="R9" s="34"/>
      <c r="S9" s="35"/>
      <c r="T9" s="27" t="s">
        <v>22</v>
      </c>
      <c r="U9" s="28"/>
      <c r="V9" s="29"/>
      <c r="W9" s="25"/>
      <c r="X9" s="26"/>
    </row>
    <row r="10" spans="1:25" s="15" customFormat="1" ht="13.5" customHeight="1">
      <c r="A10" s="16"/>
      <c r="B10" s="16"/>
      <c r="C10" s="16"/>
      <c r="D10" s="17"/>
      <c r="E10" s="36" t="s">
        <v>10</v>
      </c>
      <c r="F10" s="37" t="s">
        <v>23</v>
      </c>
      <c r="G10" s="38" t="s">
        <v>24</v>
      </c>
      <c r="H10" s="36" t="s">
        <v>10</v>
      </c>
      <c r="I10" s="36" t="s">
        <v>23</v>
      </c>
      <c r="J10" s="38" t="s">
        <v>24</v>
      </c>
      <c r="K10" s="36" t="s">
        <v>10</v>
      </c>
      <c r="L10" s="36" t="s">
        <v>23</v>
      </c>
      <c r="M10" s="38" t="s">
        <v>24</v>
      </c>
      <c r="N10" s="36" t="s">
        <v>10</v>
      </c>
      <c r="O10" s="36" t="s">
        <v>23</v>
      </c>
      <c r="P10" s="38" t="s">
        <v>24</v>
      </c>
      <c r="Q10" s="36" t="s">
        <v>10</v>
      </c>
      <c r="R10" s="36" t="s">
        <v>23</v>
      </c>
      <c r="S10" s="38" t="s">
        <v>24</v>
      </c>
      <c r="T10" s="36" t="s">
        <v>10</v>
      </c>
      <c r="U10" s="36" t="s">
        <v>23</v>
      </c>
      <c r="V10" s="36" t="s">
        <v>24</v>
      </c>
      <c r="W10" s="25"/>
      <c r="X10" s="26"/>
    </row>
    <row r="11" spans="1:25" s="15" customFormat="1" ht="13.5" customHeight="1">
      <c r="A11" s="39"/>
      <c r="B11" s="39"/>
      <c r="C11" s="39"/>
      <c r="D11" s="40"/>
      <c r="E11" s="41" t="s">
        <v>14</v>
      </c>
      <c r="F11" s="42" t="s">
        <v>25</v>
      </c>
      <c r="G11" s="42" t="s">
        <v>26</v>
      </c>
      <c r="H11" s="41" t="s">
        <v>14</v>
      </c>
      <c r="I11" s="41" t="s">
        <v>25</v>
      </c>
      <c r="J11" s="42" t="s">
        <v>26</v>
      </c>
      <c r="K11" s="41" t="s">
        <v>14</v>
      </c>
      <c r="L11" s="41" t="s">
        <v>25</v>
      </c>
      <c r="M11" s="42" t="s">
        <v>26</v>
      </c>
      <c r="N11" s="41" t="s">
        <v>14</v>
      </c>
      <c r="O11" s="41" t="s">
        <v>25</v>
      </c>
      <c r="P11" s="42" t="s">
        <v>26</v>
      </c>
      <c r="Q11" s="41" t="s">
        <v>14</v>
      </c>
      <c r="R11" s="41" t="s">
        <v>25</v>
      </c>
      <c r="S11" s="42" t="s">
        <v>26</v>
      </c>
      <c r="T11" s="41" t="s">
        <v>14</v>
      </c>
      <c r="U11" s="41" t="s">
        <v>25</v>
      </c>
      <c r="V11" s="42" t="s">
        <v>26</v>
      </c>
      <c r="W11" s="43"/>
      <c r="X11" s="44"/>
    </row>
    <row r="12" spans="1:25" s="15" customFormat="1" ht="3" customHeight="1">
      <c r="A12" s="45"/>
      <c r="B12" s="45"/>
      <c r="C12" s="45"/>
      <c r="D12" s="46"/>
      <c r="E12" s="47"/>
      <c r="F12" s="38"/>
      <c r="G12" s="38"/>
      <c r="H12" s="38"/>
      <c r="I12" s="38"/>
      <c r="J12" s="38"/>
      <c r="K12" s="38"/>
      <c r="L12" s="38"/>
      <c r="M12" s="38"/>
      <c r="N12" s="47"/>
      <c r="O12" s="47"/>
      <c r="P12" s="38"/>
      <c r="Q12" s="47"/>
      <c r="R12" s="47"/>
      <c r="S12" s="38"/>
      <c r="T12" s="47"/>
      <c r="U12" s="47"/>
      <c r="V12" s="38"/>
      <c r="W12" s="48"/>
    </row>
    <row r="13" spans="1:25" s="57" customFormat="1" ht="16.5" customHeight="1">
      <c r="A13" s="49" t="s">
        <v>27</v>
      </c>
      <c r="B13" s="49"/>
      <c r="C13" s="49"/>
      <c r="D13" s="50"/>
      <c r="E13" s="51">
        <f>N13+Q13+T13</f>
        <v>352466</v>
      </c>
      <c r="F13" s="51">
        <f>O13+R13+U13</f>
        <v>177664</v>
      </c>
      <c r="G13" s="51">
        <f>P13+S13+V13</f>
        <v>174802</v>
      </c>
      <c r="H13" s="51"/>
      <c r="I13" s="51"/>
      <c r="J13" s="51"/>
      <c r="K13" s="52">
        <f>SUM(H15:H32)+SUM(K26:K32)</f>
        <v>282223</v>
      </c>
      <c r="L13" s="52">
        <f t="shared" ref="L13:M13" si="0">SUM(I15:I32)+SUM(L26:L32)</f>
        <v>142433</v>
      </c>
      <c r="M13" s="52">
        <f t="shared" si="0"/>
        <v>139790</v>
      </c>
      <c r="N13" s="53">
        <f>SUM(N14:N32)</f>
        <v>282223</v>
      </c>
      <c r="O13" s="54">
        <f>SUM(O14:O32)</f>
        <v>142433</v>
      </c>
      <c r="P13" s="54">
        <f>SUM(P14:P32)</f>
        <v>139790</v>
      </c>
      <c r="Q13" s="53">
        <f>SUM(Q14:Q32)</f>
        <v>57224</v>
      </c>
      <c r="R13" s="54">
        <f t="shared" ref="R13:S13" si="1">SUM(R14:R32)</f>
        <v>28432</v>
      </c>
      <c r="S13" s="54">
        <f t="shared" si="1"/>
        <v>28792</v>
      </c>
      <c r="T13" s="53">
        <f>SUM(T14:T32)</f>
        <v>13019</v>
      </c>
      <c r="U13" s="54">
        <f t="shared" ref="U13:V13" si="2">SUM(U14:U32)</f>
        <v>6799</v>
      </c>
      <c r="V13" s="54">
        <f t="shared" si="2"/>
        <v>6220</v>
      </c>
      <c r="W13" s="55"/>
      <c r="X13" s="56" t="s">
        <v>14</v>
      </c>
      <c r="Y13" s="56"/>
    </row>
    <row r="14" spans="1:25" s="63" customFormat="1" ht="15.75" customHeight="1">
      <c r="A14" s="58" t="s">
        <v>28</v>
      </c>
      <c r="B14" s="56"/>
      <c r="C14" s="56"/>
      <c r="D14" s="59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1"/>
      <c r="R14" s="60"/>
      <c r="S14" s="60"/>
      <c r="T14" s="61"/>
      <c r="U14" s="60"/>
      <c r="V14" s="60"/>
      <c r="W14" s="58" t="s">
        <v>29</v>
      </c>
      <c r="X14" s="62"/>
      <c r="Y14" s="62"/>
    </row>
    <row r="15" spans="1:25" s="63" customFormat="1" ht="13.5" customHeight="1">
      <c r="B15" s="64" t="s">
        <v>30</v>
      </c>
      <c r="D15" s="65"/>
      <c r="E15" s="66">
        <f>N15+Q15+T15</f>
        <v>27852</v>
      </c>
      <c r="F15" s="60">
        <f t="shared" ref="F15:G30" si="3">O15+R15+U15</f>
        <v>14550</v>
      </c>
      <c r="G15" s="60">
        <f t="shared" si="3"/>
        <v>13302</v>
      </c>
      <c r="H15" s="66">
        <f>SUM(I15:J15)</f>
        <v>21448</v>
      </c>
      <c r="I15" s="60">
        <v>11279</v>
      </c>
      <c r="J15" s="60">
        <v>10169</v>
      </c>
      <c r="K15" s="66"/>
      <c r="L15" s="60"/>
      <c r="M15" s="60"/>
      <c r="N15" s="66">
        <f>SUM(O15:P15)</f>
        <v>21448</v>
      </c>
      <c r="O15" s="60">
        <f>I15+L15</f>
        <v>11279</v>
      </c>
      <c r="P15" s="60">
        <f>J15+M15</f>
        <v>10169</v>
      </c>
      <c r="Q15" s="66">
        <f>SUM(R15:S15)</f>
        <v>5201</v>
      </c>
      <c r="R15" s="67">
        <v>2672</v>
      </c>
      <c r="S15" s="67">
        <v>2529</v>
      </c>
      <c r="T15" s="66">
        <v>1203</v>
      </c>
      <c r="U15" s="67">
        <v>599</v>
      </c>
      <c r="V15" s="67">
        <v>604</v>
      </c>
      <c r="W15" s="68"/>
      <c r="X15" s="64" t="s">
        <v>31</v>
      </c>
    </row>
    <row r="16" spans="1:25" s="63" customFormat="1" ht="13.5" customHeight="1">
      <c r="B16" s="64" t="s">
        <v>32</v>
      </c>
      <c r="D16" s="65"/>
      <c r="E16" s="66">
        <f t="shared" ref="E16:G33" si="4">N16+Q16+T16</f>
        <v>26707</v>
      </c>
      <c r="F16" s="60">
        <f t="shared" si="3"/>
        <v>13763</v>
      </c>
      <c r="G16" s="60">
        <f t="shared" si="3"/>
        <v>12944</v>
      </c>
      <c r="H16" s="66">
        <f t="shared" ref="H16:H32" si="5">SUM(I16:J16)</f>
        <v>20018</v>
      </c>
      <c r="I16" s="60">
        <v>10332</v>
      </c>
      <c r="J16" s="60">
        <v>9686</v>
      </c>
      <c r="K16" s="66"/>
      <c r="L16" s="60"/>
      <c r="M16" s="60"/>
      <c r="N16" s="66">
        <f t="shared" ref="N16" si="6">SUM(O16:P16)</f>
        <v>20018</v>
      </c>
      <c r="O16" s="60">
        <f t="shared" ref="O16:P32" si="7">I16+L16</f>
        <v>10332</v>
      </c>
      <c r="P16" s="60">
        <f t="shared" si="7"/>
        <v>9686</v>
      </c>
      <c r="Q16" s="66">
        <f t="shared" ref="Q16:Q17" si="8">SUM(R16:S16)</f>
        <v>5444</v>
      </c>
      <c r="R16" s="67">
        <v>2782</v>
      </c>
      <c r="S16" s="67">
        <v>2662</v>
      </c>
      <c r="T16" s="66">
        <v>1245</v>
      </c>
      <c r="U16" s="67">
        <v>649</v>
      </c>
      <c r="V16" s="67">
        <v>596</v>
      </c>
      <c r="W16" s="68"/>
      <c r="X16" s="64" t="s">
        <v>33</v>
      </c>
    </row>
    <row r="17" spans="1:26" s="63" customFormat="1" ht="13.5" customHeight="1">
      <c r="B17" s="64" t="s">
        <v>34</v>
      </c>
      <c r="D17" s="65"/>
      <c r="E17" s="66">
        <f t="shared" si="4"/>
        <v>6643</v>
      </c>
      <c r="F17" s="60">
        <f t="shared" si="3"/>
        <v>3347</v>
      </c>
      <c r="G17" s="60">
        <f t="shared" si="3"/>
        <v>3296</v>
      </c>
      <c r="H17" s="66"/>
      <c r="I17" s="60"/>
      <c r="J17" s="60"/>
      <c r="K17" s="66"/>
      <c r="L17" s="66"/>
      <c r="M17" s="66"/>
      <c r="N17" s="66">
        <v>0</v>
      </c>
      <c r="O17" s="60">
        <f t="shared" si="7"/>
        <v>0</v>
      </c>
      <c r="P17" s="60">
        <f t="shared" si="7"/>
        <v>0</v>
      </c>
      <c r="Q17" s="66">
        <f t="shared" si="8"/>
        <v>5548</v>
      </c>
      <c r="R17" s="67">
        <v>2793</v>
      </c>
      <c r="S17" s="67">
        <v>2755</v>
      </c>
      <c r="T17" s="66">
        <v>1095</v>
      </c>
      <c r="U17" s="67">
        <v>554</v>
      </c>
      <c r="V17" s="67">
        <v>541</v>
      </c>
      <c r="X17" s="69" t="s">
        <v>35</v>
      </c>
    </row>
    <row r="18" spans="1:26" s="63" customFormat="1" ht="16.5" customHeight="1">
      <c r="A18" s="57" t="s">
        <v>36</v>
      </c>
      <c r="D18" s="65"/>
      <c r="E18" s="66"/>
      <c r="F18" s="60"/>
      <c r="G18" s="60"/>
      <c r="H18" s="66"/>
      <c r="I18" s="60"/>
      <c r="J18" s="60"/>
      <c r="K18" s="66"/>
      <c r="L18" s="60"/>
      <c r="M18" s="60"/>
      <c r="N18" s="66"/>
      <c r="O18" s="60"/>
      <c r="P18" s="60"/>
      <c r="Q18" s="66"/>
      <c r="R18" s="67"/>
      <c r="S18" s="67"/>
      <c r="T18" s="66"/>
      <c r="U18" s="67"/>
      <c r="V18" s="67"/>
      <c r="W18" s="58" t="s">
        <v>37</v>
      </c>
      <c r="Y18" s="62"/>
      <c r="Z18" s="62"/>
    </row>
    <row r="19" spans="1:26" s="63" customFormat="1" ht="12" customHeight="1">
      <c r="B19" s="64" t="s">
        <v>38</v>
      </c>
      <c r="D19" s="65"/>
      <c r="E19" s="66">
        <f t="shared" si="4"/>
        <v>29599</v>
      </c>
      <c r="F19" s="60">
        <f t="shared" si="3"/>
        <v>15433</v>
      </c>
      <c r="G19" s="60">
        <f t="shared" si="3"/>
        <v>14166</v>
      </c>
      <c r="H19" s="66">
        <f t="shared" si="5"/>
        <v>23377</v>
      </c>
      <c r="I19" s="60">
        <v>12250</v>
      </c>
      <c r="J19" s="60">
        <v>11127</v>
      </c>
      <c r="K19" s="66"/>
      <c r="L19" s="60"/>
      <c r="M19" s="60"/>
      <c r="N19" s="66">
        <f t="shared" ref="N19:N32" si="9">SUM(O19:P19)</f>
        <v>23377</v>
      </c>
      <c r="O19" s="60">
        <f t="shared" si="7"/>
        <v>12250</v>
      </c>
      <c r="P19" s="60">
        <f t="shared" si="7"/>
        <v>11127</v>
      </c>
      <c r="Q19" s="66">
        <f t="shared" ref="Q19:Q32" si="10">SUM(R19:S19)</f>
        <v>5180</v>
      </c>
      <c r="R19" s="67">
        <v>2613</v>
      </c>
      <c r="S19" s="67">
        <v>2567</v>
      </c>
      <c r="T19" s="66">
        <v>1042</v>
      </c>
      <c r="U19" s="67">
        <v>570</v>
      </c>
      <c r="V19" s="67">
        <v>472</v>
      </c>
      <c r="X19" s="69" t="s">
        <v>39</v>
      </c>
    </row>
    <row r="20" spans="1:26" s="70" customFormat="1" ht="12" customHeight="1">
      <c r="B20" s="64" t="s">
        <v>40</v>
      </c>
      <c r="D20" s="71"/>
      <c r="E20" s="66">
        <f t="shared" si="4"/>
        <v>29126</v>
      </c>
      <c r="F20" s="60">
        <f t="shared" si="3"/>
        <v>14994</v>
      </c>
      <c r="G20" s="60">
        <f t="shared" si="3"/>
        <v>14132</v>
      </c>
      <c r="H20" s="66">
        <f t="shared" si="5"/>
        <v>22888</v>
      </c>
      <c r="I20" s="60">
        <v>11857</v>
      </c>
      <c r="J20" s="60">
        <v>11031</v>
      </c>
      <c r="K20" s="66"/>
      <c r="L20" s="60"/>
      <c r="M20" s="60"/>
      <c r="N20" s="66">
        <f>SUM(O20:P20)</f>
        <v>22888</v>
      </c>
      <c r="O20" s="60">
        <f t="shared" si="7"/>
        <v>11857</v>
      </c>
      <c r="P20" s="60">
        <f t="shared" si="7"/>
        <v>11031</v>
      </c>
      <c r="Q20" s="66">
        <f t="shared" si="10"/>
        <v>5212</v>
      </c>
      <c r="R20" s="67">
        <v>2593</v>
      </c>
      <c r="S20" s="67">
        <v>2619</v>
      </c>
      <c r="T20" s="66">
        <v>1026</v>
      </c>
      <c r="U20" s="67">
        <v>544</v>
      </c>
      <c r="V20" s="67">
        <v>482</v>
      </c>
      <c r="X20" s="69" t="s">
        <v>41</v>
      </c>
    </row>
    <row r="21" spans="1:26" s="70" customFormat="1" ht="12" customHeight="1">
      <c r="A21" s="57"/>
      <c r="B21" s="64" t="s">
        <v>42</v>
      </c>
      <c r="D21" s="71"/>
      <c r="E21" s="66">
        <f t="shared" si="4"/>
        <v>29458</v>
      </c>
      <c r="F21" s="60">
        <f t="shared" si="3"/>
        <v>15205</v>
      </c>
      <c r="G21" s="60">
        <f t="shared" si="3"/>
        <v>14253</v>
      </c>
      <c r="H21" s="66">
        <f t="shared" si="5"/>
        <v>23625</v>
      </c>
      <c r="I21" s="60">
        <v>12189</v>
      </c>
      <c r="J21" s="60">
        <v>11436</v>
      </c>
      <c r="K21" s="66"/>
      <c r="L21" s="60"/>
      <c r="M21" s="60"/>
      <c r="N21" s="66">
        <f t="shared" si="9"/>
        <v>23625</v>
      </c>
      <c r="O21" s="60">
        <f t="shared" si="7"/>
        <v>12189</v>
      </c>
      <c r="P21" s="60">
        <f t="shared" si="7"/>
        <v>11436</v>
      </c>
      <c r="Q21" s="66">
        <f t="shared" si="10"/>
        <v>4888</v>
      </c>
      <c r="R21" s="67">
        <v>2535</v>
      </c>
      <c r="S21" s="67">
        <v>2353</v>
      </c>
      <c r="T21" s="66">
        <v>945</v>
      </c>
      <c r="U21" s="67">
        <v>481</v>
      </c>
      <c r="V21" s="67">
        <v>464</v>
      </c>
      <c r="X21" s="69" t="s">
        <v>43</v>
      </c>
    </row>
    <row r="22" spans="1:26" s="70" customFormat="1" ht="12" customHeight="1">
      <c r="B22" s="64" t="s">
        <v>44</v>
      </c>
      <c r="D22" s="71"/>
      <c r="E22" s="66">
        <f t="shared" si="4"/>
        <v>29771</v>
      </c>
      <c r="F22" s="60">
        <f t="shared" si="3"/>
        <v>15530</v>
      </c>
      <c r="G22" s="60">
        <f t="shared" si="3"/>
        <v>14241</v>
      </c>
      <c r="H22" s="66">
        <f t="shared" si="5"/>
        <v>24017</v>
      </c>
      <c r="I22" s="60">
        <v>12639</v>
      </c>
      <c r="J22" s="60">
        <v>11378</v>
      </c>
      <c r="K22" s="66"/>
      <c r="L22" s="60"/>
      <c r="M22" s="60"/>
      <c r="N22" s="66">
        <f t="shared" si="9"/>
        <v>24017</v>
      </c>
      <c r="O22" s="60">
        <f t="shared" si="7"/>
        <v>12639</v>
      </c>
      <c r="P22" s="60">
        <f t="shared" si="7"/>
        <v>11378</v>
      </c>
      <c r="Q22" s="66">
        <f t="shared" si="10"/>
        <v>4785</v>
      </c>
      <c r="R22" s="67">
        <v>2356</v>
      </c>
      <c r="S22" s="67">
        <v>2429</v>
      </c>
      <c r="T22" s="66">
        <v>969</v>
      </c>
      <c r="U22" s="67">
        <v>535</v>
      </c>
      <c r="V22" s="67">
        <v>434</v>
      </c>
      <c r="X22" s="69" t="s">
        <v>45</v>
      </c>
    </row>
    <row r="23" spans="1:26" s="70" customFormat="1" ht="12" customHeight="1">
      <c r="B23" s="64" t="s">
        <v>46</v>
      </c>
      <c r="D23" s="71"/>
      <c r="E23" s="66">
        <f t="shared" si="4"/>
        <v>30478</v>
      </c>
      <c r="F23" s="60">
        <f t="shared" si="3"/>
        <v>15846</v>
      </c>
      <c r="G23" s="60">
        <f t="shared" si="3"/>
        <v>14632</v>
      </c>
      <c r="H23" s="66">
        <f t="shared" si="5"/>
        <v>24742</v>
      </c>
      <c r="I23" s="60">
        <v>12984</v>
      </c>
      <c r="J23" s="60">
        <v>11758</v>
      </c>
      <c r="K23" s="66"/>
      <c r="L23" s="60"/>
      <c r="M23" s="60"/>
      <c r="N23" s="66">
        <f t="shared" si="9"/>
        <v>24742</v>
      </c>
      <c r="O23" s="60">
        <f t="shared" si="7"/>
        <v>12984</v>
      </c>
      <c r="P23" s="60">
        <f t="shared" si="7"/>
        <v>11758</v>
      </c>
      <c r="Q23" s="66">
        <f t="shared" si="10"/>
        <v>4746</v>
      </c>
      <c r="R23" s="67">
        <v>2351</v>
      </c>
      <c r="S23" s="67">
        <v>2395</v>
      </c>
      <c r="T23" s="66">
        <v>990</v>
      </c>
      <c r="U23" s="67">
        <v>511</v>
      </c>
      <c r="V23" s="67">
        <v>479</v>
      </c>
      <c r="X23" s="69" t="s">
        <v>47</v>
      </c>
    </row>
    <row r="24" spans="1:26" s="70" customFormat="1" ht="12" customHeight="1">
      <c r="B24" s="64" t="s">
        <v>48</v>
      </c>
      <c r="D24" s="71"/>
      <c r="E24" s="66">
        <f t="shared" si="4"/>
        <v>31296</v>
      </c>
      <c r="F24" s="60">
        <f t="shared" si="3"/>
        <v>16168</v>
      </c>
      <c r="G24" s="60">
        <f t="shared" si="3"/>
        <v>15128</v>
      </c>
      <c r="H24" s="66">
        <f t="shared" si="5"/>
        <v>25453</v>
      </c>
      <c r="I24" s="60">
        <v>13288</v>
      </c>
      <c r="J24" s="60">
        <v>12165</v>
      </c>
      <c r="K24" s="66"/>
      <c r="L24" s="60"/>
      <c r="M24" s="60"/>
      <c r="N24" s="66">
        <f t="shared" si="9"/>
        <v>25453</v>
      </c>
      <c r="O24" s="60">
        <f t="shared" si="7"/>
        <v>13288</v>
      </c>
      <c r="P24" s="60">
        <f t="shared" si="7"/>
        <v>12165</v>
      </c>
      <c r="Q24" s="66">
        <f t="shared" si="10"/>
        <v>4860</v>
      </c>
      <c r="R24" s="67">
        <v>2374</v>
      </c>
      <c r="S24" s="67">
        <v>2486</v>
      </c>
      <c r="T24" s="66">
        <v>983</v>
      </c>
      <c r="U24" s="67">
        <v>506</v>
      </c>
      <c r="V24" s="67">
        <v>477</v>
      </c>
      <c r="X24" s="69" t="s">
        <v>49</v>
      </c>
    </row>
    <row r="25" spans="1:26" s="70" customFormat="1" ht="17.25" customHeight="1">
      <c r="A25" s="57" t="s">
        <v>50</v>
      </c>
      <c r="B25" s="63"/>
      <c r="D25" s="71"/>
      <c r="E25" s="61"/>
      <c r="F25" s="60"/>
      <c r="G25" s="60"/>
      <c r="H25" s="66"/>
      <c r="I25" s="60"/>
      <c r="J25" s="60"/>
      <c r="K25" s="61"/>
      <c r="L25" s="60"/>
      <c r="M25" s="60"/>
      <c r="N25" s="66"/>
      <c r="O25" s="60"/>
      <c r="P25" s="60"/>
      <c r="Q25" s="61"/>
      <c r="R25" s="60"/>
      <c r="S25" s="60"/>
      <c r="T25" s="61"/>
      <c r="U25" s="60"/>
      <c r="V25" s="60"/>
      <c r="W25" s="58" t="s">
        <v>51</v>
      </c>
      <c r="X25" s="62"/>
      <c r="Y25" s="62"/>
    </row>
    <row r="26" spans="1:26" s="70" customFormat="1" ht="13.5" customHeight="1">
      <c r="B26" s="64" t="s">
        <v>52</v>
      </c>
      <c r="D26" s="71"/>
      <c r="E26" s="61">
        <f t="shared" si="4"/>
        <v>26057</v>
      </c>
      <c r="F26" s="60">
        <f t="shared" si="3"/>
        <v>13576</v>
      </c>
      <c r="G26" s="60">
        <f t="shared" si="3"/>
        <v>12481</v>
      </c>
      <c r="H26" s="66">
        <f t="shared" si="5"/>
        <v>10522</v>
      </c>
      <c r="I26" s="60">
        <v>6070</v>
      </c>
      <c r="J26" s="60">
        <v>4452</v>
      </c>
      <c r="K26" s="61">
        <f>SUM(L26:M26)</f>
        <v>11726</v>
      </c>
      <c r="L26" s="60">
        <v>5562</v>
      </c>
      <c r="M26" s="60">
        <v>6164</v>
      </c>
      <c r="N26" s="66">
        <f t="shared" si="9"/>
        <v>22248</v>
      </c>
      <c r="O26" s="60">
        <f t="shared" si="7"/>
        <v>11632</v>
      </c>
      <c r="P26" s="60">
        <f t="shared" si="7"/>
        <v>10616</v>
      </c>
      <c r="Q26" s="61">
        <f t="shared" si="10"/>
        <v>2845</v>
      </c>
      <c r="R26" s="60">
        <v>1438</v>
      </c>
      <c r="S26" s="60">
        <v>1407</v>
      </c>
      <c r="T26" s="61">
        <v>964</v>
      </c>
      <c r="U26" s="60">
        <v>506</v>
      </c>
      <c r="V26" s="60">
        <v>458</v>
      </c>
      <c r="X26" s="69" t="s">
        <v>53</v>
      </c>
    </row>
    <row r="27" spans="1:26" s="70" customFormat="1" ht="13.5" customHeight="1">
      <c r="B27" s="64" t="s">
        <v>54</v>
      </c>
      <c r="D27" s="71"/>
      <c r="E27" s="61">
        <f t="shared" si="4"/>
        <v>25133</v>
      </c>
      <c r="F27" s="60">
        <f t="shared" si="3"/>
        <v>12782</v>
      </c>
      <c r="G27" s="60">
        <f t="shared" si="3"/>
        <v>12351</v>
      </c>
      <c r="H27" s="66">
        <f t="shared" si="5"/>
        <v>9751</v>
      </c>
      <c r="I27" s="60">
        <v>5432</v>
      </c>
      <c r="J27" s="60">
        <v>4319</v>
      </c>
      <c r="K27" s="61">
        <f t="shared" ref="K27:K32" si="11">SUM(L27:M27)</f>
        <v>11742</v>
      </c>
      <c r="L27" s="60">
        <v>5493</v>
      </c>
      <c r="M27" s="60">
        <v>6249</v>
      </c>
      <c r="N27" s="66">
        <f t="shared" si="9"/>
        <v>21493</v>
      </c>
      <c r="O27" s="60">
        <f t="shared" si="7"/>
        <v>10925</v>
      </c>
      <c r="P27" s="60">
        <f t="shared" si="7"/>
        <v>10568</v>
      </c>
      <c r="Q27" s="61">
        <f t="shared" si="10"/>
        <v>2697</v>
      </c>
      <c r="R27" s="60">
        <v>1344</v>
      </c>
      <c r="S27" s="60">
        <v>1353</v>
      </c>
      <c r="T27" s="61">
        <v>943</v>
      </c>
      <c r="U27" s="60">
        <v>513</v>
      </c>
      <c r="V27" s="60">
        <v>430</v>
      </c>
      <c r="X27" s="69" t="s">
        <v>55</v>
      </c>
    </row>
    <row r="28" spans="1:26" s="70" customFormat="1" ht="13.5" customHeight="1">
      <c r="B28" s="64" t="s">
        <v>56</v>
      </c>
      <c r="D28" s="71"/>
      <c r="E28" s="61">
        <f t="shared" si="4"/>
        <v>24613</v>
      </c>
      <c r="F28" s="60">
        <f t="shared" si="3"/>
        <v>12359</v>
      </c>
      <c r="G28" s="60">
        <f t="shared" si="3"/>
        <v>12254</v>
      </c>
      <c r="H28" s="66">
        <f t="shared" si="5"/>
        <v>8992</v>
      </c>
      <c r="I28" s="60">
        <v>4958</v>
      </c>
      <c r="J28" s="60">
        <v>4034</v>
      </c>
      <c r="K28" s="61">
        <f t="shared" si="11"/>
        <v>11880</v>
      </c>
      <c r="L28" s="60">
        <v>5564</v>
      </c>
      <c r="M28" s="60">
        <v>6316</v>
      </c>
      <c r="N28" s="66">
        <f t="shared" si="9"/>
        <v>20872</v>
      </c>
      <c r="O28" s="60">
        <f t="shared" si="7"/>
        <v>10522</v>
      </c>
      <c r="P28" s="60">
        <f t="shared" si="7"/>
        <v>10350</v>
      </c>
      <c r="Q28" s="61">
        <f t="shared" si="10"/>
        <v>2872</v>
      </c>
      <c r="R28" s="60">
        <v>1368</v>
      </c>
      <c r="S28" s="60">
        <v>1504</v>
      </c>
      <c r="T28" s="61">
        <v>869</v>
      </c>
      <c r="U28" s="60">
        <v>469</v>
      </c>
      <c r="V28" s="60">
        <v>400</v>
      </c>
      <c r="X28" s="69" t="s">
        <v>57</v>
      </c>
    </row>
    <row r="29" spans="1:26" s="70" customFormat="1" ht="16.5" customHeight="1">
      <c r="A29" s="57" t="s">
        <v>58</v>
      </c>
      <c r="B29" s="63"/>
      <c r="D29" s="71"/>
      <c r="E29" s="61"/>
      <c r="F29" s="60"/>
      <c r="G29" s="60"/>
      <c r="H29" s="66"/>
      <c r="I29" s="60"/>
      <c r="J29" s="60"/>
      <c r="K29" s="61"/>
      <c r="L29" s="60"/>
      <c r="M29" s="60"/>
      <c r="N29" s="66"/>
      <c r="O29" s="60"/>
      <c r="P29" s="60"/>
      <c r="Q29" s="61"/>
      <c r="R29" s="60"/>
      <c r="S29" s="60"/>
      <c r="T29" s="61"/>
      <c r="U29" s="60"/>
      <c r="V29" s="60"/>
      <c r="W29" s="58" t="s">
        <v>59</v>
      </c>
      <c r="X29" s="62"/>
      <c r="Y29" s="62"/>
    </row>
    <row r="30" spans="1:26" s="70" customFormat="1" ht="13.5" customHeight="1">
      <c r="B30" s="64" t="s">
        <v>60</v>
      </c>
      <c r="D30" s="71"/>
      <c r="E30" s="61">
        <f t="shared" si="4"/>
        <v>12314</v>
      </c>
      <c r="F30" s="60">
        <f t="shared" si="3"/>
        <v>4960</v>
      </c>
      <c r="G30" s="60">
        <f t="shared" si="3"/>
        <v>7354</v>
      </c>
      <c r="H30" s="66">
        <f t="shared" si="5"/>
        <v>552</v>
      </c>
      <c r="I30" s="60">
        <v>263</v>
      </c>
      <c r="J30" s="60">
        <v>289</v>
      </c>
      <c r="K30" s="61">
        <f t="shared" si="11"/>
        <v>10465</v>
      </c>
      <c r="L30" s="60">
        <v>4122</v>
      </c>
      <c r="M30" s="60">
        <v>6343</v>
      </c>
      <c r="N30" s="66">
        <f t="shared" si="9"/>
        <v>11017</v>
      </c>
      <c r="O30" s="60">
        <f t="shared" si="7"/>
        <v>4385</v>
      </c>
      <c r="P30" s="60">
        <f t="shared" si="7"/>
        <v>6632</v>
      </c>
      <c r="Q30" s="61">
        <f t="shared" si="10"/>
        <v>994</v>
      </c>
      <c r="R30" s="60">
        <v>430</v>
      </c>
      <c r="S30" s="60">
        <v>564</v>
      </c>
      <c r="T30" s="61">
        <v>303</v>
      </c>
      <c r="U30" s="60">
        <v>145</v>
      </c>
      <c r="V30" s="60">
        <v>158</v>
      </c>
      <c r="X30" s="69" t="s">
        <v>61</v>
      </c>
    </row>
    <row r="31" spans="1:26" s="70" customFormat="1" ht="13.5" customHeight="1">
      <c r="B31" s="64" t="s">
        <v>62</v>
      </c>
      <c r="D31" s="71"/>
      <c r="E31" s="61">
        <f t="shared" si="4"/>
        <v>11648</v>
      </c>
      <c r="F31" s="60">
        <f t="shared" si="4"/>
        <v>4525</v>
      </c>
      <c r="G31" s="60">
        <f t="shared" si="4"/>
        <v>7123</v>
      </c>
      <c r="H31" s="66">
        <f t="shared" si="5"/>
        <v>408</v>
      </c>
      <c r="I31" s="60">
        <v>147</v>
      </c>
      <c r="J31" s="60">
        <v>261</v>
      </c>
      <c r="K31" s="61">
        <f t="shared" si="11"/>
        <v>10041</v>
      </c>
      <c r="L31" s="60">
        <v>3884</v>
      </c>
      <c r="M31" s="60">
        <v>6157</v>
      </c>
      <c r="N31" s="66">
        <f t="shared" si="9"/>
        <v>10449</v>
      </c>
      <c r="O31" s="60">
        <f t="shared" si="7"/>
        <v>4031</v>
      </c>
      <c r="P31" s="60">
        <f t="shared" si="7"/>
        <v>6418</v>
      </c>
      <c r="Q31" s="61">
        <f t="shared" si="10"/>
        <v>944</v>
      </c>
      <c r="R31" s="60">
        <v>366</v>
      </c>
      <c r="S31" s="60">
        <v>578</v>
      </c>
      <c r="T31" s="61">
        <v>255</v>
      </c>
      <c r="U31" s="60">
        <v>128</v>
      </c>
      <c r="V31" s="60">
        <v>127</v>
      </c>
      <c r="X31" s="69" t="s">
        <v>63</v>
      </c>
    </row>
    <row r="32" spans="1:26" s="70" customFormat="1" ht="13.5" customHeight="1">
      <c r="B32" s="64" t="s">
        <v>64</v>
      </c>
      <c r="D32" s="71"/>
      <c r="E32" s="61">
        <f t="shared" si="4"/>
        <v>11771</v>
      </c>
      <c r="F32" s="60">
        <f t="shared" si="4"/>
        <v>4626</v>
      </c>
      <c r="G32" s="60">
        <f t="shared" si="4"/>
        <v>7145</v>
      </c>
      <c r="H32" s="66">
        <f t="shared" si="5"/>
        <v>360</v>
      </c>
      <c r="I32" s="60">
        <v>176</v>
      </c>
      <c r="J32" s="60">
        <v>184</v>
      </c>
      <c r="K32" s="61">
        <f t="shared" si="11"/>
        <v>10216</v>
      </c>
      <c r="L32" s="60">
        <v>3944</v>
      </c>
      <c r="M32" s="60">
        <v>6272</v>
      </c>
      <c r="N32" s="66">
        <f t="shared" si="9"/>
        <v>10576</v>
      </c>
      <c r="O32" s="60">
        <f t="shared" si="7"/>
        <v>4120</v>
      </c>
      <c r="P32" s="60">
        <f t="shared" si="7"/>
        <v>6456</v>
      </c>
      <c r="Q32" s="61">
        <f t="shared" si="10"/>
        <v>1008</v>
      </c>
      <c r="R32" s="60">
        <v>417</v>
      </c>
      <c r="S32" s="60">
        <v>591</v>
      </c>
      <c r="T32" s="61">
        <v>187</v>
      </c>
      <c r="U32" s="60">
        <v>89</v>
      </c>
      <c r="V32" s="60">
        <v>98</v>
      </c>
      <c r="X32" s="69" t="s">
        <v>65</v>
      </c>
    </row>
    <row r="33" spans="1:24" ht="3" customHeight="1">
      <c r="A33" s="72"/>
      <c r="B33" s="72"/>
      <c r="C33" s="72"/>
      <c r="D33" s="72"/>
      <c r="E33" s="73">
        <f t="shared" si="4"/>
        <v>0</v>
      </c>
      <c r="F33" s="73">
        <f t="shared" si="4"/>
        <v>0</v>
      </c>
      <c r="G33" s="74">
        <f t="shared" si="4"/>
        <v>0</v>
      </c>
      <c r="H33" s="74"/>
      <c r="I33" s="74"/>
      <c r="J33" s="74"/>
      <c r="K33" s="74"/>
      <c r="L33" s="74"/>
      <c r="M33" s="74"/>
      <c r="N33" s="73"/>
      <c r="O33" s="73"/>
      <c r="P33" s="74"/>
      <c r="Q33" s="73"/>
      <c r="R33" s="73"/>
      <c r="S33" s="74"/>
      <c r="T33" s="73"/>
      <c r="U33" s="73"/>
      <c r="V33" s="74"/>
      <c r="W33" s="72"/>
      <c r="X33" s="72"/>
    </row>
    <row r="34" spans="1:24" ht="8.25" customHeight="1"/>
    <row r="35" spans="1:24">
      <c r="B35" s="75" t="s">
        <v>66</v>
      </c>
      <c r="C35" s="75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7"/>
      <c r="O35" s="76"/>
      <c r="P35" s="76"/>
      <c r="Q35" s="75" t="s">
        <v>67</v>
      </c>
      <c r="R35" s="75"/>
      <c r="U35" s="76"/>
    </row>
    <row r="36" spans="1:24">
      <c r="B36" s="75" t="s">
        <v>68</v>
      </c>
      <c r="C36" s="75"/>
      <c r="D36" s="76"/>
      <c r="E36" s="76"/>
      <c r="F36" s="76"/>
      <c r="G36" s="76"/>
      <c r="H36" s="77">
        <f>SUM(I36:J36)</f>
        <v>22248</v>
      </c>
      <c r="I36" s="77">
        <f>L26+I26</f>
        <v>11632</v>
      </c>
      <c r="J36" s="77">
        <f>M26+J26</f>
        <v>10616</v>
      </c>
      <c r="K36" s="76"/>
      <c r="L36" s="76"/>
      <c r="M36" s="76"/>
      <c r="N36" s="76"/>
      <c r="O36" s="76"/>
      <c r="P36" s="76"/>
      <c r="Q36" s="75" t="s">
        <v>69</v>
      </c>
      <c r="R36" s="75"/>
      <c r="U36" s="76"/>
    </row>
    <row r="37" spans="1:24">
      <c r="B37" s="75" t="s">
        <v>70</v>
      </c>
      <c r="C37" s="75"/>
      <c r="D37" s="76"/>
      <c r="E37" s="76"/>
      <c r="F37" s="76"/>
      <c r="G37" s="76"/>
      <c r="H37" s="77">
        <f t="shared" ref="H37:H38" si="12">SUM(I37:J37)</f>
        <v>21493</v>
      </c>
      <c r="I37" s="77">
        <f t="shared" ref="I37:J39" si="13">L27+I27</f>
        <v>10925</v>
      </c>
      <c r="J37" s="77">
        <f t="shared" si="13"/>
        <v>10568</v>
      </c>
      <c r="K37" s="76"/>
      <c r="L37" s="76"/>
      <c r="M37" s="76"/>
      <c r="N37" s="76"/>
      <c r="O37" s="76"/>
      <c r="P37" s="76"/>
      <c r="Q37" s="75" t="s">
        <v>71</v>
      </c>
      <c r="R37" s="75"/>
      <c r="U37" s="76"/>
    </row>
    <row r="38" spans="1:24">
      <c r="H38" s="77">
        <f t="shared" si="12"/>
        <v>20872</v>
      </c>
      <c r="I38" s="77">
        <f t="shared" si="13"/>
        <v>10522</v>
      </c>
      <c r="J38" s="77">
        <f t="shared" si="13"/>
        <v>10350</v>
      </c>
    </row>
    <row r="39" spans="1:24">
      <c r="H39" s="78">
        <f>SUM(H40:H42)</f>
        <v>32042</v>
      </c>
      <c r="I39" s="77">
        <f t="shared" si="13"/>
        <v>0</v>
      </c>
      <c r="J39" s="77">
        <f t="shared" si="13"/>
        <v>0</v>
      </c>
    </row>
    <row r="40" spans="1:24">
      <c r="H40" s="77">
        <f>SUM(I40:J40)</f>
        <v>11017</v>
      </c>
      <c r="I40" s="77">
        <f>L30+I30</f>
        <v>4385</v>
      </c>
      <c r="J40" s="77">
        <f>M30+J30</f>
        <v>6632</v>
      </c>
    </row>
    <row r="41" spans="1:24">
      <c r="H41" s="77">
        <f t="shared" ref="H41:H42" si="14">SUM(I41:J41)</f>
        <v>10449</v>
      </c>
      <c r="I41" s="77">
        <f>L31+I31</f>
        <v>4031</v>
      </c>
      <c r="J41" s="77">
        <f>M31+J31</f>
        <v>6418</v>
      </c>
    </row>
    <row r="42" spans="1:24">
      <c r="H42" s="77">
        <f t="shared" si="14"/>
        <v>10576</v>
      </c>
      <c r="I42" s="77">
        <f t="shared" ref="I42:J42" si="15">L32+I32</f>
        <v>4120</v>
      </c>
      <c r="J42" s="77">
        <f t="shared" si="15"/>
        <v>6456</v>
      </c>
    </row>
  </sheetData>
  <mergeCells count="27">
    <mergeCell ref="A13:D13"/>
    <mergeCell ref="H8:J8"/>
    <mergeCell ref="K8:M8"/>
    <mergeCell ref="N8:P8"/>
    <mergeCell ref="Q8:S8"/>
    <mergeCell ref="T8:V8"/>
    <mergeCell ref="H9:J9"/>
    <mergeCell ref="K9:M9"/>
    <mergeCell ref="N9:P9"/>
    <mergeCell ref="Q9:S9"/>
    <mergeCell ref="T9:V9"/>
    <mergeCell ref="E7:G7"/>
    <mergeCell ref="H7:J7"/>
    <mergeCell ref="K7:M7"/>
    <mergeCell ref="N7:P7"/>
    <mergeCell ref="Q7:S7"/>
    <mergeCell ref="T7:V7"/>
    <mergeCell ref="A4:D11"/>
    <mergeCell ref="N4:V4"/>
    <mergeCell ref="W4:X11"/>
    <mergeCell ref="Q5:S5"/>
    <mergeCell ref="E6:G6"/>
    <mergeCell ref="H6:J6"/>
    <mergeCell ref="K6:M6"/>
    <mergeCell ref="N6:P6"/>
    <mergeCell ref="Q6:S6"/>
    <mergeCell ref="T6:V6"/>
  </mergeCells>
  <pageMargins left="0.55118110236220474" right="0" top="0.59055118110236227" bottom="0.31496062992125984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dcterms:created xsi:type="dcterms:W3CDTF">2017-08-18T09:08:37Z</dcterms:created>
  <dcterms:modified xsi:type="dcterms:W3CDTF">2017-08-18T09:09:25Z</dcterms:modified>
</cp:coreProperties>
</file>