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5.5 พ.ศ.2559" sheetId="1" r:id="rId1"/>
  </sheets>
  <calcPr calcId="124519"/>
</workbook>
</file>

<file path=xl/calcChain.xml><?xml version="1.0" encoding="utf-8"?>
<calcChain xmlns="http://schemas.openxmlformats.org/spreadsheetml/2006/main">
  <c r="F9" i="1"/>
  <c r="G9"/>
  <c r="G8" s="1"/>
  <c r="H9"/>
  <c r="H8" s="1"/>
  <c r="J9"/>
  <c r="J8" s="1"/>
  <c r="K9"/>
  <c r="L9"/>
  <c r="L8" s="1"/>
  <c r="F10"/>
  <c r="I10"/>
  <c r="I9" s="1"/>
  <c r="F11"/>
  <c r="I11"/>
  <c r="G12"/>
  <c r="H12"/>
  <c r="I12"/>
  <c r="J12"/>
  <c r="K12"/>
  <c r="K8" s="1"/>
  <c r="L12"/>
  <c r="F13"/>
  <c r="F12" s="1"/>
  <c r="I13"/>
  <c r="F14"/>
  <c r="G14"/>
  <c r="H14"/>
  <c r="J14"/>
  <c r="K14"/>
  <c r="L14"/>
  <c r="F15"/>
  <c r="I15"/>
  <c r="I14" s="1"/>
  <c r="F16"/>
  <c r="I16"/>
  <c r="G17"/>
  <c r="H17"/>
  <c r="I17"/>
  <c r="J17"/>
  <c r="K17"/>
  <c r="L17"/>
  <c r="F18"/>
  <c r="F17" s="1"/>
  <c r="I18"/>
  <c r="F19"/>
  <c r="G19"/>
  <c r="H19"/>
  <c r="J19"/>
  <c r="K19"/>
  <c r="L19"/>
  <c r="F20"/>
  <c r="I20"/>
  <c r="I19" s="1"/>
  <c r="F21"/>
  <c r="I21"/>
  <c r="G22"/>
  <c r="H22"/>
  <c r="I22"/>
  <c r="J22"/>
  <c r="K22"/>
  <c r="L22"/>
  <c r="F23"/>
  <c r="F22" s="1"/>
  <c r="I23"/>
  <c r="F24"/>
  <c r="I24"/>
  <c r="G34"/>
  <c r="H34"/>
  <c r="J34"/>
  <c r="K34"/>
  <c r="L34"/>
  <c r="F35"/>
  <c r="I35"/>
  <c r="I34" s="1"/>
  <c r="I36"/>
  <c r="F37"/>
  <c r="F34" s="1"/>
  <c r="I37"/>
  <c r="F38"/>
  <c r="G38"/>
  <c r="H38"/>
  <c r="J38"/>
  <c r="K38"/>
  <c r="L38"/>
  <c r="F39"/>
  <c r="I39"/>
  <c r="I38" s="1"/>
  <c r="F40"/>
  <c r="I40"/>
  <c r="G41"/>
  <c r="H41"/>
  <c r="I41"/>
  <c r="J41"/>
  <c r="K41"/>
  <c r="L41"/>
  <c r="F42"/>
  <c r="F41" s="1"/>
  <c r="I42"/>
  <c r="F43"/>
  <c r="G43"/>
  <c r="H43"/>
  <c r="J43"/>
  <c r="K43"/>
  <c r="L43"/>
  <c r="F44"/>
  <c r="I44"/>
  <c r="I43" s="1"/>
  <c r="F45"/>
  <c r="I45"/>
  <c r="F46"/>
  <c r="I46"/>
  <c r="F8" l="1"/>
  <c r="I8"/>
</calcChain>
</file>

<file path=xl/sharedStrings.xml><?xml version="1.0" encoding="utf-8"?>
<sst xmlns="http://schemas.openxmlformats.org/spreadsheetml/2006/main" count="131" uniqueCount="88">
  <si>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</si>
  <si>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</si>
  <si>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</si>
  <si>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</si>
  <si>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>Nong Manorom</t>
  </si>
  <si>
    <t>หนองมโนรมย์</t>
  </si>
  <si>
    <t>Stopping place Ban Phra Phut</t>
  </si>
  <si>
    <t>ท่าช้าง</t>
  </si>
  <si>
    <t>Ban Phanao</t>
  </si>
  <si>
    <t>บ้านพะเนา</t>
  </si>
  <si>
    <t xml:space="preserve">Chaloerm Pha Kiet District </t>
  </si>
  <si>
    <t>-</t>
  </si>
  <si>
    <t>อำเภอเฉลิมพระเกียรติ</t>
  </si>
  <si>
    <t>Nong Bua Lai</t>
  </si>
  <si>
    <t>หนองบัวลาย</t>
  </si>
  <si>
    <t>Bua Lai District</t>
  </si>
  <si>
    <t>อำเภอบัวลาย</t>
  </si>
  <si>
    <t>Sap Muang</t>
  </si>
  <si>
    <t>ซับม่วง</t>
  </si>
  <si>
    <t>Pak Chong</t>
  </si>
  <si>
    <t>ปากช่อง</t>
  </si>
  <si>
    <t xml:space="preserve">Pak Chong District </t>
  </si>
  <si>
    <t>อำเภอปากช่อง</t>
  </si>
  <si>
    <t>Sikhiu</t>
  </si>
  <si>
    <t>สีคิ้ว</t>
  </si>
  <si>
    <t>Ban Mai Samrong</t>
  </si>
  <si>
    <t>บ้านใหม่สำโรง</t>
  </si>
  <si>
    <t>Khlong Phai</t>
  </si>
  <si>
    <t>คลองไผ่</t>
  </si>
  <si>
    <t xml:space="preserve">Sikhiu District </t>
  </si>
  <si>
    <t>อำเภอสีคิ้ว</t>
  </si>
  <si>
    <t>Others</t>
  </si>
  <si>
    <t>Package</t>
  </si>
  <si>
    <t>Carload</t>
  </si>
  <si>
    <t>Total</t>
  </si>
  <si>
    <t>Bangkok station (Km.)</t>
  </si>
  <si>
    <t>อื่น ๆ</t>
  </si>
  <si>
    <t>สินค้าหีบห่อ</t>
  </si>
  <si>
    <t>สินค้าเหมาคัน</t>
  </si>
  <si>
    <t>รวม</t>
  </si>
  <si>
    <t>The distance from</t>
  </si>
  <si>
    <t>Freight  revenue  (Baht)</t>
  </si>
  <si>
    <t>Quantity goods carried  (Ton)</t>
  </si>
  <si>
    <t>กรุงเทพฯ(กม.)</t>
  </si>
  <si>
    <t>อำเภอ และสถานี</t>
  </si>
  <si>
    <t>District and station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</si>
  <si>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</si>
  <si>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</si>
  <si>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</si>
  <si>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Quantity and Freight Revenue of Railway by District and Station: 2016   (Cont.)</t>
  </si>
  <si>
    <t>ปริมาณ และรายได้จากการโดยสารทางรถไฟ จำแนกตามสถานี เป็นรายอำเภอ พ.ศ. 2559  (ต่อ)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</si>
  <si>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</si>
  <si>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</si>
  <si>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</si>
  <si>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</si>
  <si>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</si>
  <si>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</si>
  <si>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</si>
  <si>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</si>
  <si>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</si>
  <si>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</si>
  <si>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</si>
  <si>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</si>
  <si>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>Bua Yai Junction</t>
  </si>
  <si>
    <t>ชุมทางบัวใหญ่</t>
  </si>
  <si>
    <t xml:space="preserve">Bua Yai District </t>
  </si>
  <si>
    <t>อำเภอบัวใหญ่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</si>
  <si>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</si>
  <si>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</si>
  <si>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</si>
  <si>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</si>
  <si>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</si>
  <si>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</si>
  <si>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Luam</t>
  </si>
  <si>
    <t>บ้านเหลื่อม</t>
  </si>
  <si>
    <t xml:space="preserve">Ban Luam District </t>
  </si>
  <si>
    <t>อำเภอบ้านเหลื่อม</t>
  </si>
  <si>
    <t>Thanon Chira Junction</t>
  </si>
  <si>
    <t>ชุมทางถนนจิระ</t>
  </si>
  <si>
    <t>Nakhon Ratchasima</t>
  </si>
  <si>
    <t>นครราชสีมา</t>
  </si>
  <si>
    <t xml:space="preserve">Muang Nakhon Ratchasima District </t>
  </si>
  <si>
    <t>อำเภอเมืองนครราชสีมา</t>
  </si>
  <si>
    <t>รวมยอด</t>
  </si>
  <si>
    <t>Quantity and Freight Revenue of Railway by District and Station: 2016</t>
  </si>
  <si>
    <t>ปริมาณ และรายได้จากการโดยสารทางรถไฟ จำแนกตามสถานี เป็นรายอำเภอ พ.ศ. 2559</t>
  </si>
  <si>
    <t>ตาราง 15.5</t>
  </si>
  <si>
    <t>Table 15.5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</si>
</sst>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_-* #,##0.0_-;\-* #,##0.0_-;_-* &quot;-&quot;??_-;_-@_-"/>
    <numFmt numFmtId="190" formatCode="_(* #,##0_);_(* \(#,##0\);_(* &quot;-&quot;_);_(@_)"/>
    <numFmt numFmtId="191" formatCode="_(* #,##0.0_);_(* \(#,##0.0\);_(* &quot;-&quot;_);_(@_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2"/>
      <name val="Cordia New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0" xfId="1" applyFont="1" applyBorder="1" applyAlignment="1">
      <alignment horizontal="left"/>
    </xf>
    <xf numFmtId="41" fontId="5" fillId="0" borderId="6" xfId="2" applyNumberFormat="1" applyFont="1" applyBorder="1" applyAlignment="1">
      <alignment horizontal="center"/>
    </xf>
    <xf numFmtId="41" fontId="3" fillId="0" borderId="6" xfId="3" applyNumberFormat="1" applyFont="1" applyBorder="1" applyAlignment="1">
      <alignment horizontal="center"/>
    </xf>
    <xf numFmtId="41" fontId="5" fillId="0" borderId="5" xfId="2" applyNumberFormat="1" applyFont="1" applyBorder="1" applyAlignment="1">
      <alignment horizontal="center"/>
    </xf>
    <xf numFmtId="0" fontId="6" fillId="0" borderId="0" xfId="1" applyFont="1" applyBorder="1"/>
    <xf numFmtId="41" fontId="3" fillId="0" borderId="0" xfId="3" applyNumberFormat="1" applyFont="1" applyBorder="1" applyAlignment="1">
      <alignment horizontal="center"/>
    </xf>
    <xf numFmtId="41" fontId="3" fillId="0" borderId="7" xfId="3" applyNumberFormat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 applyFill="1"/>
    <xf numFmtId="0" fontId="3" fillId="0" borderId="5" xfId="1" applyFont="1" applyBorder="1" applyAlignment="1">
      <alignment horizontal="left"/>
    </xf>
    <xf numFmtId="41" fontId="3" fillId="0" borderId="5" xfId="3" applyNumberFormat="1" applyFont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left" vertical="center"/>
    </xf>
    <xf numFmtId="187" fontId="3" fillId="0" borderId="6" xfId="3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8" xfId="1" applyFont="1" applyBorder="1"/>
    <xf numFmtId="0" fontId="3" fillId="0" borderId="11" xfId="1" applyFont="1" applyBorder="1"/>
    <xf numFmtId="0" fontId="6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Border="1"/>
    <xf numFmtId="0" fontId="8" fillId="0" borderId="0" xfId="1" applyFont="1" applyFill="1" applyBorder="1" applyAlignment="1">
      <alignment horizontal="center" vertical="center"/>
    </xf>
    <xf numFmtId="188" fontId="3" fillId="0" borderId="0" xfId="3" applyNumberFormat="1" applyFont="1" applyBorder="1" applyAlignment="1">
      <alignment horizontal="center"/>
    </xf>
    <xf numFmtId="189" fontId="3" fillId="0" borderId="0" xfId="3" applyNumberFormat="1" applyFont="1" applyBorder="1" applyAlignment="1">
      <alignment horizontal="center"/>
    </xf>
    <xf numFmtId="189" fontId="3" fillId="0" borderId="0" xfId="3" applyNumberFormat="1" applyFont="1" applyBorder="1" applyAlignment="1">
      <alignment horizontal="left"/>
    </xf>
    <xf numFmtId="41" fontId="3" fillId="0" borderId="6" xfId="3" applyNumberFormat="1" applyFont="1" applyBorder="1" applyAlignment="1">
      <alignment horizontal="left"/>
    </xf>
    <xf numFmtId="41" fontId="3" fillId="0" borderId="0" xfId="3" applyNumberFormat="1" applyFont="1" applyBorder="1" applyAlignment="1">
      <alignment horizontal="left"/>
    </xf>
    <xf numFmtId="0" fontId="8" fillId="0" borderId="0" xfId="1" applyFont="1" applyFill="1" applyBorder="1" applyAlignment="1">
      <alignment horizontal="left" vertical="center"/>
    </xf>
    <xf numFmtId="0" fontId="3" fillId="0" borderId="0" xfId="1" applyFont="1" applyBorder="1" applyAlignment="1"/>
    <xf numFmtId="0" fontId="3" fillId="0" borderId="0" xfId="1" applyFont="1" applyAlignment="1"/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91" fontId="11" fillId="0" borderId="0" xfId="3" applyNumberFormat="1" applyFont="1" applyFill="1" applyBorder="1" applyAlignment="1" applyProtection="1">
      <alignment horizontal="right"/>
    </xf>
    <xf numFmtId="190" fontId="11" fillId="0" borderId="9" xfId="3" applyNumberFormat="1" applyFont="1" applyFill="1" applyBorder="1" applyAlignment="1" applyProtection="1">
      <alignment horizontal="right"/>
    </xf>
    <xf numFmtId="41" fontId="11" fillId="0" borderId="0" xfId="3" applyNumberFormat="1" applyFont="1" applyFill="1" applyBorder="1" applyAlignment="1" applyProtection="1">
      <alignment horizontal="right"/>
    </xf>
    <xf numFmtId="41" fontId="4" fillId="0" borderId="6" xfId="3" applyNumberFormat="1" applyFont="1" applyFill="1" applyBorder="1" applyAlignment="1" applyProtection="1">
      <alignment horizontal="right"/>
    </xf>
    <xf numFmtId="41" fontId="4" fillId="0" borderId="0" xfId="3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/>
    <xf numFmtId="0" fontId="9" fillId="0" borderId="5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3" fillId="0" borderId="7" xfId="1" applyFont="1" applyBorder="1" applyAlignment="1"/>
    <xf numFmtId="0" fontId="8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41" fontId="3" fillId="0" borderId="0" xfId="3" applyNumberFormat="1" applyFont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41" fontId="5" fillId="0" borderId="0" xfId="2" applyNumberFormat="1" applyFont="1" applyBorder="1" applyAlignment="1"/>
    <xf numFmtId="41" fontId="5" fillId="0" borderId="6" xfId="2" applyNumberFormat="1" applyFont="1" applyBorder="1" applyAlignment="1"/>
    <xf numFmtId="0" fontId="3" fillId="0" borderId="5" xfId="1" applyFont="1" applyBorder="1" applyAlignment="1"/>
  </cellXfs>
  <cellStyles count="6">
    <cellStyle name="เครื่องหมายจุลภาค 2" xfId="2"/>
    <cellStyle name="เครื่องหมายจุลภาค 3" xfId="3"/>
    <cellStyle name="ปกติ" xfId="0" builtinId="0"/>
    <cellStyle name="ปกติ 2" xfId="4"/>
    <cellStyle name="ปกติ 2 2" xfId="5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143163</xdr:colOff>
      <xdr:row>25</xdr:row>
      <xdr:rowOff>245341</xdr:rowOff>
    </xdr:from>
    <xdr:to>
      <xdr:col>16</xdr:col>
      <xdr:colOff>66964</xdr:colOff>
      <xdr:row>51</xdr:row>
      <xdr:rowOff>129310</xdr:rowOff>
    </xdr:to>
    <xdr:grpSp>
      <xdr:nvGrpSpPr>
        <xdr:cNvPr id="2" name="Group 110"/>
        <xdr:cNvGrpSpPr>
          <a:grpSpLocks/>
        </xdr:cNvGrpSpPr>
      </xdr:nvGrpSpPr>
      <xdr:grpSpPr bwMode="auto">
        <a:xfrm>
          <a:off x="9653731" y="7013864"/>
          <a:ext cx="630960" cy="5873173"/>
          <a:chOff x="1010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152399</xdr:colOff>
      <xdr:row>0</xdr:row>
      <xdr:rowOff>14433</xdr:rowOff>
    </xdr:from>
    <xdr:to>
      <xdr:col>15</xdr:col>
      <xdr:colOff>323849</xdr:colOff>
      <xdr:row>24</xdr:row>
      <xdr:rowOff>129888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9662967" y="14433"/>
          <a:ext cx="503382" cy="6537614"/>
          <a:chOff x="1002" y="0"/>
          <a:chExt cx="31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4"/>
            <a:ext cx="30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43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1</a:t>
            </a:r>
            <a:r>
              <a:rPr lang="en-US" sz="1400" b="1" i="0" u="none" strike="noStrike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6</a:t>
            </a:r>
            <a:r>
              <a:rPr lang="th-TH" sz="1400" b="1" i="0" u="none" strike="noStrike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7</a:t>
            </a:r>
            <a:r>
              <a:rPr lang="th-TH" sz="1400"/>
              <a:t> 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1"/>
  <sheetViews>
    <sheetView showGridLines="0" tabSelected="1" zoomScale="66" zoomScaleNormal="66" workbookViewId="0">
      <selection activeCell="C1" sqref="C1:C2"/>
    </sheetView>
  </sheetViews>
  <sheetFormatPr defaultRowHeight="18.75"/>
  <cols>
    <col min="1" max="1" width="1.5" style="2" customWidth="1"/>
    <col min="2" max="2" width="5" style="2" customWidth="1"/>
    <col min="3" max="3" width="4.625" style="2" customWidth="1"/>
    <col min="4" max="4" width="5.5" style="2" customWidth="1"/>
    <col min="5" max="5" width="16.125" style="2" customWidth="1"/>
    <col min="6" max="6" width="9.375" style="2" customWidth="1"/>
    <col min="7" max="7" width="9.5" style="2" customWidth="1"/>
    <col min="8" max="8" width="9.75" style="2" customWidth="1"/>
    <col min="9" max="9" width="10.75" style="2" customWidth="1"/>
    <col min="10" max="12" width="9.25" style="2" customWidth="1"/>
    <col min="13" max="13" width="1.125" style="2" customWidth="1"/>
    <col min="14" max="14" width="23.875" style="2" customWidth="1"/>
    <col min="15" max="15" width="4.375" style="1" customWidth="1"/>
    <col min="16" max="16" width="5" style="1" customWidth="1"/>
    <col min="17" max="16384" width="9" style="1"/>
  </cols>
  <sheetData>
    <row r="1" spans="1:15" s="54" customFormat="1">
      <c r="A1" s="52"/>
      <c r="B1" s="52" t="s">
        <v>86</v>
      </c>
      <c r="C1" s="53"/>
      <c r="D1" s="52" t="s">
        <v>85</v>
      </c>
      <c r="E1" s="52"/>
      <c r="F1" s="52"/>
      <c r="G1" s="52"/>
      <c r="H1" s="52"/>
      <c r="I1" s="52"/>
      <c r="J1" s="52"/>
      <c r="K1" s="52"/>
      <c r="L1" s="52"/>
      <c r="M1" s="52"/>
      <c r="N1" s="2"/>
    </row>
    <row r="2" spans="1:15" s="15" customFormat="1">
      <c r="A2" s="51"/>
      <c r="B2" s="52" t="s">
        <v>87</v>
      </c>
      <c r="C2" s="53"/>
      <c r="D2" s="52" t="s">
        <v>84</v>
      </c>
      <c r="E2" s="51"/>
      <c r="F2" s="51"/>
      <c r="G2" s="51"/>
      <c r="H2" s="51"/>
      <c r="I2" s="51"/>
      <c r="J2" s="51"/>
      <c r="K2" s="51"/>
      <c r="L2" s="51"/>
      <c r="M2" s="51"/>
      <c r="N2" s="4"/>
    </row>
    <row r="3" spans="1:15" ht="6" customHeight="1"/>
    <row r="4" spans="1:15" s="5" customFormat="1" ht="18.75" customHeight="1">
      <c r="A4" s="50"/>
      <c r="B4" s="50"/>
      <c r="C4" s="50"/>
      <c r="D4" s="49"/>
      <c r="E4" s="48" t="s">
        <v>48</v>
      </c>
      <c r="F4" s="47" t="s">
        <v>47</v>
      </c>
      <c r="G4" s="46"/>
      <c r="H4" s="45"/>
      <c r="I4" s="47" t="s">
        <v>46</v>
      </c>
      <c r="J4" s="46"/>
      <c r="K4" s="46"/>
      <c r="L4" s="45"/>
      <c r="M4" s="44" t="s">
        <v>45</v>
      </c>
      <c r="N4" s="43"/>
    </row>
    <row r="5" spans="1:15" s="5" customFormat="1" ht="18.75" customHeight="1">
      <c r="A5" s="33" t="s">
        <v>44</v>
      </c>
      <c r="B5" s="33"/>
      <c r="C5" s="33"/>
      <c r="D5" s="39"/>
      <c r="E5" s="38" t="s">
        <v>43</v>
      </c>
      <c r="F5" s="42" t="s">
        <v>42</v>
      </c>
      <c r="G5" s="41"/>
      <c r="H5" s="40"/>
      <c r="I5" s="42" t="s">
        <v>41</v>
      </c>
      <c r="J5" s="41"/>
      <c r="K5" s="41"/>
      <c r="L5" s="40"/>
      <c r="M5" s="34"/>
      <c r="N5" s="33"/>
    </row>
    <row r="6" spans="1:15" s="5" customFormat="1" ht="18.75" customHeight="1">
      <c r="A6" s="33"/>
      <c r="B6" s="33"/>
      <c r="C6" s="33"/>
      <c r="D6" s="39"/>
      <c r="E6" s="38" t="s">
        <v>40</v>
      </c>
      <c r="F6" s="37" t="s">
        <v>39</v>
      </c>
      <c r="G6" s="36" t="s">
        <v>38</v>
      </c>
      <c r="H6" s="35" t="s">
        <v>37</v>
      </c>
      <c r="I6" s="37" t="s">
        <v>39</v>
      </c>
      <c r="J6" s="36" t="s">
        <v>38</v>
      </c>
      <c r="K6" s="35" t="s">
        <v>37</v>
      </c>
      <c r="L6" s="35" t="s">
        <v>36</v>
      </c>
      <c r="M6" s="34"/>
      <c r="N6" s="33"/>
    </row>
    <row r="7" spans="1:15" s="5" customFormat="1" ht="18.75" customHeight="1">
      <c r="A7" s="7"/>
      <c r="B7" s="7"/>
      <c r="C7" s="7"/>
      <c r="D7" s="10"/>
      <c r="E7" s="32" t="s">
        <v>35</v>
      </c>
      <c r="F7" s="31" t="s">
        <v>34</v>
      </c>
      <c r="G7" s="30" t="s">
        <v>33</v>
      </c>
      <c r="H7" s="29" t="s">
        <v>32</v>
      </c>
      <c r="I7" s="31" t="s">
        <v>34</v>
      </c>
      <c r="J7" s="30" t="s">
        <v>33</v>
      </c>
      <c r="K7" s="29" t="s">
        <v>32</v>
      </c>
      <c r="L7" s="29" t="s">
        <v>31</v>
      </c>
      <c r="M7" s="28"/>
      <c r="N7" s="27"/>
    </row>
    <row r="8" spans="1:15" s="15" customFormat="1" ht="22.5" customHeight="1">
      <c r="A8" s="67" t="s">
        <v>83</v>
      </c>
      <c r="B8" s="67"/>
      <c r="C8" s="67"/>
      <c r="D8" s="66"/>
      <c r="E8" s="68" t="s">
        <v>11</v>
      </c>
      <c r="F8" s="69">
        <f>F9+F12+F14+F17+F19+F22+F38+F41+F43+F34</f>
        <v>69186.320999999996</v>
      </c>
      <c r="G8" s="69">
        <f>G9+G12+G14+G17+G19+G22+G38+G41+G43+G34</f>
        <v>2670</v>
      </c>
      <c r="H8" s="69">
        <f>H9+H12+H14+H17+H19+H22+H38+H41+H43+H34</f>
        <v>66516.320999999996</v>
      </c>
      <c r="I8" s="69">
        <f>I9+I12+I14+I17+I19+I22+I38+I41+I43+I34</f>
        <v>7808921</v>
      </c>
      <c r="J8" s="69">
        <f>J9+J12+J14+J17+J19+J22+J38+J41+J43+J34</f>
        <v>4135140</v>
      </c>
      <c r="K8" s="69">
        <f>K9+K12+K14+K17+K19+K22+K38+K41+K43+K34</f>
        <v>3254697</v>
      </c>
      <c r="L8" s="69">
        <f>L9+L12+L14+L17+L19+L22+L38+L41+L43+L34</f>
        <v>419084</v>
      </c>
      <c r="M8" s="65" t="s">
        <v>34</v>
      </c>
      <c r="N8" s="64"/>
    </row>
    <row r="9" spans="1:15" s="15" customFormat="1" ht="23.25" customHeight="1">
      <c r="A9" s="11" t="s">
        <v>82</v>
      </c>
      <c r="B9" s="26"/>
      <c r="C9" s="23"/>
      <c r="D9" s="18"/>
      <c r="E9" s="70" t="s">
        <v>11</v>
      </c>
      <c r="F9" s="71">
        <f>SUM(F10:F11)</f>
        <v>2943</v>
      </c>
      <c r="G9" s="72">
        <f>SUM(G10:G11)</f>
        <v>1680</v>
      </c>
      <c r="H9" s="71">
        <f>SUM(H10:H11)</f>
        <v>1263</v>
      </c>
      <c r="I9" s="72">
        <f>SUM(I10:I11)</f>
        <v>5571015</v>
      </c>
      <c r="J9" s="71">
        <f>SUM(J10:J11)</f>
        <v>3024000</v>
      </c>
      <c r="K9" s="72">
        <f>SUM(K10:K11)</f>
        <v>2147100</v>
      </c>
      <c r="L9" s="71">
        <f>SUM(L10:L11)</f>
        <v>399915</v>
      </c>
      <c r="M9" s="21" t="s">
        <v>81</v>
      </c>
      <c r="N9" s="73"/>
      <c r="O9" s="61"/>
    </row>
    <row r="10" spans="1:15" s="15" customFormat="1" ht="23.25" customHeight="1">
      <c r="A10" s="26"/>
      <c r="B10" s="11" t="s">
        <v>80</v>
      </c>
      <c r="C10" s="23"/>
      <c r="D10" s="18"/>
      <c r="E10" s="60">
        <v>263.64999999999998</v>
      </c>
      <c r="F10" s="59">
        <f>SUM(G10:H10)</f>
        <v>0</v>
      </c>
      <c r="G10" s="60">
        <v>0</v>
      </c>
      <c r="H10" s="59">
        <v>0</v>
      </c>
      <c r="I10" s="60">
        <f>SUM(J10:L10)</f>
        <v>0</v>
      </c>
      <c r="J10" s="59">
        <v>0</v>
      </c>
      <c r="K10" s="60">
        <v>0</v>
      </c>
      <c r="L10" s="59">
        <v>0</v>
      </c>
      <c r="M10" s="74"/>
      <c r="N10" s="11" t="s">
        <v>79</v>
      </c>
      <c r="O10" s="20"/>
    </row>
    <row r="11" spans="1:15" s="15" customFormat="1" ht="23.25" customHeight="1">
      <c r="A11" s="75"/>
      <c r="B11" s="11" t="s">
        <v>78</v>
      </c>
      <c r="C11" s="23"/>
      <c r="D11" s="18"/>
      <c r="E11" s="60">
        <v>266.27999999999997</v>
      </c>
      <c r="F11" s="59">
        <f>SUM(G11:H11)</f>
        <v>2943</v>
      </c>
      <c r="G11" s="60">
        <v>1680</v>
      </c>
      <c r="H11" s="59">
        <v>1263</v>
      </c>
      <c r="I11" s="60">
        <f>SUM(J11:L11)</f>
        <v>5571015</v>
      </c>
      <c r="J11" s="59">
        <v>3024000</v>
      </c>
      <c r="K11" s="60">
        <v>2147100</v>
      </c>
      <c r="L11" s="59">
        <v>399915</v>
      </c>
      <c r="M11" s="74"/>
      <c r="N11" s="11" t="s">
        <v>77</v>
      </c>
      <c r="O11" s="20"/>
    </row>
    <row r="12" spans="1:15" s="15" customFormat="1" ht="23.25" customHeight="1">
      <c r="A12" s="11" t="s">
        <v>76</v>
      </c>
      <c r="B12" s="26"/>
      <c r="C12" s="23"/>
      <c r="D12" s="18"/>
      <c r="E12" s="70" t="s">
        <v>11</v>
      </c>
      <c r="F12" s="71">
        <f>F13</f>
        <v>7.9909999999999997</v>
      </c>
      <c r="G12" s="72">
        <f>G13</f>
        <v>0</v>
      </c>
      <c r="H12" s="71">
        <f>H13</f>
        <v>7.9909999999999997</v>
      </c>
      <c r="I12" s="72">
        <f>I13</f>
        <v>15961</v>
      </c>
      <c r="J12" s="71">
        <f>J13</f>
        <v>0</v>
      </c>
      <c r="K12" s="72">
        <f>K13</f>
        <v>15961</v>
      </c>
      <c r="L12" s="71">
        <f>L13</f>
        <v>0</v>
      </c>
      <c r="M12" s="21" t="s">
        <v>75</v>
      </c>
      <c r="N12" s="73"/>
      <c r="O12" s="23"/>
    </row>
    <row r="13" spans="1:15" s="15" customFormat="1" ht="23.25" customHeight="1">
      <c r="A13" s="26"/>
      <c r="B13" s="11" t="s">
        <v>74</v>
      </c>
      <c r="C13" s="23"/>
      <c r="D13" s="18"/>
      <c r="E13" s="60">
        <v>341.18</v>
      </c>
      <c r="F13" s="59">
        <f>SUM(G13:H13)</f>
        <v>7.9909999999999997</v>
      </c>
      <c r="G13" s="60">
        <v>0</v>
      </c>
      <c r="H13" s="59">
        <v>7.9909999999999997</v>
      </c>
      <c r="I13" s="60">
        <f>SUM(J13:L13)</f>
        <v>15961</v>
      </c>
      <c r="J13" s="59">
        <v>0</v>
      </c>
      <c r="K13" s="60">
        <v>15961</v>
      </c>
      <c r="L13" s="59">
        <v>0</v>
      </c>
      <c r="M13" s="74"/>
      <c r="N13" s="11" t="s">
        <v>73</v>
      </c>
      <c r="O13" s="23"/>
    </row>
    <row r="14" spans="1:15" s="15" customFormat="1" ht="23.25" customHeight="1">
      <c r="A14" s="11" t="s">
        <v>72</v>
      </c>
      <c r="B14" s="26"/>
      <c r="C14" s="23"/>
      <c r="D14" s="18"/>
      <c r="E14" s="70" t="s">
        <v>11</v>
      </c>
      <c r="F14" s="71">
        <f>SUM(F15:F16)</f>
        <v>65040</v>
      </c>
      <c r="G14" s="72">
        <f>SUM(G15:G16)</f>
        <v>0</v>
      </c>
      <c r="H14" s="71">
        <f>SUM(H15:H16)</f>
        <v>65040</v>
      </c>
      <c r="I14" s="72">
        <f>SUM(I15:I16)</f>
        <v>132985</v>
      </c>
      <c r="J14" s="71">
        <f>SUM(J15:J16)</f>
        <v>0</v>
      </c>
      <c r="K14" s="72">
        <f>SUM(K15:K16)</f>
        <v>132985</v>
      </c>
      <c r="L14" s="71">
        <f>SUM(L15:L16)</f>
        <v>0</v>
      </c>
      <c r="M14" s="21" t="s">
        <v>71</v>
      </c>
      <c r="N14" s="73"/>
      <c r="O14" s="23"/>
    </row>
    <row r="15" spans="1:15" s="15" customFormat="1" ht="23.25" customHeight="1">
      <c r="A15" s="26"/>
      <c r="B15" s="11" t="s">
        <v>70</v>
      </c>
      <c r="C15" s="23"/>
      <c r="D15" s="18"/>
      <c r="E15" s="60">
        <v>300.14999999999998</v>
      </c>
      <c r="F15" s="59">
        <f>SUM(G15:H15)</f>
        <v>65040</v>
      </c>
      <c r="G15" s="60">
        <v>0</v>
      </c>
      <c r="H15" s="59">
        <v>65040</v>
      </c>
      <c r="I15" s="60">
        <f>SUM(J15:L15)</f>
        <v>132985</v>
      </c>
      <c r="J15" s="59">
        <v>0</v>
      </c>
      <c r="K15" s="60">
        <v>132985</v>
      </c>
      <c r="L15" s="59">
        <v>0</v>
      </c>
      <c r="M15" s="74"/>
      <c r="N15" s="11" t="s">
        <v>69</v>
      </c>
      <c r="O15" s="23"/>
    </row>
    <row r="16" spans="1:15" s="62" customFormat="1" ht="20.25" customHeight="1">
      <c r="A16" s="26"/>
      <c r="B16" s="11" t="s">
        <v>68</v>
      </c>
      <c r="C16" s="23"/>
      <c r="D16" s="76"/>
      <c r="E16" s="60">
        <v>311</v>
      </c>
      <c r="F16" s="59">
        <f>SUM(G16:H16)</f>
        <v>0</v>
      </c>
      <c r="G16" s="60">
        <v>0</v>
      </c>
      <c r="H16" s="59">
        <v>0</v>
      </c>
      <c r="I16" s="60">
        <f>SUM(J16:L16)</f>
        <v>0</v>
      </c>
      <c r="J16" s="59">
        <v>0</v>
      </c>
      <c r="K16" s="60">
        <v>0</v>
      </c>
      <c r="L16" s="59">
        <v>0</v>
      </c>
      <c r="M16" s="74"/>
      <c r="N16" s="11" t="s">
        <v>67</v>
      </c>
      <c r="O16" s="63"/>
    </row>
    <row r="17" spans="1:15" s="15" customFormat="1" ht="23.25" customHeight="1">
      <c r="A17" s="11" t="s">
        <v>66</v>
      </c>
      <c r="B17" s="77"/>
      <c r="C17" s="23"/>
      <c r="D17" s="18"/>
      <c r="E17" s="70" t="s">
        <v>11</v>
      </c>
      <c r="F17" s="71">
        <f>F18</f>
        <v>116</v>
      </c>
      <c r="G17" s="72">
        <f>G18</f>
        <v>72</v>
      </c>
      <c r="H17" s="71">
        <f>H18</f>
        <v>44</v>
      </c>
      <c r="I17" s="72">
        <f>I18</f>
        <v>262626</v>
      </c>
      <c r="J17" s="71">
        <f>J18</f>
        <v>151200</v>
      </c>
      <c r="K17" s="72">
        <f>K18</f>
        <v>96800</v>
      </c>
      <c r="L17" s="71">
        <f>L18</f>
        <v>14626</v>
      </c>
      <c r="M17" s="21" t="s">
        <v>65</v>
      </c>
      <c r="N17" s="62"/>
      <c r="O17" s="23"/>
    </row>
    <row r="18" spans="1:15" s="15" customFormat="1" ht="23.25" customHeight="1">
      <c r="A18" s="75"/>
      <c r="B18" s="11" t="s">
        <v>64</v>
      </c>
      <c r="C18" s="23"/>
      <c r="D18" s="18"/>
      <c r="E18" s="60">
        <v>345.5</v>
      </c>
      <c r="F18" s="59">
        <f>SUM(G18:H18)</f>
        <v>116</v>
      </c>
      <c r="G18" s="60">
        <v>72</v>
      </c>
      <c r="H18" s="59">
        <v>44</v>
      </c>
      <c r="I18" s="60">
        <f>SUM(J18:L18)</f>
        <v>262626</v>
      </c>
      <c r="J18" s="59">
        <v>151200</v>
      </c>
      <c r="K18" s="60">
        <v>96800</v>
      </c>
      <c r="L18" s="59">
        <v>14626</v>
      </c>
      <c r="M18" s="74"/>
      <c r="N18" s="62" t="s">
        <v>63</v>
      </c>
      <c r="O18" s="23"/>
    </row>
    <row r="19" spans="1:15" s="15" customFormat="1" ht="23.25" customHeight="1">
      <c r="A19" s="11" t="s">
        <v>62</v>
      </c>
      <c r="B19" s="77"/>
      <c r="C19" s="23"/>
      <c r="D19" s="18"/>
      <c r="E19" s="70" t="s">
        <v>11</v>
      </c>
      <c r="F19" s="71">
        <f>SUM(F20:F21)</f>
        <v>135</v>
      </c>
      <c r="G19" s="72">
        <f>SUM(G20:G21)</f>
        <v>0</v>
      </c>
      <c r="H19" s="71">
        <f>SUM(H20:H21)</f>
        <v>135</v>
      </c>
      <c r="I19" s="72">
        <f>SUM(I20:I21)</f>
        <v>220710</v>
      </c>
      <c r="J19" s="71">
        <f>SUM(J20:J21)</f>
        <v>0</v>
      </c>
      <c r="K19" s="72">
        <f>SUM(K20:K21)</f>
        <v>216167</v>
      </c>
      <c r="L19" s="71">
        <f>SUM(L20:L21)</f>
        <v>4543</v>
      </c>
      <c r="M19" s="21" t="s">
        <v>61</v>
      </c>
      <c r="N19" s="77"/>
      <c r="O19" s="23"/>
    </row>
    <row r="20" spans="1:15" s="15" customFormat="1" ht="23.25" customHeight="1">
      <c r="A20" s="75"/>
      <c r="B20" s="11" t="s">
        <v>60</v>
      </c>
      <c r="C20" s="23"/>
      <c r="D20" s="18"/>
      <c r="E20" s="60">
        <v>316.89999999999998</v>
      </c>
      <c r="F20" s="59">
        <f>SUM(G20:H20)</f>
        <v>5</v>
      </c>
      <c r="G20" s="60">
        <v>0</v>
      </c>
      <c r="H20" s="59">
        <v>5</v>
      </c>
      <c r="I20" s="60">
        <f>SUM(J20:L20)</f>
        <v>17780</v>
      </c>
      <c r="J20" s="59">
        <v>0</v>
      </c>
      <c r="K20" s="60">
        <v>13237</v>
      </c>
      <c r="L20" s="59">
        <v>4543</v>
      </c>
      <c r="M20" s="74"/>
      <c r="N20" s="75" t="s">
        <v>59</v>
      </c>
      <c r="O20" s="23"/>
    </row>
    <row r="21" spans="1:15" s="15" customFormat="1" ht="23.25" customHeight="1">
      <c r="A21" s="75"/>
      <c r="B21" s="11" t="s">
        <v>58</v>
      </c>
      <c r="C21" s="23"/>
      <c r="D21" s="18"/>
      <c r="E21" s="60">
        <v>325.64999999999998</v>
      </c>
      <c r="F21" s="59">
        <f>SUM(G21:H21)</f>
        <v>130</v>
      </c>
      <c r="G21" s="60">
        <v>0</v>
      </c>
      <c r="H21" s="59">
        <v>130</v>
      </c>
      <c r="I21" s="60">
        <f>SUM(J21:L21)</f>
        <v>202930</v>
      </c>
      <c r="J21" s="59">
        <v>0</v>
      </c>
      <c r="K21" s="60">
        <v>202930</v>
      </c>
      <c r="L21" s="59">
        <v>0</v>
      </c>
      <c r="M21" s="74"/>
      <c r="N21" s="75" t="s">
        <v>57</v>
      </c>
      <c r="O21" s="23"/>
    </row>
    <row r="22" spans="1:15" s="15" customFormat="1" ht="23.25" customHeight="1">
      <c r="A22" s="11" t="s">
        <v>56</v>
      </c>
      <c r="B22" s="77"/>
      <c r="C22" s="23"/>
      <c r="D22" s="18"/>
      <c r="E22" s="70" t="s">
        <v>11</v>
      </c>
      <c r="F22" s="71">
        <f>SUM(F23:F24)</f>
        <v>0.72</v>
      </c>
      <c r="G22" s="72">
        <f>SUM(G23:G24)</f>
        <v>0</v>
      </c>
      <c r="H22" s="71">
        <f>SUM(H23:H24)</f>
        <v>0.72</v>
      </c>
      <c r="I22" s="72">
        <f>SUM(I23:I24)</f>
        <v>33409</v>
      </c>
      <c r="J22" s="71">
        <f>SUM(J23:J24)</f>
        <v>0</v>
      </c>
      <c r="K22" s="72">
        <f>SUM(K23:K24)</f>
        <v>33409</v>
      </c>
      <c r="L22" s="71">
        <f>SUM(L23:L24)</f>
        <v>0</v>
      </c>
      <c r="M22" s="21" t="s">
        <v>55</v>
      </c>
      <c r="N22" s="77"/>
      <c r="O22" s="23"/>
    </row>
    <row r="23" spans="1:15" s="15" customFormat="1" ht="23.25" customHeight="1">
      <c r="A23" s="75"/>
      <c r="B23" s="11" t="s">
        <v>54</v>
      </c>
      <c r="C23" s="23"/>
      <c r="D23" s="18"/>
      <c r="E23" s="60">
        <v>233.87</v>
      </c>
      <c r="F23" s="59">
        <f>SUM(G23:H23)</f>
        <v>0</v>
      </c>
      <c r="G23" s="60">
        <v>0</v>
      </c>
      <c r="H23" s="59">
        <v>0</v>
      </c>
      <c r="I23" s="60">
        <f>SUM(J23:L23)</f>
        <v>31305</v>
      </c>
      <c r="J23" s="59">
        <v>0</v>
      </c>
      <c r="K23" s="60">
        <v>31305</v>
      </c>
      <c r="L23" s="59">
        <v>0</v>
      </c>
      <c r="M23" s="74"/>
      <c r="N23" s="75" t="s">
        <v>53</v>
      </c>
      <c r="O23" s="23"/>
    </row>
    <row r="24" spans="1:15" s="15" customFormat="1" ht="23.25" customHeight="1">
      <c r="A24" s="75"/>
      <c r="B24" s="11" t="s">
        <v>52</v>
      </c>
      <c r="C24" s="23"/>
      <c r="D24" s="18"/>
      <c r="E24" s="60">
        <v>241.15</v>
      </c>
      <c r="F24" s="59">
        <f>SUM(G24:H24)</f>
        <v>0.72</v>
      </c>
      <c r="G24" s="60">
        <v>0</v>
      </c>
      <c r="H24" s="59">
        <v>0.72</v>
      </c>
      <c r="I24" s="60">
        <f>SUM(J24:L24)</f>
        <v>2104</v>
      </c>
      <c r="J24" s="59">
        <v>0</v>
      </c>
      <c r="K24" s="60">
        <v>2104</v>
      </c>
      <c r="L24" s="59">
        <v>0</v>
      </c>
      <c r="M24" s="74"/>
      <c r="N24" s="75" t="s">
        <v>51</v>
      </c>
      <c r="O24" s="55"/>
    </row>
    <row r="25" spans="1:15" s="15" customFormat="1" ht="27.75" customHeight="1">
      <c r="A25" s="24"/>
      <c r="B25" s="11"/>
      <c r="C25" s="55"/>
      <c r="D25" s="19"/>
      <c r="E25" s="58"/>
      <c r="F25" s="57"/>
      <c r="G25" s="57"/>
      <c r="H25" s="57"/>
      <c r="I25" s="56"/>
      <c r="J25" s="56"/>
      <c r="K25" s="56"/>
      <c r="L25" s="56"/>
      <c r="M25" s="24"/>
      <c r="N25" s="24"/>
      <c r="O25" s="55"/>
    </row>
    <row r="26" spans="1:15" s="15" customFormat="1" ht="24.75" customHeight="1">
      <c r="A26" s="24"/>
      <c r="B26" s="11"/>
      <c r="C26" s="55"/>
      <c r="D26" s="19"/>
      <c r="E26" s="58"/>
      <c r="F26" s="57"/>
      <c r="G26" s="57"/>
      <c r="H26" s="57"/>
      <c r="I26" s="56"/>
      <c r="J26" s="56"/>
      <c r="K26" s="56"/>
      <c r="L26" s="56"/>
      <c r="M26" s="24"/>
      <c r="N26" s="24"/>
      <c r="O26" s="55"/>
    </row>
    <row r="27" spans="1:15" s="54" customFormat="1">
      <c r="A27" s="52"/>
      <c r="B27" s="52" t="s">
        <v>86</v>
      </c>
      <c r="C27" s="53"/>
      <c r="D27" s="52" t="s">
        <v>50</v>
      </c>
      <c r="E27" s="52"/>
      <c r="F27" s="52"/>
      <c r="G27" s="52"/>
      <c r="H27" s="52"/>
      <c r="I27" s="52"/>
      <c r="J27" s="52"/>
      <c r="K27" s="52"/>
      <c r="L27" s="52"/>
      <c r="M27" s="52"/>
      <c r="N27" s="2"/>
    </row>
    <row r="28" spans="1:15" s="15" customFormat="1">
      <c r="A28" s="51"/>
      <c r="B28" s="52" t="s">
        <v>87</v>
      </c>
      <c r="C28" s="53"/>
      <c r="D28" s="52" t="s">
        <v>49</v>
      </c>
      <c r="E28" s="51"/>
      <c r="F28" s="51"/>
      <c r="G28" s="51"/>
      <c r="H28" s="51"/>
      <c r="I28" s="51"/>
      <c r="J28" s="51"/>
      <c r="K28" s="51"/>
      <c r="L28" s="51"/>
      <c r="M28" s="51"/>
      <c r="N28" s="4"/>
    </row>
    <row r="29" spans="1:15" ht="6" customHeight="1"/>
    <row r="30" spans="1:15" s="5" customFormat="1" ht="18.75" customHeight="1">
      <c r="A30" s="50"/>
      <c r="B30" s="50"/>
      <c r="C30" s="50"/>
      <c r="D30" s="49"/>
      <c r="E30" s="48" t="s">
        <v>48</v>
      </c>
      <c r="F30" s="47" t="s">
        <v>47</v>
      </c>
      <c r="G30" s="46"/>
      <c r="H30" s="45"/>
      <c r="I30" s="47" t="s">
        <v>46</v>
      </c>
      <c r="J30" s="46"/>
      <c r="K30" s="46"/>
      <c r="L30" s="45"/>
      <c r="M30" s="44" t="s">
        <v>45</v>
      </c>
      <c r="N30" s="43"/>
    </row>
    <row r="31" spans="1:15" s="5" customFormat="1" ht="18.75" customHeight="1">
      <c r="A31" s="33" t="s">
        <v>44</v>
      </c>
      <c r="B31" s="33"/>
      <c r="C31" s="33"/>
      <c r="D31" s="39"/>
      <c r="E31" s="38" t="s">
        <v>43</v>
      </c>
      <c r="F31" s="42" t="s">
        <v>42</v>
      </c>
      <c r="G31" s="41"/>
      <c r="H31" s="40"/>
      <c r="I31" s="42" t="s">
        <v>41</v>
      </c>
      <c r="J31" s="41"/>
      <c r="K31" s="41"/>
      <c r="L31" s="40"/>
      <c r="M31" s="34"/>
      <c r="N31" s="33"/>
    </row>
    <row r="32" spans="1:15" s="5" customFormat="1" ht="18.75" customHeight="1">
      <c r="A32" s="33"/>
      <c r="B32" s="33"/>
      <c r="C32" s="33"/>
      <c r="D32" s="39"/>
      <c r="E32" s="38" t="s">
        <v>40</v>
      </c>
      <c r="F32" s="37" t="s">
        <v>39</v>
      </c>
      <c r="G32" s="36" t="s">
        <v>38</v>
      </c>
      <c r="H32" s="35" t="s">
        <v>37</v>
      </c>
      <c r="I32" s="37" t="s">
        <v>39</v>
      </c>
      <c r="J32" s="36" t="s">
        <v>38</v>
      </c>
      <c r="K32" s="35" t="s">
        <v>37</v>
      </c>
      <c r="L32" s="35" t="s">
        <v>36</v>
      </c>
      <c r="M32" s="34"/>
      <c r="N32" s="33"/>
    </row>
    <row r="33" spans="1:18" s="5" customFormat="1" ht="18.75" customHeight="1">
      <c r="A33" s="7"/>
      <c r="B33" s="7"/>
      <c r="C33" s="7"/>
      <c r="D33" s="10"/>
      <c r="E33" s="32" t="s">
        <v>35</v>
      </c>
      <c r="F33" s="31" t="s">
        <v>34</v>
      </c>
      <c r="G33" s="30" t="s">
        <v>33</v>
      </c>
      <c r="H33" s="29" t="s">
        <v>32</v>
      </c>
      <c r="I33" s="31" t="s">
        <v>34</v>
      </c>
      <c r="J33" s="30" t="s">
        <v>33</v>
      </c>
      <c r="K33" s="29" t="s">
        <v>32</v>
      </c>
      <c r="L33" s="29" t="s">
        <v>31</v>
      </c>
      <c r="M33" s="28"/>
      <c r="N33" s="27"/>
    </row>
    <row r="34" spans="1:18" s="15" customFormat="1" ht="21" customHeight="1">
      <c r="A34" s="11" t="s">
        <v>30</v>
      </c>
      <c r="B34" s="78"/>
      <c r="C34" s="19"/>
      <c r="D34" s="18"/>
      <c r="E34" s="72" t="s">
        <v>11</v>
      </c>
      <c r="F34" s="22">
        <f>SUM(F35:F37)</f>
        <v>17.384999999999998</v>
      </c>
      <c r="G34" s="22">
        <f>SUM(G35:G37)</f>
        <v>0</v>
      </c>
      <c r="H34" s="22">
        <f>SUM(H35:H37)</f>
        <v>17.384999999999998</v>
      </c>
      <c r="I34" s="22">
        <f>SUM(I35:I37)</f>
        <v>126335</v>
      </c>
      <c r="J34" s="22">
        <f>SUM(J35:J37)</f>
        <v>0</v>
      </c>
      <c r="K34" s="22">
        <f>SUM(K35:K37)</f>
        <v>126335</v>
      </c>
      <c r="L34" s="22">
        <f>SUM(L35:L37)</f>
        <v>0</v>
      </c>
      <c r="M34" s="21" t="s">
        <v>29</v>
      </c>
      <c r="N34" s="73"/>
    </row>
    <row r="35" spans="1:18" s="15" customFormat="1" ht="21" customHeight="1">
      <c r="A35" s="79"/>
      <c r="B35" s="26" t="s">
        <v>28</v>
      </c>
      <c r="C35" s="19"/>
      <c r="D35" s="18"/>
      <c r="E35" s="80">
        <v>206.22</v>
      </c>
      <c r="F35" s="22">
        <f>SUM(G35:H35)</f>
        <v>7.57</v>
      </c>
      <c r="G35" s="13">
        <v>0</v>
      </c>
      <c r="H35" s="16">
        <v>7.57</v>
      </c>
      <c r="I35" s="13">
        <f>SUM(J35:L35)</f>
        <v>21635</v>
      </c>
      <c r="J35" s="16">
        <v>0</v>
      </c>
      <c r="K35" s="13">
        <v>21635</v>
      </c>
      <c r="L35" s="16"/>
      <c r="M35" s="81"/>
      <c r="N35" s="11" t="s">
        <v>27</v>
      </c>
    </row>
    <row r="36" spans="1:18" s="15" customFormat="1" ht="21" customHeight="1">
      <c r="A36" s="79"/>
      <c r="B36" s="11" t="s">
        <v>26</v>
      </c>
      <c r="C36" s="19"/>
      <c r="D36" s="18"/>
      <c r="E36" s="80">
        <v>214.9</v>
      </c>
      <c r="F36" s="25">
        <v>0.13500000000000001</v>
      </c>
      <c r="G36" s="13">
        <v>0</v>
      </c>
      <c r="H36" s="25">
        <v>0.13500000000000001</v>
      </c>
      <c r="I36" s="13">
        <f>SUM(J36:L36)</f>
        <v>2700</v>
      </c>
      <c r="J36" s="16">
        <v>0</v>
      </c>
      <c r="K36" s="13">
        <v>2700</v>
      </c>
      <c r="L36" s="16"/>
      <c r="M36" s="81"/>
      <c r="N36" s="11" t="s">
        <v>25</v>
      </c>
    </row>
    <row r="37" spans="1:18" s="15" customFormat="1" ht="21" customHeight="1">
      <c r="A37" s="79"/>
      <c r="B37" s="11" t="s">
        <v>24</v>
      </c>
      <c r="C37" s="19"/>
      <c r="D37" s="18"/>
      <c r="E37" s="80">
        <v>223.79</v>
      </c>
      <c r="F37" s="22">
        <f>SUM(G37:H37)</f>
        <v>9.68</v>
      </c>
      <c r="G37" s="13">
        <v>0</v>
      </c>
      <c r="H37" s="16">
        <v>9.68</v>
      </c>
      <c r="I37" s="13">
        <f>SUM(J37:L37)</f>
        <v>102000</v>
      </c>
      <c r="J37" s="16">
        <v>0</v>
      </c>
      <c r="K37" s="13">
        <v>102000</v>
      </c>
      <c r="L37" s="16"/>
      <c r="M37" s="81"/>
      <c r="N37" s="11" t="s">
        <v>23</v>
      </c>
    </row>
    <row r="38" spans="1:18" s="15" customFormat="1" ht="21" customHeight="1">
      <c r="A38" s="11" t="s">
        <v>22</v>
      </c>
      <c r="B38" s="78"/>
      <c r="C38" s="19"/>
      <c r="D38" s="18"/>
      <c r="E38" s="72" t="s">
        <v>11</v>
      </c>
      <c r="F38" s="22">
        <f>SUM(F39:F40)</f>
        <v>925.22500000000002</v>
      </c>
      <c r="G38" s="13">
        <f>SUM(G39:G40)</f>
        <v>918</v>
      </c>
      <c r="H38" s="16">
        <f>SUM(H39:H40)</f>
        <v>7.2249999999999996</v>
      </c>
      <c r="I38" s="22">
        <f>SUM(I39:I40)</f>
        <v>1444380</v>
      </c>
      <c r="J38" s="22">
        <f>SUM(J39:J40)</f>
        <v>959940</v>
      </c>
      <c r="K38" s="22">
        <f>SUM(K39:K40)</f>
        <v>484440</v>
      </c>
      <c r="L38" s="22">
        <f>SUM(L39:L40)</f>
        <v>0</v>
      </c>
      <c r="M38" s="21" t="s">
        <v>21</v>
      </c>
      <c r="N38" s="73"/>
    </row>
    <row r="39" spans="1:18" s="15" customFormat="1" ht="21" customHeight="1">
      <c r="A39" s="79"/>
      <c r="B39" s="11" t="s">
        <v>20</v>
      </c>
      <c r="C39" s="19"/>
      <c r="D39" s="18"/>
      <c r="E39" s="80">
        <v>179.93</v>
      </c>
      <c r="F39" s="22">
        <f>SUM(G39:H39)</f>
        <v>7.2249999999999996</v>
      </c>
      <c r="G39" s="13">
        <v>0</v>
      </c>
      <c r="H39" s="16">
        <v>7.2249999999999996</v>
      </c>
      <c r="I39" s="13">
        <f>SUM(J39:L39)</f>
        <v>484440</v>
      </c>
      <c r="J39" s="16">
        <v>0</v>
      </c>
      <c r="K39" s="13">
        <v>484440</v>
      </c>
      <c r="L39" s="16"/>
      <c r="M39" s="74"/>
      <c r="N39" s="11" t="s">
        <v>19</v>
      </c>
    </row>
    <row r="40" spans="1:18" s="15" customFormat="1" ht="21" customHeight="1">
      <c r="A40" s="79"/>
      <c r="B40" s="11" t="s">
        <v>18</v>
      </c>
      <c r="C40" s="19"/>
      <c r="D40" s="18"/>
      <c r="E40" s="80">
        <v>187.89</v>
      </c>
      <c r="F40" s="22">
        <f>SUM(G40:H40)</f>
        <v>918</v>
      </c>
      <c r="G40" s="13">
        <v>918</v>
      </c>
      <c r="H40" s="16"/>
      <c r="I40" s="13">
        <f>SUM(J40:L40)</f>
        <v>959940</v>
      </c>
      <c r="J40" s="16">
        <v>959940</v>
      </c>
      <c r="K40" s="13"/>
      <c r="L40" s="16"/>
      <c r="M40" s="81"/>
      <c r="N40" s="11" t="s">
        <v>17</v>
      </c>
    </row>
    <row r="41" spans="1:18" s="15" customFormat="1" ht="21" customHeight="1">
      <c r="A41" s="11" t="s">
        <v>16</v>
      </c>
      <c r="B41" s="78"/>
      <c r="C41" s="19"/>
      <c r="D41" s="18"/>
      <c r="E41" s="72" t="s">
        <v>11</v>
      </c>
      <c r="F41" s="22">
        <f>F42</f>
        <v>0</v>
      </c>
      <c r="G41" s="22">
        <f>G42</f>
        <v>0</v>
      </c>
      <c r="H41" s="22">
        <f>H42</f>
        <v>0</v>
      </c>
      <c r="I41" s="22">
        <f>I42</f>
        <v>0</v>
      </c>
      <c r="J41" s="22">
        <f>J42</f>
        <v>0</v>
      </c>
      <c r="K41" s="22">
        <f>K42</f>
        <v>0</v>
      </c>
      <c r="L41" s="22">
        <f>L42</f>
        <v>0</v>
      </c>
      <c r="M41" s="21" t="s">
        <v>15</v>
      </c>
      <c r="N41" s="78"/>
    </row>
    <row r="42" spans="1:18" s="15" customFormat="1" ht="21" customHeight="1">
      <c r="A42" s="11"/>
      <c r="B42" s="11" t="s">
        <v>14</v>
      </c>
      <c r="C42" s="19"/>
      <c r="D42" s="18"/>
      <c r="E42" s="80">
        <v>357.33</v>
      </c>
      <c r="F42" s="22">
        <f>SUM(G42:H42)</f>
        <v>0</v>
      </c>
      <c r="G42" s="13">
        <v>0</v>
      </c>
      <c r="H42" s="16">
        <v>0</v>
      </c>
      <c r="I42" s="13">
        <f>SUM(J42:L42)</f>
        <v>0</v>
      </c>
      <c r="J42" s="16">
        <v>0</v>
      </c>
      <c r="K42" s="13">
        <v>0</v>
      </c>
      <c r="L42" s="16">
        <v>0</v>
      </c>
      <c r="M42" s="21"/>
      <c r="N42" s="11" t="s">
        <v>13</v>
      </c>
    </row>
    <row r="43" spans="1:18" s="15" customFormat="1" ht="21" customHeight="1">
      <c r="A43" s="11" t="s">
        <v>12</v>
      </c>
      <c r="B43" s="78"/>
      <c r="C43" s="19"/>
      <c r="D43" s="18"/>
      <c r="E43" s="72" t="s">
        <v>11</v>
      </c>
      <c r="F43" s="22">
        <f>SUM(F44:F46)</f>
        <v>1</v>
      </c>
      <c r="G43" s="22">
        <f>SUM(G44:G46)</f>
        <v>0</v>
      </c>
      <c r="H43" s="22">
        <f>SUM(H44:H46)</f>
        <v>1</v>
      </c>
      <c r="I43" s="22">
        <f>SUM(I44:I46)</f>
        <v>1500</v>
      </c>
      <c r="J43" s="22">
        <f>SUM(J44:J46)</f>
        <v>0</v>
      </c>
      <c r="K43" s="22">
        <f>SUM(K44:K46)</f>
        <v>1500</v>
      </c>
      <c r="L43" s="22">
        <f>SUM(L44:L46)</f>
        <v>0</v>
      </c>
      <c r="M43" s="21" t="s">
        <v>10</v>
      </c>
      <c r="N43" s="78"/>
    </row>
    <row r="44" spans="1:18" s="15" customFormat="1" ht="21" customHeight="1">
      <c r="A44" s="75"/>
      <c r="B44" s="11" t="s">
        <v>9</v>
      </c>
      <c r="C44" s="23"/>
      <c r="D44" s="18"/>
      <c r="E44" s="80">
        <v>276.35000000000002</v>
      </c>
      <c r="F44" s="22">
        <f>SUM(G44:H44)</f>
        <v>0</v>
      </c>
      <c r="G44" s="13">
        <v>0</v>
      </c>
      <c r="H44" s="16">
        <v>0</v>
      </c>
      <c r="I44" s="13">
        <f>SUM(J44:L44)</f>
        <v>0</v>
      </c>
      <c r="J44" s="16">
        <v>0</v>
      </c>
      <c r="K44" s="13">
        <v>0</v>
      </c>
      <c r="L44" s="16">
        <v>0</v>
      </c>
      <c r="M44" s="21"/>
      <c r="N44" s="11" t="s">
        <v>8</v>
      </c>
      <c r="O44" s="20"/>
    </row>
    <row r="45" spans="1:18" s="15" customFormat="1" ht="21" customHeight="1">
      <c r="A45" s="79"/>
      <c r="B45" s="11" t="s">
        <v>7</v>
      </c>
      <c r="C45" s="19"/>
      <c r="D45" s="18"/>
      <c r="E45" s="80">
        <v>285.39999999999998</v>
      </c>
      <c r="F45" s="13">
        <f>SUM(G45:H45)</f>
        <v>1</v>
      </c>
      <c r="G45" s="17">
        <v>0</v>
      </c>
      <c r="H45" s="16">
        <v>1</v>
      </c>
      <c r="I45" s="13">
        <f>SUM(J45:L45)</f>
        <v>1500</v>
      </c>
      <c r="J45" s="16">
        <v>0</v>
      </c>
      <c r="K45" s="13">
        <v>1500</v>
      </c>
      <c r="L45" s="16">
        <v>0</v>
      </c>
      <c r="M45" s="81"/>
      <c r="N45" s="11" t="s">
        <v>6</v>
      </c>
    </row>
    <row r="46" spans="1:18" s="3" customFormat="1" ht="20.25" customHeight="1">
      <c r="A46" s="62"/>
      <c r="B46" s="62" t="s">
        <v>5</v>
      </c>
      <c r="C46" s="62"/>
      <c r="D46" s="76"/>
      <c r="E46" s="14">
        <v>293</v>
      </c>
      <c r="F46" s="13">
        <f>SUM(G46:H46)</f>
        <v>0</v>
      </c>
      <c r="G46" s="82">
        <v>0</v>
      </c>
      <c r="H46" s="83">
        <v>0</v>
      </c>
      <c r="I46" s="13">
        <f>SUM(J46:L46)</f>
        <v>0</v>
      </c>
      <c r="J46" s="83">
        <v>0</v>
      </c>
      <c r="K46" s="82">
        <v>0</v>
      </c>
      <c r="L46" s="12">
        <v>0</v>
      </c>
      <c r="M46" s="84"/>
      <c r="N46" s="11" t="s">
        <v>4</v>
      </c>
      <c r="O46" s="4"/>
    </row>
    <row r="47" spans="1:18" s="3" customFormat="1" ht="3" customHeight="1">
      <c r="A47" s="7"/>
      <c r="B47" s="7"/>
      <c r="C47" s="7"/>
      <c r="D47" s="10"/>
      <c r="E47" s="7"/>
      <c r="F47" s="8"/>
      <c r="G47" s="9"/>
      <c r="H47" s="7"/>
      <c r="I47" s="9"/>
      <c r="J47" s="7"/>
      <c r="K47" s="9"/>
      <c r="L47" s="7"/>
      <c r="M47" s="8"/>
      <c r="N47" s="7"/>
    </row>
    <row r="48" spans="1:18" s="3" customFormat="1" ht="3" customHeight="1">
      <c r="A48" s="4"/>
      <c r="B48" s="4"/>
      <c r="M48" s="6"/>
      <c r="N48" s="6"/>
      <c r="O48" s="5"/>
      <c r="P48" s="5"/>
      <c r="Q48" s="5"/>
      <c r="R48" s="5"/>
    </row>
    <row r="49" spans="1:18" s="5" customFormat="1" ht="16.5" customHeight="1">
      <c r="A49" s="6" t="s">
        <v>3</v>
      </c>
      <c r="B49" s="6"/>
      <c r="C49" s="6"/>
      <c r="D49" s="6"/>
      <c r="E49" s="6"/>
      <c r="F49" s="6"/>
      <c r="I49" s="6" t="s">
        <v>2</v>
      </c>
      <c r="J49" s="6"/>
      <c r="K49" s="6"/>
      <c r="L49" s="6"/>
      <c r="M49" s="6"/>
      <c r="N49" s="6"/>
    </row>
    <row r="50" spans="1:18" s="5" customFormat="1" ht="19.5" customHeight="1">
      <c r="B50" s="6" t="s">
        <v>1</v>
      </c>
      <c r="C50" s="6"/>
      <c r="D50" s="6"/>
      <c r="E50" s="6"/>
      <c r="F50" s="6"/>
      <c r="I50" s="6" t="s">
        <v>0</v>
      </c>
      <c r="J50" s="6"/>
      <c r="K50" s="6"/>
      <c r="L50" s="6"/>
      <c r="M50" s="6"/>
      <c r="N50" s="6"/>
    </row>
    <row r="51" spans="1:18" s="5" customFormat="1" ht="15.75">
      <c r="A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8" s="5" customFormat="1" ht="17.25">
      <c r="A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4"/>
      <c r="N52" s="4"/>
      <c r="O52" s="3"/>
      <c r="P52" s="3"/>
      <c r="Q52" s="3"/>
      <c r="R52" s="3"/>
    </row>
    <row r="53" spans="1:18" s="3" customFormat="1" ht="17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8" s="3" customFormat="1" ht="17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8" s="3" customFormat="1" ht="17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8" s="3" customFormat="1" ht="17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8" s="3" customFormat="1" ht="17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8" s="3" customFormat="1" ht="17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8" s="3" customFormat="1" ht="17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8" s="3" customFormat="1" ht="17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8" s="3" customFormat="1" ht="17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8" s="3" customFormat="1" ht="17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8" s="3" customFormat="1" ht="17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8" s="3" customFormat="1" ht="17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8" s="3" customFormat="1" ht="17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8" s="3" customFormat="1" ht="17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8" s="3" customFormat="1" ht="17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8" s="3" customFormat="1" ht="17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8" s="3" customFormat="1" ht="17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8" s="3" customFormat="1" ht="17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8" s="3" customForma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2"/>
      <c r="N71" s="2"/>
      <c r="O71" s="1"/>
      <c r="P71" s="1"/>
      <c r="Q71" s="1"/>
      <c r="R71" s="1"/>
    </row>
  </sheetData>
  <mergeCells count="14">
    <mergeCell ref="M8:N8"/>
    <mergeCell ref="F30:H30"/>
    <mergeCell ref="I30:L30"/>
    <mergeCell ref="M30:N33"/>
    <mergeCell ref="A31:D32"/>
    <mergeCell ref="F31:H31"/>
    <mergeCell ref="I31:L31"/>
    <mergeCell ref="A8:D8"/>
    <mergeCell ref="A5:D6"/>
    <mergeCell ref="M4:N7"/>
    <mergeCell ref="F4:H4"/>
    <mergeCell ref="F5:H5"/>
    <mergeCell ref="I4:L4"/>
    <mergeCell ref="I5:L5"/>
  </mergeCells>
  <pageMargins left="0.59055118110236227" right="0.11811023622047245" top="0.70866141732283472" bottom="0.39370078740157483" header="0.9055118110236221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T-15.5 พ.ศ.2559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cp:lastPrinted>2017-07-19T10:01:19Z</cp:lastPrinted>
  <dcterms:created xsi:type="dcterms:W3CDTF">2017-07-19T09:53:09Z</dcterms:created>
  <dcterms:modified xsi:type="dcterms:W3CDTF">2017-07-19T10:05:07Z</dcterms:modified>
</cp:coreProperties>
</file>