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11760" tabRatio="736"/>
  </bookViews>
  <sheets>
    <sheet name="T-15.5 (2)k" sheetId="18" r:id="rId1"/>
  </sheets>
  <definedNames>
    <definedName name="_xlnm.Print_Area" localSheetId="0">'T-15.5 (2)k'!$A$1:$M$28</definedName>
  </definedNames>
  <calcPr calcId="144525"/>
</workbook>
</file>

<file path=xl/calcChain.xml><?xml version="1.0" encoding="utf-8"?>
<calcChain xmlns="http://schemas.openxmlformats.org/spreadsheetml/2006/main">
  <c r="I19" i="18" l="1"/>
  <c r="I20" i="18"/>
  <c r="I25" i="18"/>
  <c r="F25" i="18"/>
  <c r="I24" i="18"/>
  <c r="F24" i="18"/>
  <c r="L23" i="18"/>
  <c r="K23" i="18"/>
  <c r="J23" i="18"/>
  <c r="H23" i="18"/>
  <c r="G23" i="18"/>
  <c r="I22" i="18"/>
  <c r="I21" i="18" s="1"/>
  <c r="F22" i="18"/>
  <c r="F21" i="18" s="1"/>
  <c r="L21" i="18"/>
  <c r="K21" i="18"/>
  <c r="J21" i="18"/>
  <c r="G21" i="18"/>
  <c r="F20" i="18"/>
  <c r="F19" i="18"/>
  <c r="L18" i="18"/>
  <c r="K18" i="18"/>
  <c r="H18" i="18"/>
  <c r="I17" i="18"/>
  <c r="F17" i="18"/>
  <c r="F16" i="18" s="1"/>
  <c r="L16" i="18"/>
  <c r="K16" i="18"/>
  <c r="I16" i="18"/>
  <c r="H16" i="18"/>
  <c r="I15" i="18"/>
  <c r="F15" i="18"/>
  <c r="I14" i="18"/>
  <c r="F14" i="18"/>
  <c r="L13" i="18"/>
  <c r="K13" i="18"/>
  <c r="H13" i="18"/>
  <c r="I12" i="18"/>
  <c r="F12" i="18"/>
  <c r="L11" i="18"/>
  <c r="K11" i="18"/>
  <c r="H11" i="18"/>
  <c r="I10" i="18"/>
  <c r="F10" i="18"/>
  <c r="L9" i="18"/>
  <c r="L8" i="18" s="1"/>
  <c r="K9" i="18"/>
  <c r="K8" i="18" s="1"/>
  <c r="J9" i="18"/>
  <c r="J8" i="18" s="1"/>
  <c r="H9" i="18"/>
  <c r="H8" i="18" s="1"/>
  <c r="G9" i="18"/>
  <c r="G8" i="18" s="1"/>
  <c r="I23" i="18" l="1"/>
  <c r="F13" i="18"/>
  <c r="I9" i="18"/>
  <c r="I8" i="18" s="1"/>
  <c r="I18" i="18"/>
  <c r="F18" i="18"/>
  <c r="I11" i="18"/>
  <c r="F11" i="18"/>
  <c r="F9" i="18"/>
  <c r="F8" i="18" s="1"/>
  <c r="F23" i="18"/>
  <c r="I13" i="18"/>
</calcChain>
</file>

<file path=xl/sharedStrings.xml><?xml version="1.0" encoding="utf-8"?>
<sst xmlns="http://schemas.openxmlformats.org/spreadsheetml/2006/main" count="91" uniqueCount="62">
  <si>
    <t>ตาราง</t>
  </si>
  <si>
    <t>รวม</t>
  </si>
  <si>
    <t>Total</t>
  </si>
  <si>
    <t>Others</t>
  </si>
  <si>
    <t>อื่น ๆ</t>
  </si>
  <si>
    <t>สินค้าเหมาคัน</t>
  </si>
  <si>
    <t>สินค้าหีบห่อ</t>
  </si>
  <si>
    <t>Carload</t>
  </si>
  <si>
    <t xml:space="preserve">        ที่มา:   การรถไฟแห่งประเทศไทย</t>
  </si>
  <si>
    <t>District and station</t>
  </si>
  <si>
    <t xml:space="preserve">    Source:   The State Railway of Thailand</t>
  </si>
  <si>
    <t xml:space="preserve">     หมายเหตุ:   สินค้าเหมาคันรวมสัตว์มีชีวิต</t>
  </si>
  <si>
    <t>Package</t>
  </si>
  <si>
    <t>อำเภอ และสถานี</t>
  </si>
  <si>
    <t>รวมยอด</t>
  </si>
  <si>
    <t>ระยะทางจากสถานี</t>
  </si>
  <si>
    <t>The distance from</t>
  </si>
  <si>
    <t>Bangkok station (Km.)</t>
  </si>
  <si>
    <t>รายได้จากการบรรทุก (บาท)</t>
  </si>
  <si>
    <t>Table</t>
  </si>
  <si>
    <t>-</t>
  </si>
  <si>
    <t>อำเภอเมืองสระบุรี</t>
  </si>
  <si>
    <t xml:space="preserve">Muang Saraburi District </t>
  </si>
  <si>
    <t xml:space="preserve">     Saraburi</t>
  </si>
  <si>
    <t>อำเภอแก่งคอย</t>
  </si>
  <si>
    <t xml:space="preserve">Kaeng Khoi District </t>
  </si>
  <si>
    <t xml:space="preserve">     Kaeng Khoi Junction</t>
  </si>
  <si>
    <t>อำเภอหนองแซง</t>
  </si>
  <si>
    <t xml:space="preserve">Nong Saeng District </t>
  </si>
  <si>
    <t xml:space="preserve">     Nong Saeng</t>
  </si>
  <si>
    <t xml:space="preserve">     Nong Sida</t>
  </si>
  <si>
    <t>อำเภอบ้านหมอ</t>
  </si>
  <si>
    <t xml:space="preserve">Ban Mo District </t>
  </si>
  <si>
    <t xml:space="preserve">     Ban Mo</t>
  </si>
  <si>
    <t>อำเภอหนองโดน</t>
  </si>
  <si>
    <t xml:space="preserve">Nong Don District </t>
  </si>
  <si>
    <t xml:space="preserve">     Nong Don</t>
  </si>
  <si>
    <t xml:space="preserve">     Ban Klap</t>
  </si>
  <si>
    <t>อำเภอเสาไห้</t>
  </si>
  <si>
    <t xml:space="preserve">Sao Hai District </t>
  </si>
  <si>
    <t xml:space="preserve">     Ban Pok Pack</t>
  </si>
  <si>
    <t>อำเภอมวกเหล็ก</t>
  </si>
  <si>
    <t xml:space="preserve">Muak Lek District </t>
  </si>
  <si>
    <t xml:space="preserve">     Hin Lap</t>
  </si>
  <si>
    <t xml:space="preserve">     Muak Lek</t>
  </si>
  <si>
    <t>ปริมาณสินค้าที่บรรทุก  (ตัน)</t>
  </si>
  <si>
    <t>กรุงเทพฯ(กม.)</t>
  </si>
  <si>
    <t>Quantity goods carried  (Tons)</t>
  </si>
  <si>
    <t>Freight  revenue  (Baht)</t>
  </si>
  <si>
    <t>สระบุรี</t>
  </si>
  <si>
    <t>ชุมทางแก่งคอย</t>
  </si>
  <si>
    <t>หนองแซง</t>
  </si>
  <si>
    <t>หนองสีดา</t>
  </si>
  <si>
    <t>บ้านหมอ</t>
  </si>
  <si>
    <t>หนองโดน</t>
  </si>
  <si>
    <t>บ้านกลับ</t>
  </si>
  <si>
    <t>บ้านป๊อกแป๊ก</t>
  </si>
  <si>
    <t>หินลับ</t>
  </si>
  <si>
    <t>มวกเหล็ก</t>
  </si>
  <si>
    <t xml:space="preserve">       Note:   Carload included livestock</t>
  </si>
  <si>
    <t>ปริมาณ และรายได้จากการโดยสารทางรถไฟ จำแนกตามสถานี เป็นรายอำเภอ พ.ศ. 2559</t>
  </si>
  <si>
    <t>Quantity and Freight Revenue of Railway by District and Station: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</si>
</sst>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79">
    <xf numFmtId="0" fontId="0" fillId="0" borderId="0" xfId="0"/>
    <xf numFmtId="0" fontId="1" fillId="0" borderId="0" xfId="1" applyFont="1"/>
    <xf numFmtId="0" fontId="3" fillId="0" borderId="0" xfId="1" applyFont="1" applyBorder="1"/>
    <xf numFmtId="0" fontId="3" fillId="0" borderId="0" xfId="1" applyFont="1"/>
    <xf numFmtId="0" fontId="5" fillId="0" borderId="0" xfId="1" applyFont="1" applyBorder="1"/>
    <xf numFmtId="0" fontId="4" fillId="0" borderId="0" xfId="1" applyFont="1" applyBorder="1"/>
    <xf numFmtId="0" fontId="4" fillId="0" borderId="0" xfId="1" applyFont="1" applyBorder="1" applyAlignment="1">
      <alignment horizontal="center" vertical="center" shrinkToFit="1"/>
    </xf>
    <xf numFmtId="0" fontId="2" fillId="0" borderId="0" xfId="1" applyFont="1"/>
    <xf numFmtId="0" fontId="2" fillId="0" borderId="0" xfId="1" applyFont="1" applyBorder="1"/>
    <xf numFmtId="0" fontId="6" fillId="0" borderId="0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5" xfId="1" applyFont="1" applyBorder="1" applyAlignment="1">
      <alignment horizontal="center" vertical="center"/>
    </xf>
    <xf numFmtId="3" fontId="6" fillId="0" borderId="7" xfId="1" applyNumberFormat="1" applyFont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5" xfId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right" vertical="center"/>
    </xf>
    <xf numFmtId="3" fontId="5" fillId="0" borderId="7" xfId="1" applyNumberFormat="1" applyFont="1" applyBorder="1" applyAlignment="1">
      <alignment horizontal="right" vertical="center"/>
    </xf>
    <xf numFmtId="0" fontId="5" fillId="0" borderId="0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3" fontId="6" fillId="0" borderId="6" xfId="1" applyNumberFormat="1" applyFont="1" applyBorder="1" applyAlignment="1">
      <alignment horizontal="right" vertical="center"/>
    </xf>
    <xf numFmtId="0" fontId="4" fillId="0" borderId="0" xfId="1" applyFont="1"/>
    <xf numFmtId="0" fontId="4" fillId="0" borderId="8" xfId="1" applyFont="1" applyBorder="1"/>
    <xf numFmtId="0" fontId="4" fillId="0" borderId="9" xfId="1" applyFont="1" applyBorder="1"/>
    <xf numFmtId="0" fontId="1" fillId="0" borderId="0" xfId="1" applyFont="1" applyAlignment="1">
      <alignment horizontal="center"/>
    </xf>
    <xf numFmtId="0" fontId="1" fillId="0" borderId="0" xfId="1" applyFont="1" applyBorder="1"/>
    <xf numFmtId="0" fontId="4" fillId="0" borderId="10" xfId="1" applyFont="1" applyBorder="1"/>
    <xf numFmtId="0" fontId="4" fillId="0" borderId="11" xfId="1" applyFont="1" applyBorder="1"/>
    <xf numFmtId="0" fontId="4" fillId="0" borderId="10" xfId="1" applyFont="1" applyBorder="1" applyAlignment="1">
      <alignment horizontal="center"/>
    </xf>
    <xf numFmtId="0" fontId="5" fillId="0" borderId="0" xfId="1" applyFont="1"/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3" fontId="6" fillId="0" borderId="0" xfId="1" applyNumberFormat="1" applyFont="1" applyBorder="1" applyAlignment="1">
      <alignment horizontal="right" vertical="center" indent="3"/>
    </xf>
    <xf numFmtId="187" fontId="6" fillId="0" borderId="6" xfId="1" applyNumberFormat="1" applyFont="1" applyBorder="1" applyAlignment="1">
      <alignment horizontal="right" vertical="center"/>
    </xf>
    <xf numFmtId="0" fontId="2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vertical="center"/>
    </xf>
    <xf numFmtId="3" fontId="5" fillId="0" borderId="0" xfId="1" applyNumberFormat="1" applyFont="1" applyBorder="1" applyAlignment="1">
      <alignment horizontal="right" vertical="center" indent="3"/>
    </xf>
    <xf numFmtId="187" fontId="5" fillId="0" borderId="6" xfId="1" applyNumberFormat="1" applyFont="1" applyBorder="1" applyAlignment="1">
      <alignment horizontal="right" vertical="center"/>
    </xf>
    <xf numFmtId="187" fontId="5" fillId="0" borderId="7" xfId="1" applyNumberFormat="1" applyFont="1" applyBorder="1" applyAlignment="1">
      <alignment horizontal="right" vertical="center"/>
    </xf>
    <xf numFmtId="187" fontId="5" fillId="0" borderId="0" xfId="1" applyNumberFormat="1" applyFont="1" applyBorder="1" applyAlignment="1">
      <alignment horizontal="right" vertical="center"/>
    </xf>
    <xf numFmtId="0" fontId="5" fillId="0" borderId="6" xfId="1" applyFont="1" applyBorder="1" applyAlignment="1">
      <alignment vertical="center"/>
    </xf>
    <xf numFmtId="3" fontId="5" fillId="0" borderId="6" xfId="1" applyNumberFormat="1" applyFont="1" applyBorder="1" applyAlignment="1">
      <alignment horizontal="right" vertical="center"/>
    </xf>
    <xf numFmtId="0" fontId="6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187" fontId="5" fillId="0" borderId="3" xfId="1" applyNumberFormat="1" applyFont="1" applyBorder="1" applyAlignment="1">
      <alignment horizontal="right" vertical="center"/>
    </xf>
    <xf numFmtId="187" fontId="5" fillId="0" borderId="8" xfId="1" applyNumberFormat="1" applyFont="1" applyBorder="1" applyAlignment="1">
      <alignment horizontal="right" vertical="center"/>
    </xf>
    <xf numFmtId="3" fontId="5" fillId="0" borderId="3" xfId="1" applyNumberFormat="1" applyFont="1" applyBorder="1" applyAlignment="1">
      <alignment horizontal="right" vertical="center"/>
    </xf>
    <xf numFmtId="3" fontId="5" fillId="0" borderId="8" xfId="1" applyNumberFormat="1" applyFont="1" applyBorder="1" applyAlignment="1">
      <alignment horizontal="right" vertical="center"/>
    </xf>
    <xf numFmtId="0" fontId="5" fillId="0" borderId="4" xfId="1" applyFont="1" applyBorder="1" applyAlignment="1">
      <alignment vertical="center"/>
    </xf>
    <xf numFmtId="0" fontId="6" fillId="0" borderId="0" xfId="1" applyFont="1" applyBorder="1" applyAlignment="1">
      <alignment horizontal="center"/>
    </xf>
    <xf numFmtId="0" fontId="5" fillId="0" borderId="0" xfId="1" applyFont="1" applyBorder="1" applyAlignment="1">
      <alignment horizontal="left" vertical="center"/>
    </xf>
    <xf numFmtId="187" fontId="5" fillId="0" borderId="0" xfId="1" applyNumberFormat="1" applyFont="1" applyBorder="1" applyAlignment="1">
      <alignment horizontal="right" vertical="center" indent="3"/>
    </xf>
    <xf numFmtId="187" fontId="5" fillId="0" borderId="8" xfId="1" applyNumberFormat="1" applyFont="1" applyBorder="1" applyAlignment="1">
      <alignment horizontal="right" vertical="center" indent="3"/>
    </xf>
    <xf numFmtId="4" fontId="5" fillId="0" borderId="0" xfId="1" applyNumberFormat="1" applyFont="1" applyBorder="1" applyAlignment="1">
      <alignment horizontal="right" vertical="center"/>
    </xf>
    <xf numFmtId="0" fontId="4" fillId="0" borderId="0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6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6" fillId="0" borderId="0" xfId="1" applyFont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9"/>
  <sheetViews>
    <sheetView showGridLines="0" tabSelected="1" zoomScaleNormal="100" workbookViewId="0">
      <selection activeCell="P31" sqref="P31"/>
    </sheetView>
  </sheetViews>
  <sheetFormatPr defaultRowHeight="18.75" x14ac:dyDescent="0.3"/>
  <cols>
    <col min="1" max="1" width="1.7109375" style="3" customWidth="1"/>
    <col min="2" max="2" width="5.7109375" style="3" customWidth="1"/>
    <col min="3" max="3" width="5.28515625" style="3" customWidth="1"/>
    <col min="4" max="4" width="10.85546875" style="3" customWidth="1"/>
    <col min="5" max="5" width="17" style="3" customWidth="1"/>
    <col min="6" max="6" width="11.28515625" style="3" customWidth="1"/>
    <col min="7" max="7" width="12.5703125" style="3" customWidth="1"/>
    <col min="8" max="8" width="11.5703125" style="3" customWidth="1"/>
    <col min="9" max="10" width="12.5703125" style="3" customWidth="1"/>
    <col min="11" max="11" width="11.5703125" style="3" customWidth="1"/>
    <col min="12" max="12" width="12" style="3" customWidth="1"/>
    <col min="13" max="13" width="24.7109375" style="3" customWidth="1"/>
    <col min="14" max="254" width="9.140625" style="2"/>
    <col min="255" max="255" width="1.7109375" style="2" customWidth="1"/>
    <col min="256" max="256" width="5.7109375" style="2" customWidth="1"/>
    <col min="257" max="257" width="5.28515625" style="2" customWidth="1"/>
    <col min="258" max="258" width="14" style="2" customWidth="1"/>
    <col min="259" max="259" width="17" style="2" customWidth="1"/>
    <col min="260" max="266" width="12.5703125" style="2" customWidth="1"/>
    <col min="267" max="267" width="26.140625" style="2" customWidth="1"/>
    <col min="268" max="268" width="2.28515625" style="2" customWidth="1"/>
    <col min="269" max="269" width="4.140625" style="2" customWidth="1"/>
    <col min="270" max="510" width="9.140625" style="2"/>
    <col min="511" max="511" width="1.7109375" style="2" customWidth="1"/>
    <col min="512" max="512" width="5.7109375" style="2" customWidth="1"/>
    <col min="513" max="513" width="5.28515625" style="2" customWidth="1"/>
    <col min="514" max="514" width="14" style="2" customWidth="1"/>
    <col min="515" max="515" width="17" style="2" customWidth="1"/>
    <col min="516" max="522" width="12.5703125" style="2" customWidth="1"/>
    <col min="523" max="523" width="26.140625" style="2" customWidth="1"/>
    <col min="524" max="524" width="2.28515625" style="2" customWidth="1"/>
    <col min="525" max="525" width="4.140625" style="2" customWidth="1"/>
    <col min="526" max="766" width="9.140625" style="2"/>
    <col min="767" max="767" width="1.7109375" style="2" customWidth="1"/>
    <col min="768" max="768" width="5.7109375" style="2" customWidth="1"/>
    <col min="769" max="769" width="5.28515625" style="2" customWidth="1"/>
    <col min="770" max="770" width="14" style="2" customWidth="1"/>
    <col min="771" max="771" width="17" style="2" customWidth="1"/>
    <col min="772" max="778" width="12.5703125" style="2" customWidth="1"/>
    <col min="779" max="779" width="26.140625" style="2" customWidth="1"/>
    <col min="780" max="780" width="2.28515625" style="2" customWidth="1"/>
    <col min="781" max="781" width="4.140625" style="2" customWidth="1"/>
    <col min="782" max="1022" width="9.140625" style="2"/>
    <col min="1023" max="1023" width="1.7109375" style="2" customWidth="1"/>
    <col min="1024" max="1024" width="5.7109375" style="2" customWidth="1"/>
    <col min="1025" max="1025" width="5.28515625" style="2" customWidth="1"/>
    <col min="1026" max="1026" width="14" style="2" customWidth="1"/>
    <col min="1027" max="1027" width="17" style="2" customWidth="1"/>
    <col min="1028" max="1034" width="12.5703125" style="2" customWidth="1"/>
    <col min="1035" max="1035" width="26.140625" style="2" customWidth="1"/>
    <col min="1036" max="1036" width="2.28515625" style="2" customWidth="1"/>
    <col min="1037" max="1037" width="4.140625" style="2" customWidth="1"/>
    <col min="1038" max="1278" width="9.140625" style="2"/>
    <col min="1279" max="1279" width="1.7109375" style="2" customWidth="1"/>
    <col min="1280" max="1280" width="5.7109375" style="2" customWidth="1"/>
    <col min="1281" max="1281" width="5.28515625" style="2" customWidth="1"/>
    <col min="1282" max="1282" width="14" style="2" customWidth="1"/>
    <col min="1283" max="1283" width="17" style="2" customWidth="1"/>
    <col min="1284" max="1290" width="12.5703125" style="2" customWidth="1"/>
    <col min="1291" max="1291" width="26.140625" style="2" customWidth="1"/>
    <col min="1292" max="1292" width="2.28515625" style="2" customWidth="1"/>
    <col min="1293" max="1293" width="4.140625" style="2" customWidth="1"/>
    <col min="1294" max="1534" width="9.140625" style="2"/>
    <col min="1535" max="1535" width="1.7109375" style="2" customWidth="1"/>
    <col min="1536" max="1536" width="5.7109375" style="2" customWidth="1"/>
    <col min="1537" max="1537" width="5.28515625" style="2" customWidth="1"/>
    <col min="1538" max="1538" width="14" style="2" customWidth="1"/>
    <col min="1539" max="1539" width="17" style="2" customWidth="1"/>
    <col min="1540" max="1546" width="12.5703125" style="2" customWidth="1"/>
    <col min="1547" max="1547" width="26.140625" style="2" customWidth="1"/>
    <col min="1548" max="1548" width="2.28515625" style="2" customWidth="1"/>
    <col min="1549" max="1549" width="4.140625" style="2" customWidth="1"/>
    <col min="1550" max="1790" width="9.140625" style="2"/>
    <col min="1791" max="1791" width="1.7109375" style="2" customWidth="1"/>
    <col min="1792" max="1792" width="5.7109375" style="2" customWidth="1"/>
    <col min="1793" max="1793" width="5.28515625" style="2" customWidth="1"/>
    <col min="1794" max="1794" width="14" style="2" customWidth="1"/>
    <col min="1795" max="1795" width="17" style="2" customWidth="1"/>
    <col min="1796" max="1802" width="12.5703125" style="2" customWidth="1"/>
    <col min="1803" max="1803" width="26.140625" style="2" customWidth="1"/>
    <col min="1804" max="1804" width="2.28515625" style="2" customWidth="1"/>
    <col min="1805" max="1805" width="4.140625" style="2" customWidth="1"/>
    <col min="1806" max="2046" width="9.140625" style="2"/>
    <col min="2047" max="2047" width="1.7109375" style="2" customWidth="1"/>
    <col min="2048" max="2048" width="5.7109375" style="2" customWidth="1"/>
    <col min="2049" max="2049" width="5.28515625" style="2" customWidth="1"/>
    <col min="2050" max="2050" width="14" style="2" customWidth="1"/>
    <col min="2051" max="2051" width="17" style="2" customWidth="1"/>
    <col min="2052" max="2058" width="12.5703125" style="2" customWidth="1"/>
    <col min="2059" max="2059" width="26.140625" style="2" customWidth="1"/>
    <col min="2060" max="2060" width="2.28515625" style="2" customWidth="1"/>
    <col min="2061" max="2061" width="4.140625" style="2" customWidth="1"/>
    <col min="2062" max="2302" width="9.140625" style="2"/>
    <col min="2303" max="2303" width="1.7109375" style="2" customWidth="1"/>
    <col min="2304" max="2304" width="5.7109375" style="2" customWidth="1"/>
    <col min="2305" max="2305" width="5.28515625" style="2" customWidth="1"/>
    <col min="2306" max="2306" width="14" style="2" customWidth="1"/>
    <col min="2307" max="2307" width="17" style="2" customWidth="1"/>
    <col min="2308" max="2314" width="12.5703125" style="2" customWidth="1"/>
    <col min="2315" max="2315" width="26.140625" style="2" customWidth="1"/>
    <col min="2316" max="2316" width="2.28515625" style="2" customWidth="1"/>
    <col min="2317" max="2317" width="4.140625" style="2" customWidth="1"/>
    <col min="2318" max="2558" width="9.140625" style="2"/>
    <col min="2559" max="2559" width="1.7109375" style="2" customWidth="1"/>
    <col min="2560" max="2560" width="5.7109375" style="2" customWidth="1"/>
    <col min="2561" max="2561" width="5.28515625" style="2" customWidth="1"/>
    <col min="2562" max="2562" width="14" style="2" customWidth="1"/>
    <col min="2563" max="2563" width="17" style="2" customWidth="1"/>
    <col min="2564" max="2570" width="12.5703125" style="2" customWidth="1"/>
    <col min="2571" max="2571" width="26.140625" style="2" customWidth="1"/>
    <col min="2572" max="2572" width="2.28515625" style="2" customWidth="1"/>
    <col min="2573" max="2573" width="4.140625" style="2" customWidth="1"/>
    <col min="2574" max="2814" width="9.140625" style="2"/>
    <col min="2815" max="2815" width="1.7109375" style="2" customWidth="1"/>
    <col min="2816" max="2816" width="5.7109375" style="2" customWidth="1"/>
    <col min="2817" max="2817" width="5.28515625" style="2" customWidth="1"/>
    <col min="2818" max="2818" width="14" style="2" customWidth="1"/>
    <col min="2819" max="2819" width="17" style="2" customWidth="1"/>
    <col min="2820" max="2826" width="12.5703125" style="2" customWidth="1"/>
    <col min="2827" max="2827" width="26.140625" style="2" customWidth="1"/>
    <col min="2828" max="2828" width="2.28515625" style="2" customWidth="1"/>
    <col min="2829" max="2829" width="4.140625" style="2" customWidth="1"/>
    <col min="2830" max="3070" width="9.140625" style="2"/>
    <col min="3071" max="3071" width="1.7109375" style="2" customWidth="1"/>
    <col min="3072" max="3072" width="5.7109375" style="2" customWidth="1"/>
    <col min="3073" max="3073" width="5.28515625" style="2" customWidth="1"/>
    <col min="3074" max="3074" width="14" style="2" customWidth="1"/>
    <col min="3075" max="3075" width="17" style="2" customWidth="1"/>
    <col min="3076" max="3082" width="12.5703125" style="2" customWidth="1"/>
    <col min="3083" max="3083" width="26.140625" style="2" customWidth="1"/>
    <col min="3084" max="3084" width="2.28515625" style="2" customWidth="1"/>
    <col min="3085" max="3085" width="4.140625" style="2" customWidth="1"/>
    <col min="3086" max="3326" width="9.140625" style="2"/>
    <col min="3327" max="3327" width="1.7109375" style="2" customWidth="1"/>
    <col min="3328" max="3328" width="5.7109375" style="2" customWidth="1"/>
    <col min="3329" max="3329" width="5.28515625" style="2" customWidth="1"/>
    <col min="3330" max="3330" width="14" style="2" customWidth="1"/>
    <col min="3331" max="3331" width="17" style="2" customWidth="1"/>
    <col min="3332" max="3338" width="12.5703125" style="2" customWidth="1"/>
    <col min="3339" max="3339" width="26.140625" style="2" customWidth="1"/>
    <col min="3340" max="3340" width="2.28515625" style="2" customWidth="1"/>
    <col min="3341" max="3341" width="4.140625" style="2" customWidth="1"/>
    <col min="3342" max="3582" width="9.140625" style="2"/>
    <col min="3583" max="3583" width="1.7109375" style="2" customWidth="1"/>
    <col min="3584" max="3584" width="5.7109375" style="2" customWidth="1"/>
    <col min="3585" max="3585" width="5.28515625" style="2" customWidth="1"/>
    <col min="3586" max="3586" width="14" style="2" customWidth="1"/>
    <col min="3587" max="3587" width="17" style="2" customWidth="1"/>
    <col min="3588" max="3594" width="12.5703125" style="2" customWidth="1"/>
    <col min="3595" max="3595" width="26.140625" style="2" customWidth="1"/>
    <col min="3596" max="3596" width="2.28515625" style="2" customWidth="1"/>
    <col min="3597" max="3597" width="4.140625" style="2" customWidth="1"/>
    <col min="3598" max="3838" width="9.140625" style="2"/>
    <col min="3839" max="3839" width="1.7109375" style="2" customWidth="1"/>
    <col min="3840" max="3840" width="5.7109375" style="2" customWidth="1"/>
    <col min="3841" max="3841" width="5.28515625" style="2" customWidth="1"/>
    <col min="3842" max="3842" width="14" style="2" customWidth="1"/>
    <col min="3843" max="3843" width="17" style="2" customWidth="1"/>
    <col min="3844" max="3850" width="12.5703125" style="2" customWidth="1"/>
    <col min="3851" max="3851" width="26.140625" style="2" customWidth="1"/>
    <col min="3852" max="3852" width="2.28515625" style="2" customWidth="1"/>
    <col min="3853" max="3853" width="4.140625" style="2" customWidth="1"/>
    <col min="3854" max="4094" width="9.140625" style="2"/>
    <col min="4095" max="4095" width="1.7109375" style="2" customWidth="1"/>
    <col min="4096" max="4096" width="5.7109375" style="2" customWidth="1"/>
    <col min="4097" max="4097" width="5.28515625" style="2" customWidth="1"/>
    <col min="4098" max="4098" width="14" style="2" customWidth="1"/>
    <col min="4099" max="4099" width="17" style="2" customWidth="1"/>
    <col min="4100" max="4106" width="12.5703125" style="2" customWidth="1"/>
    <col min="4107" max="4107" width="26.140625" style="2" customWidth="1"/>
    <col min="4108" max="4108" width="2.28515625" style="2" customWidth="1"/>
    <col min="4109" max="4109" width="4.140625" style="2" customWidth="1"/>
    <col min="4110" max="4350" width="9.140625" style="2"/>
    <col min="4351" max="4351" width="1.7109375" style="2" customWidth="1"/>
    <col min="4352" max="4352" width="5.7109375" style="2" customWidth="1"/>
    <col min="4353" max="4353" width="5.28515625" style="2" customWidth="1"/>
    <col min="4354" max="4354" width="14" style="2" customWidth="1"/>
    <col min="4355" max="4355" width="17" style="2" customWidth="1"/>
    <col min="4356" max="4362" width="12.5703125" style="2" customWidth="1"/>
    <col min="4363" max="4363" width="26.140625" style="2" customWidth="1"/>
    <col min="4364" max="4364" width="2.28515625" style="2" customWidth="1"/>
    <col min="4365" max="4365" width="4.140625" style="2" customWidth="1"/>
    <col min="4366" max="4606" width="9.140625" style="2"/>
    <col min="4607" max="4607" width="1.7109375" style="2" customWidth="1"/>
    <col min="4608" max="4608" width="5.7109375" style="2" customWidth="1"/>
    <col min="4609" max="4609" width="5.28515625" style="2" customWidth="1"/>
    <col min="4610" max="4610" width="14" style="2" customWidth="1"/>
    <col min="4611" max="4611" width="17" style="2" customWidth="1"/>
    <col min="4612" max="4618" width="12.5703125" style="2" customWidth="1"/>
    <col min="4619" max="4619" width="26.140625" style="2" customWidth="1"/>
    <col min="4620" max="4620" width="2.28515625" style="2" customWidth="1"/>
    <col min="4621" max="4621" width="4.140625" style="2" customWidth="1"/>
    <col min="4622" max="4862" width="9.140625" style="2"/>
    <col min="4863" max="4863" width="1.7109375" style="2" customWidth="1"/>
    <col min="4864" max="4864" width="5.7109375" style="2" customWidth="1"/>
    <col min="4865" max="4865" width="5.28515625" style="2" customWidth="1"/>
    <col min="4866" max="4866" width="14" style="2" customWidth="1"/>
    <col min="4867" max="4867" width="17" style="2" customWidth="1"/>
    <col min="4868" max="4874" width="12.5703125" style="2" customWidth="1"/>
    <col min="4875" max="4875" width="26.140625" style="2" customWidth="1"/>
    <col min="4876" max="4876" width="2.28515625" style="2" customWidth="1"/>
    <col min="4877" max="4877" width="4.140625" style="2" customWidth="1"/>
    <col min="4878" max="5118" width="9.140625" style="2"/>
    <col min="5119" max="5119" width="1.7109375" style="2" customWidth="1"/>
    <col min="5120" max="5120" width="5.7109375" style="2" customWidth="1"/>
    <col min="5121" max="5121" width="5.28515625" style="2" customWidth="1"/>
    <col min="5122" max="5122" width="14" style="2" customWidth="1"/>
    <col min="5123" max="5123" width="17" style="2" customWidth="1"/>
    <col min="5124" max="5130" width="12.5703125" style="2" customWidth="1"/>
    <col min="5131" max="5131" width="26.140625" style="2" customWidth="1"/>
    <col min="5132" max="5132" width="2.28515625" style="2" customWidth="1"/>
    <col min="5133" max="5133" width="4.140625" style="2" customWidth="1"/>
    <col min="5134" max="5374" width="9.140625" style="2"/>
    <col min="5375" max="5375" width="1.7109375" style="2" customWidth="1"/>
    <col min="5376" max="5376" width="5.7109375" style="2" customWidth="1"/>
    <col min="5377" max="5377" width="5.28515625" style="2" customWidth="1"/>
    <col min="5378" max="5378" width="14" style="2" customWidth="1"/>
    <col min="5379" max="5379" width="17" style="2" customWidth="1"/>
    <col min="5380" max="5386" width="12.5703125" style="2" customWidth="1"/>
    <col min="5387" max="5387" width="26.140625" style="2" customWidth="1"/>
    <col min="5388" max="5388" width="2.28515625" style="2" customWidth="1"/>
    <col min="5389" max="5389" width="4.140625" style="2" customWidth="1"/>
    <col min="5390" max="5630" width="9.140625" style="2"/>
    <col min="5631" max="5631" width="1.7109375" style="2" customWidth="1"/>
    <col min="5632" max="5632" width="5.7109375" style="2" customWidth="1"/>
    <col min="5633" max="5633" width="5.28515625" style="2" customWidth="1"/>
    <col min="5634" max="5634" width="14" style="2" customWidth="1"/>
    <col min="5635" max="5635" width="17" style="2" customWidth="1"/>
    <col min="5636" max="5642" width="12.5703125" style="2" customWidth="1"/>
    <col min="5643" max="5643" width="26.140625" style="2" customWidth="1"/>
    <col min="5644" max="5644" width="2.28515625" style="2" customWidth="1"/>
    <col min="5645" max="5645" width="4.140625" style="2" customWidth="1"/>
    <col min="5646" max="5886" width="9.140625" style="2"/>
    <col min="5887" max="5887" width="1.7109375" style="2" customWidth="1"/>
    <col min="5888" max="5888" width="5.7109375" style="2" customWidth="1"/>
    <col min="5889" max="5889" width="5.28515625" style="2" customWidth="1"/>
    <col min="5890" max="5890" width="14" style="2" customWidth="1"/>
    <col min="5891" max="5891" width="17" style="2" customWidth="1"/>
    <col min="5892" max="5898" width="12.5703125" style="2" customWidth="1"/>
    <col min="5899" max="5899" width="26.140625" style="2" customWidth="1"/>
    <col min="5900" max="5900" width="2.28515625" style="2" customWidth="1"/>
    <col min="5901" max="5901" width="4.140625" style="2" customWidth="1"/>
    <col min="5902" max="6142" width="9.140625" style="2"/>
    <col min="6143" max="6143" width="1.7109375" style="2" customWidth="1"/>
    <col min="6144" max="6144" width="5.7109375" style="2" customWidth="1"/>
    <col min="6145" max="6145" width="5.28515625" style="2" customWidth="1"/>
    <col min="6146" max="6146" width="14" style="2" customWidth="1"/>
    <col min="6147" max="6147" width="17" style="2" customWidth="1"/>
    <col min="6148" max="6154" width="12.5703125" style="2" customWidth="1"/>
    <col min="6155" max="6155" width="26.140625" style="2" customWidth="1"/>
    <col min="6156" max="6156" width="2.28515625" style="2" customWidth="1"/>
    <col min="6157" max="6157" width="4.140625" style="2" customWidth="1"/>
    <col min="6158" max="6398" width="9.140625" style="2"/>
    <col min="6399" max="6399" width="1.7109375" style="2" customWidth="1"/>
    <col min="6400" max="6400" width="5.7109375" style="2" customWidth="1"/>
    <col min="6401" max="6401" width="5.28515625" style="2" customWidth="1"/>
    <col min="6402" max="6402" width="14" style="2" customWidth="1"/>
    <col min="6403" max="6403" width="17" style="2" customWidth="1"/>
    <col min="6404" max="6410" width="12.5703125" style="2" customWidth="1"/>
    <col min="6411" max="6411" width="26.140625" style="2" customWidth="1"/>
    <col min="6412" max="6412" width="2.28515625" style="2" customWidth="1"/>
    <col min="6413" max="6413" width="4.140625" style="2" customWidth="1"/>
    <col min="6414" max="6654" width="9.140625" style="2"/>
    <col min="6655" max="6655" width="1.7109375" style="2" customWidth="1"/>
    <col min="6656" max="6656" width="5.7109375" style="2" customWidth="1"/>
    <col min="6657" max="6657" width="5.28515625" style="2" customWidth="1"/>
    <col min="6658" max="6658" width="14" style="2" customWidth="1"/>
    <col min="6659" max="6659" width="17" style="2" customWidth="1"/>
    <col min="6660" max="6666" width="12.5703125" style="2" customWidth="1"/>
    <col min="6667" max="6667" width="26.140625" style="2" customWidth="1"/>
    <col min="6668" max="6668" width="2.28515625" style="2" customWidth="1"/>
    <col min="6669" max="6669" width="4.140625" style="2" customWidth="1"/>
    <col min="6670" max="6910" width="9.140625" style="2"/>
    <col min="6911" max="6911" width="1.7109375" style="2" customWidth="1"/>
    <col min="6912" max="6912" width="5.7109375" style="2" customWidth="1"/>
    <col min="6913" max="6913" width="5.28515625" style="2" customWidth="1"/>
    <col min="6914" max="6914" width="14" style="2" customWidth="1"/>
    <col min="6915" max="6915" width="17" style="2" customWidth="1"/>
    <col min="6916" max="6922" width="12.5703125" style="2" customWidth="1"/>
    <col min="6923" max="6923" width="26.140625" style="2" customWidth="1"/>
    <col min="6924" max="6924" width="2.28515625" style="2" customWidth="1"/>
    <col min="6925" max="6925" width="4.140625" style="2" customWidth="1"/>
    <col min="6926" max="7166" width="9.140625" style="2"/>
    <col min="7167" max="7167" width="1.7109375" style="2" customWidth="1"/>
    <col min="7168" max="7168" width="5.7109375" style="2" customWidth="1"/>
    <col min="7169" max="7169" width="5.28515625" style="2" customWidth="1"/>
    <col min="7170" max="7170" width="14" style="2" customWidth="1"/>
    <col min="7171" max="7171" width="17" style="2" customWidth="1"/>
    <col min="7172" max="7178" width="12.5703125" style="2" customWidth="1"/>
    <col min="7179" max="7179" width="26.140625" style="2" customWidth="1"/>
    <col min="7180" max="7180" width="2.28515625" style="2" customWidth="1"/>
    <col min="7181" max="7181" width="4.140625" style="2" customWidth="1"/>
    <col min="7182" max="7422" width="9.140625" style="2"/>
    <col min="7423" max="7423" width="1.7109375" style="2" customWidth="1"/>
    <col min="7424" max="7424" width="5.7109375" style="2" customWidth="1"/>
    <col min="7425" max="7425" width="5.28515625" style="2" customWidth="1"/>
    <col min="7426" max="7426" width="14" style="2" customWidth="1"/>
    <col min="7427" max="7427" width="17" style="2" customWidth="1"/>
    <col min="7428" max="7434" width="12.5703125" style="2" customWidth="1"/>
    <col min="7435" max="7435" width="26.140625" style="2" customWidth="1"/>
    <col min="7436" max="7436" width="2.28515625" style="2" customWidth="1"/>
    <col min="7437" max="7437" width="4.140625" style="2" customWidth="1"/>
    <col min="7438" max="7678" width="9.140625" style="2"/>
    <col min="7679" max="7679" width="1.7109375" style="2" customWidth="1"/>
    <col min="7680" max="7680" width="5.7109375" style="2" customWidth="1"/>
    <col min="7681" max="7681" width="5.28515625" style="2" customWidth="1"/>
    <col min="7682" max="7682" width="14" style="2" customWidth="1"/>
    <col min="7683" max="7683" width="17" style="2" customWidth="1"/>
    <col min="7684" max="7690" width="12.5703125" style="2" customWidth="1"/>
    <col min="7691" max="7691" width="26.140625" style="2" customWidth="1"/>
    <col min="7692" max="7692" width="2.28515625" style="2" customWidth="1"/>
    <col min="7693" max="7693" width="4.140625" style="2" customWidth="1"/>
    <col min="7694" max="7934" width="9.140625" style="2"/>
    <col min="7935" max="7935" width="1.7109375" style="2" customWidth="1"/>
    <col min="7936" max="7936" width="5.7109375" style="2" customWidth="1"/>
    <col min="7937" max="7937" width="5.28515625" style="2" customWidth="1"/>
    <col min="7938" max="7938" width="14" style="2" customWidth="1"/>
    <col min="7939" max="7939" width="17" style="2" customWidth="1"/>
    <col min="7940" max="7946" width="12.5703125" style="2" customWidth="1"/>
    <col min="7947" max="7947" width="26.140625" style="2" customWidth="1"/>
    <col min="7948" max="7948" width="2.28515625" style="2" customWidth="1"/>
    <col min="7949" max="7949" width="4.140625" style="2" customWidth="1"/>
    <col min="7950" max="8190" width="9.140625" style="2"/>
    <col min="8191" max="8191" width="1.7109375" style="2" customWidth="1"/>
    <col min="8192" max="8192" width="5.7109375" style="2" customWidth="1"/>
    <col min="8193" max="8193" width="5.28515625" style="2" customWidth="1"/>
    <col min="8194" max="8194" width="14" style="2" customWidth="1"/>
    <col min="8195" max="8195" width="17" style="2" customWidth="1"/>
    <col min="8196" max="8202" width="12.5703125" style="2" customWidth="1"/>
    <col min="8203" max="8203" width="26.140625" style="2" customWidth="1"/>
    <col min="8204" max="8204" width="2.28515625" style="2" customWidth="1"/>
    <col min="8205" max="8205" width="4.140625" style="2" customWidth="1"/>
    <col min="8206" max="8446" width="9.140625" style="2"/>
    <col min="8447" max="8447" width="1.7109375" style="2" customWidth="1"/>
    <col min="8448" max="8448" width="5.7109375" style="2" customWidth="1"/>
    <col min="8449" max="8449" width="5.28515625" style="2" customWidth="1"/>
    <col min="8450" max="8450" width="14" style="2" customWidth="1"/>
    <col min="8451" max="8451" width="17" style="2" customWidth="1"/>
    <col min="8452" max="8458" width="12.5703125" style="2" customWidth="1"/>
    <col min="8459" max="8459" width="26.140625" style="2" customWidth="1"/>
    <col min="8460" max="8460" width="2.28515625" style="2" customWidth="1"/>
    <col min="8461" max="8461" width="4.140625" style="2" customWidth="1"/>
    <col min="8462" max="8702" width="9.140625" style="2"/>
    <col min="8703" max="8703" width="1.7109375" style="2" customWidth="1"/>
    <col min="8704" max="8704" width="5.7109375" style="2" customWidth="1"/>
    <col min="8705" max="8705" width="5.28515625" style="2" customWidth="1"/>
    <col min="8706" max="8706" width="14" style="2" customWidth="1"/>
    <col min="8707" max="8707" width="17" style="2" customWidth="1"/>
    <col min="8708" max="8714" width="12.5703125" style="2" customWidth="1"/>
    <col min="8715" max="8715" width="26.140625" style="2" customWidth="1"/>
    <col min="8716" max="8716" width="2.28515625" style="2" customWidth="1"/>
    <col min="8717" max="8717" width="4.140625" style="2" customWidth="1"/>
    <col min="8718" max="8958" width="9.140625" style="2"/>
    <col min="8959" max="8959" width="1.7109375" style="2" customWidth="1"/>
    <col min="8960" max="8960" width="5.7109375" style="2" customWidth="1"/>
    <col min="8961" max="8961" width="5.28515625" style="2" customWidth="1"/>
    <col min="8962" max="8962" width="14" style="2" customWidth="1"/>
    <col min="8963" max="8963" width="17" style="2" customWidth="1"/>
    <col min="8964" max="8970" width="12.5703125" style="2" customWidth="1"/>
    <col min="8971" max="8971" width="26.140625" style="2" customWidth="1"/>
    <col min="8972" max="8972" width="2.28515625" style="2" customWidth="1"/>
    <col min="8973" max="8973" width="4.140625" style="2" customWidth="1"/>
    <col min="8974" max="9214" width="9.140625" style="2"/>
    <col min="9215" max="9215" width="1.7109375" style="2" customWidth="1"/>
    <col min="9216" max="9216" width="5.7109375" style="2" customWidth="1"/>
    <col min="9217" max="9217" width="5.28515625" style="2" customWidth="1"/>
    <col min="9218" max="9218" width="14" style="2" customWidth="1"/>
    <col min="9219" max="9219" width="17" style="2" customWidth="1"/>
    <col min="9220" max="9226" width="12.5703125" style="2" customWidth="1"/>
    <col min="9227" max="9227" width="26.140625" style="2" customWidth="1"/>
    <col min="9228" max="9228" width="2.28515625" style="2" customWidth="1"/>
    <col min="9229" max="9229" width="4.140625" style="2" customWidth="1"/>
    <col min="9230" max="9470" width="9.140625" style="2"/>
    <col min="9471" max="9471" width="1.7109375" style="2" customWidth="1"/>
    <col min="9472" max="9472" width="5.7109375" style="2" customWidth="1"/>
    <col min="9473" max="9473" width="5.28515625" style="2" customWidth="1"/>
    <col min="9474" max="9474" width="14" style="2" customWidth="1"/>
    <col min="9475" max="9475" width="17" style="2" customWidth="1"/>
    <col min="9476" max="9482" width="12.5703125" style="2" customWidth="1"/>
    <col min="9483" max="9483" width="26.140625" style="2" customWidth="1"/>
    <col min="9484" max="9484" width="2.28515625" style="2" customWidth="1"/>
    <col min="9485" max="9485" width="4.140625" style="2" customWidth="1"/>
    <col min="9486" max="9726" width="9.140625" style="2"/>
    <col min="9727" max="9727" width="1.7109375" style="2" customWidth="1"/>
    <col min="9728" max="9728" width="5.7109375" style="2" customWidth="1"/>
    <col min="9729" max="9729" width="5.28515625" style="2" customWidth="1"/>
    <col min="9730" max="9730" width="14" style="2" customWidth="1"/>
    <col min="9731" max="9731" width="17" style="2" customWidth="1"/>
    <col min="9732" max="9738" width="12.5703125" style="2" customWidth="1"/>
    <col min="9739" max="9739" width="26.140625" style="2" customWidth="1"/>
    <col min="9740" max="9740" width="2.28515625" style="2" customWidth="1"/>
    <col min="9741" max="9741" width="4.140625" style="2" customWidth="1"/>
    <col min="9742" max="9982" width="9.140625" style="2"/>
    <col min="9983" max="9983" width="1.7109375" style="2" customWidth="1"/>
    <col min="9984" max="9984" width="5.7109375" style="2" customWidth="1"/>
    <col min="9985" max="9985" width="5.28515625" style="2" customWidth="1"/>
    <col min="9986" max="9986" width="14" style="2" customWidth="1"/>
    <col min="9987" max="9987" width="17" style="2" customWidth="1"/>
    <col min="9988" max="9994" width="12.5703125" style="2" customWidth="1"/>
    <col min="9995" max="9995" width="26.140625" style="2" customWidth="1"/>
    <col min="9996" max="9996" width="2.28515625" style="2" customWidth="1"/>
    <col min="9997" max="9997" width="4.140625" style="2" customWidth="1"/>
    <col min="9998" max="10238" width="9.140625" style="2"/>
    <col min="10239" max="10239" width="1.7109375" style="2" customWidth="1"/>
    <col min="10240" max="10240" width="5.7109375" style="2" customWidth="1"/>
    <col min="10241" max="10241" width="5.28515625" style="2" customWidth="1"/>
    <col min="10242" max="10242" width="14" style="2" customWidth="1"/>
    <col min="10243" max="10243" width="17" style="2" customWidth="1"/>
    <col min="10244" max="10250" width="12.5703125" style="2" customWidth="1"/>
    <col min="10251" max="10251" width="26.140625" style="2" customWidth="1"/>
    <col min="10252" max="10252" width="2.28515625" style="2" customWidth="1"/>
    <col min="10253" max="10253" width="4.140625" style="2" customWidth="1"/>
    <col min="10254" max="10494" width="9.140625" style="2"/>
    <col min="10495" max="10495" width="1.7109375" style="2" customWidth="1"/>
    <col min="10496" max="10496" width="5.7109375" style="2" customWidth="1"/>
    <col min="10497" max="10497" width="5.28515625" style="2" customWidth="1"/>
    <col min="10498" max="10498" width="14" style="2" customWidth="1"/>
    <col min="10499" max="10499" width="17" style="2" customWidth="1"/>
    <col min="10500" max="10506" width="12.5703125" style="2" customWidth="1"/>
    <col min="10507" max="10507" width="26.140625" style="2" customWidth="1"/>
    <col min="10508" max="10508" width="2.28515625" style="2" customWidth="1"/>
    <col min="10509" max="10509" width="4.140625" style="2" customWidth="1"/>
    <col min="10510" max="10750" width="9.140625" style="2"/>
    <col min="10751" max="10751" width="1.7109375" style="2" customWidth="1"/>
    <col min="10752" max="10752" width="5.7109375" style="2" customWidth="1"/>
    <col min="10753" max="10753" width="5.28515625" style="2" customWidth="1"/>
    <col min="10754" max="10754" width="14" style="2" customWidth="1"/>
    <col min="10755" max="10755" width="17" style="2" customWidth="1"/>
    <col min="10756" max="10762" width="12.5703125" style="2" customWidth="1"/>
    <col min="10763" max="10763" width="26.140625" style="2" customWidth="1"/>
    <col min="10764" max="10764" width="2.28515625" style="2" customWidth="1"/>
    <col min="10765" max="10765" width="4.140625" style="2" customWidth="1"/>
    <col min="10766" max="11006" width="9.140625" style="2"/>
    <col min="11007" max="11007" width="1.7109375" style="2" customWidth="1"/>
    <col min="11008" max="11008" width="5.7109375" style="2" customWidth="1"/>
    <col min="11009" max="11009" width="5.28515625" style="2" customWidth="1"/>
    <col min="11010" max="11010" width="14" style="2" customWidth="1"/>
    <col min="11011" max="11011" width="17" style="2" customWidth="1"/>
    <col min="11012" max="11018" width="12.5703125" style="2" customWidth="1"/>
    <col min="11019" max="11019" width="26.140625" style="2" customWidth="1"/>
    <col min="11020" max="11020" width="2.28515625" style="2" customWidth="1"/>
    <col min="11021" max="11021" width="4.140625" style="2" customWidth="1"/>
    <col min="11022" max="11262" width="9.140625" style="2"/>
    <col min="11263" max="11263" width="1.7109375" style="2" customWidth="1"/>
    <col min="11264" max="11264" width="5.7109375" style="2" customWidth="1"/>
    <col min="11265" max="11265" width="5.28515625" style="2" customWidth="1"/>
    <col min="11266" max="11266" width="14" style="2" customWidth="1"/>
    <col min="11267" max="11267" width="17" style="2" customWidth="1"/>
    <col min="11268" max="11274" width="12.5703125" style="2" customWidth="1"/>
    <col min="11275" max="11275" width="26.140625" style="2" customWidth="1"/>
    <col min="11276" max="11276" width="2.28515625" style="2" customWidth="1"/>
    <col min="11277" max="11277" width="4.140625" style="2" customWidth="1"/>
    <col min="11278" max="11518" width="9.140625" style="2"/>
    <col min="11519" max="11519" width="1.7109375" style="2" customWidth="1"/>
    <col min="11520" max="11520" width="5.7109375" style="2" customWidth="1"/>
    <col min="11521" max="11521" width="5.28515625" style="2" customWidth="1"/>
    <col min="11522" max="11522" width="14" style="2" customWidth="1"/>
    <col min="11523" max="11523" width="17" style="2" customWidth="1"/>
    <col min="11524" max="11530" width="12.5703125" style="2" customWidth="1"/>
    <col min="11531" max="11531" width="26.140625" style="2" customWidth="1"/>
    <col min="11532" max="11532" width="2.28515625" style="2" customWidth="1"/>
    <col min="11533" max="11533" width="4.140625" style="2" customWidth="1"/>
    <col min="11534" max="11774" width="9.140625" style="2"/>
    <col min="11775" max="11775" width="1.7109375" style="2" customWidth="1"/>
    <col min="11776" max="11776" width="5.7109375" style="2" customWidth="1"/>
    <col min="11777" max="11777" width="5.28515625" style="2" customWidth="1"/>
    <col min="11778" max="11778" width="14" style="2" customWidth="1"/>
    <col min="11779" max="11779" width="17" style="2" customWidth="1"/>
    <col min="11780" max="11786" width="12.5703125" style="2" customWidth="1"/>
    <col min="11787" max="11787" width="26.140625" style="2" customWidth="1"/>
    <col min="11788" max="11788" width="2.28515625" style="2" customWidth="1"/>
    <col min="11789" max="11789" width="4.140625" style="2" customWidth="1"/>
    <col min="11790" max="12030" width="9.140625" style="2"/>
    <col min="12031" max="12031" width="1.7109375" style="2" customWidth="1"/>
    <col min="12032" max="12032" width="5.7109375" style="2" customWidth="1"/>
    <col min="12033" max="12033" width="5.28515625" style="2" customWidth="1"/>
    <col min="12034" max="12034" width="14" style="2" customWidth="1"/>
    <col min="12035" max="12035" width="17" style="2" customWidth="1"/>
    <col min="12036" max="12042" width="12.5703125" style="2" customWidth="1"/>
    <col min="12043" max="12043" width="26.140625" style="2" customWidth="1"/>
    <col min="12044" max="12044" width="2.28515625" style="2" customWidth="1"/>
    <col min="12045" max="12045" width="4.140625" style="2" customWidth="1"/>
    <col min="12046" max="12286" width="9.140625" style="2"/>
    <col min="12287" max="12287" width="1.7109375" style="2" customWidth="1"/>
    <col min="12288" max="12288" width="5.7109375" style="2" customWidth="1"/>
    <col min="12289" max="12289" width="5.28515625" style="2" customWidth="1"/>
    <col min="12290" max="12290" width="14" style="2" customWidth="1"/>
    <col min="12291" max="12291" width="17" style="2" customWidth="1"/>
    <col min="12292" max="12298" width="12.5703125" style="2" customWidth="1"/>
    <col min="12299" max="12299" width="26.140625" style="2" customWidth="1"/>
    <col min="12300" max="12300" width="2.28515625" style="2" customWidth="1"/>
    <col min="12301" max="12301" width="4.140625" style="2" customWidth="1"/>
    <col min="12302" max="12542" width="9.140625" style="2"/>
    <col min="12543" max="12543" width="1.7109375" style="2" customWidth="1"/>
    <col min="12544" max="12544" width="5.7109375" style="2" customWidth="1"/>
    <col min="12545" max="12545" width="5.28515625" style="2" customWidth="1"/>
    <col min="12546" max="12546" width="14" style="2" customWidth="1"/>
    <col min="12547" max="12547" width="17" style="2" customWidth="1"/>
    <col min="12548" max="12554" width="12.5703125" style="2" customWidth="1"/>
    <col min="12555" max="12555" width="26.140625" style="2" customWidth="1"/>
    <col min="12556" max="12556" width="2.28515625" style="2" customWidth="1"/>
    <col min="12557" max="12557" width="4.140625" style="2" customWidth="1"/>
    <col min="12558" max="12798" width="9.140625" style="2"/>
    <col min="12799" max="12799" width="1.7109375" style="2" customWidth="1"/>
    <col min="12800" max="12800" width="5.7109375" style="2" customWidth="1"/>
    <col min="12801" max="12801" width="5.28515625" style="2" customWidth="1"/>
    <col min="12802" max="12802" width="14" style="2" customWidth="1"/>
    <col min="12803" max="12803" width="17" style="2" customWidth="1"/>
    <col min="12804" max="12810" width="12.5703125" style="2" customWidth="1"/>
    <col min="12811" max="12811" width="26.140625" style="2" customWidth="1"/>
    <col min="12812" max="12812" width="2.28515625" style="2" customWidth="1"/>
    <col min="12813" max="12813" width="4.140625" style="2" customWidth="1"/>
    <col min="12814" max="13054" width="9.140625" style="2"/>
    <col min="13055" max="13055" width="1.7109375" style="2" customWidth="1"/>
    <col min="13056" max="13056" width="5.7109375" style="2" customWidth="1"/>
    <col min="13057" max="13057" width="5.28515625" style="2" customWidth="1"/>
    <col min="13058" max="13058" width="14" style="2" customWidth="1"/>
    <col min="13059" max="13059" width="17" style="2" customWidth="1"/>
    <col min="13060" max="13066" width="12.5703125" style="2" customWidth="1"/>
    <col min="13067" max="13067" width="26.140625" style="2" customWidth="1"/>
    <col min="13068" max="13068" width="2.28515625" style="2" customWidth="1"/>
    <col min="13069" max="13069" width="4.140625" style="2" customWidth="1"/>
    <col min="13070" max="13310" width="9.140625" style="2"/>
    <col min="13311" max="13311" width="1.7109375" style="2" customWidth="1"/>
    <col min="13312" max="13312" width="5.7109375" style="2" customWidth="1"/>
    <col min="13313" max="13313" width="5.28515625" style="2" customWidth="1"/>
    <col min="13314" max="13314" width="14" style="2" customWidth="1"/>
    <col min="13315" max="13315" width="17" style="2" customWidth="1"/>
    <col min="13316" max="13322" width="12.5703125" style="2" customWidth="1"/>
    <col min="13323" max="13323" width="26.140625" style="2" customWidth="1"/>
    <col min="13324" max="13324" width="2.28515625" style="2" customWidth="1"/>
    <col min="13325" max="13325" width="4.140625" style="2" customWidth="1"/>
    <col min="13326" max="13566" width="9.140625" style="2"/>
    <col min="13567" max="13567" width="1.7109375" style="2" customWidth="1"/>
    <col min="13568" max="13568" width="5.7109375" style="2" customWidth="1"/>
    <col min="13569" max="13569" width="5.28515625" style="2" customWidth="1"/>
    <col min="13570" max="13570" width="14" style="2" customWidth="1"/>
    <col min="13571" max="13571" width="17" style="2" customWidth="1"/>
    <col min="13572" max="13578" width="12.5703125" style="2" customWidth="1"/>
    <col min="13579" max="13579" width="26.140625" style="2" customWidth="1"/>
    <col min="13580" max="13580" width="2.28515625" style="2" customWidth="1"/>
    <col min="13581" max="13581" width="4.140625" style="2" customWidth="1"/>
    <col min="13582" max="13822" width="9.140625" style="2"/>
    <col min="13823" max="13823" width="1.7109375" style="2" customWidth="1"/>
    <col min="13824" max="13824" width="5.7109375" style="2" customWidth="1"/>
    <col min="13825" max="13825" width="5.28515625" style="2" customWidth="1"/>
    <col min="13826" max="13826" width="14" style="2" customWidth="1"/>
    <col min="13827" max="13827" width="17" style="2" customWidth="1"/>
    <col min="13828" max="13834" width="12.5703125" style="2" customWidth="1"/>
    <col min="13835" max="13835" width="26.140625" style="2" customWidth="1"/>
    <col min="13836" max="13836" width="2.28515625" style="2" customWidth="1"/>
    <col min="13837" max="13837" width="4.140625" style="2" customWidth="1"/>
    <col min="13838" max="14078" width="9.140625" style="2"/>
    <col min="14079" max="14079" width="1.7109375" style="2" customWidth="1"/>
    <col min="14080" max="14080" width="5.7109375" style="2" customWidth="1"/>
    <col min="14081" max="14081" width="5.28515625" style="2" customWidth="1"/>
    <col min="14082" max="14082" width="14" style="2" customWidth="1"/>
    <col min="14083" max="14083" width="17" style="2" customWidth="1"/>
    <col min="14084" max="14090" width="12.5703125" style="2" customWidth="1"/>
    <col min="14091" max="14091" width="26.140625" style="2" customWidth="1"/>
    <col min="14092" max="14092" width="2.28515625" style="2" customWidth="1"/>
    <col min="14093" max="14093" width="4.140625" style="2" customWidth="1"/>
    <col min="14094" max="14334" width="9.140625" style="2"/>
    <col min="14335" max="14335" width="1.7109375" style="2" customWidth="1"/>
    <col min="14336" max="14336" width="5.7109375" style="2" customWidth="1"/>
    <col min="14337" max="14337" width="5.28515625" style="2" customWidth="1"/>
    <col min="14338" max="14338" width="14" style="2" customWidth="1"/>
    <col min="14339" max="14339" width="17" style="2" customWidth="1"/>
    <col min="14340" max="14346" width="12.5703125" style="2" customWidth="1"/>
    <col min="14347" max="14347" width="26.140625" style="2" customWidth="1"/>
    <col min="14348" max="14348" width="2.28515625" style="2" customWidth="1"/>
    <col min="14349" max="14349" width="4.140625" style="2" customWidth="1"/>
    <col min="14350" max="14590" width="9.140625" style="2"/>
    <col min="14591" max="14591" width="1.7109375" style="2" customWidth="1"/>
    <col min="14592" max="14592" width="5.7109375" style="2" customWidth="1"/>
    <col min="14593" max="14593" width="5.28515625" style="2" customWidth="1"/>
    <col min="14594" max="14594" width="14" style="2" customWidth="1"/>
    <col min="14595" max="14595" width="17" style="2" customWidth="1"/>
    <col min="14596" max="14602" width="12.5703125" style="2" customWidth="1"/>
    <col min="14603" max="14603" width="26.140625" style="2" customWidth="1"/>
    <col min="14604" max="14604" width="2.28515625" style="2" customWidth="1"/>
    <col min="14605" max="14605" width="4.140625" style="2" customWidth="1"/>
    <col min="14606" max="14846" width="9.140625" style="2"/>
    <col min="14847" max="14847" width="1.7109375" style="2" customWidth="1"/>
    <col min="14848" max="14848" width="5.7109375" style="2" customWidth="1"/>
    <col min="14849" max="14849" width="5.28515625" style="2" customWidth="1"/>
    <col min="14850" max="14850" width="14" style="2" customWidth="1"/>
    <col min="14851" max="14851" width="17" style="2" customWidth="1"/>
    <col min="14852" max="14858" width="12.5703125" style="2" customWidth="1"/>
    <col min="14859" max="14859" width="26.140625" style="2" customWidth="1"/>
    <col min="14860" max="14860" width="2.28515625" style="2" customWidth="1"/>
    <col min="14861" max="14861" width="4.140625" style="2" customWidth="1"/>
    <col min="14862" max="15102" width="9.140625" style="2"/>
    <col min="15103" max="15103" width="1.7109375" style="2" customWidth="1"/>
    <col min="15104" max="15104" width="5.7109375" style="2" customWidth="1"/>
    <col min="15105" max="15105" width="5.28515625" style="2" customWidth="1"/>
    <col min="15106" max="15106" width="14" style="2" customWidth="1"/>
    <col min="15107" max="15107" width="17" style="2" customWidth="1"/>
    <col min="15108" max="15114" width="12.5703125" style="2" customWidth="1"/>
    <col min="15115" max="15115" width="26.140625" style="2" customWidth="1"/>
    <col min="15116" max="15116" width="2.28515625" style="2" customWidth="1"/>
    <col min="15117" max="15117" width="4.140625" style="2" customWidth="1"/>
    <col min="15118" max="15358" width="9.140625" style="2"/>
    <col min="15359" max="15359" width="1.7109375" style="2" customWidth="1"/>
    <col min="15360" max="15360" width="5.7109375" style="2" customWidth="1"/>
    <col min="15361" max="15361" width="5.28515625" style="2" customWidth="1"/>
    <col min="15362" max="15362" width="14" style="2" customWidth="1"/>
    <col min="15363" max="15363" width="17" style="2" customWidth="1"/>
    <col min="15364" max="15370" width="12.5703125" style="2" customWidth="1"/>
    <col min="15371" max="15371" width="26.140625" style="2" customWidth="1"/>
    <col min="15372" max="15372" width="2.28515625" style="2" customWidth="1"/>
    <col min="15373" max="15373" width="4.140625" style="2" customWidth="1"/>
    <col min="15374" max="15614" width="9.140625" style="2"/>
    <col min="15615" max="15615" width="1.7109375" style="2" customWidth="1"/>
    <col min="15616" max="15616" width="5.7109375" style="2" customWidth="1"/>
    <col min="15617" max="15617" width="5.28515625" style="2" customWidth="1"/>
    <col min="15618" max="15618" width="14" style="2" customWidth="1"/>
    <col min="15619" max="15619" width="17" style="2" customWidth="1"/>
    <col min="15620" max="15626" width="12.5703125" style="2" customWidth="1"/>
    <col min="15627" max="15627" width="26.140625" style="2" customWidth="1"/>
    <col min="15628" max="15628" width="2.28515625" style="2" customWidth="1"/>
    <col min="15629" max="15629" width="4.140625" style="2" customWidth="1"/>
    <col min="15630" max="15870" width="9.140625" style="2"/>
    <col min="15871" max="15871" width="1.7109375" style="2" customWidth="1"/>
    <col min="15872" max="15872" width="5.7109375" style="2" customWidth="1"/>
    <col min="15873" max="15873" width="5.28515625" style="2" customWidth="1"/>
    <col min="15874" max="15874" width="14" style="2" customWidth="1"/>
    <col min="15875" max="15875" width="17" style="2" customWidth="1"/>
    <col min="15876" max="15882" width="12.5703125" style="2" customWidth="1"/>
    <col min="15883" max="15883" width="26.140625" style="2" customWidth="1"/>
    <col min="15884" max="15884" width="2.28515625" style="2" customWidth="1"/>
    <col min="15885" max="15885" width="4.140625" style="2" customWidth="1"/>
    <col min="15886" max="16126" width="9.140625" style="2"/>
    <col min="16127" max="16127" width="1.7109375" style="2" customWidth="1"/>
    <col min="16128" max="16128" width="5.7109375" style="2" customWidth="1"/>
    <col min="16129" max="16129" width="5.28515625" style="2" customWidth="1"/>
    <col min="16130" max="16130" width="14" style="2" customWidth="1"/>
    <col min="16131" max="16131" width="17" style="2" customWidth="1"/>
    <col min="16132" max="16138" width="12.5703125" style="2" customWidth="1"/>
    <col min="16139" max="16139" width="26.140625" style="2" customWidth="1"/>
    <col min="16140" max="16140" width="2.28515625" style="2" customWidth="1"/>
    <col min="16141" max="16141" width="4.140625" style="2" customWidth="1"/>
    <col min="16142" max="16384" width="9.140625" style="2"/>
  </cols>
  <sheetData>
    <row r="1" spans="1:13" s="27" customFormat="1" x14ac:dyDescent="0.3">
      <c r="A1" s="1"/>
      <c r="B1" s="1" t="s">
        <v>0</v>
      </c>
      <c r="C1" s="26">
        <v>15.5</v>
      </c>
      <c r="D1" s="1" t="s">
        <v>60</v>
      </c>
      <c r="E1" s="1"/>
      <c r="F1" s="1"/>
      <c r="G1" s="1"/>
      <c r="H1" s="1"/>
      <c r="I1" s="1"/>
      <c r="J1" s="1"/>
      <c r="K1" s="1"/>
      <c r="L1" s="1"/>
      <c r="M1" s="1"/>
    </row>
    <row r="2" spans="1:13" s="8" customFormat="1" x14ac:dyDescent="0.3">
      <c r="A2" s="7"/>
      <c r="B2" s="1" t="s">
        <v>19</v>
      </c>
      <c r="C2" s="26">
        <v>15.5</v>
      </c>
      <c r="D2" s="1" t="s">
        <v>61</v>
      </c>
      <c r="E2" s="7"/>
      <c r="F2" s="7"/>
      <c r="G2" s="7"/>
      <c r="H2" s="7"/>
      <c r="I2" s="7"/>
      <c r="J2" s="7"/>
      <c r="K2" s="7"/>
      <c r="L2" s="7"/>
      <c r="M2" s="7"/>
    </row>
    <row r="3" spans="1:13" ht="6" customHeight="1" x14ac:dyDescent="0.3"/>
    <row r="4" spans="1:13" s="4" customFormat="1" ht="18.75" customHeight="1" x14ac:dyDescent="0.3">
      <c r="A4" s="28"/>
      <c r="B4" s="28"/>
      <c r="C4" s="28"/>
      <c r="D4" s="29"/>
      <c r="E4" s="30" t="s">
        <v>15</v>
      </c>
      <c r="F4" s="63" t="s">
        <v>45</v>
      </c>
      <c r="G4" s="64"/>
      <c r="H4" s="65"/>
      <c r="I4" s="63" t="s">
        <v>18</v>
      </c>
      <c r="J4" s="64"/>
      <c r="K4" s="64"/>
      <c r="L4" s="65"/>
      <c r="M4" s="28"/>
    </row>
    <row r="5" spans="1:13" s="4" customFormat="1" ht="18.75" customHeight="1" x14ac:dyDescent="0.3">
      <c r="A5" s="61" t="s">
        <v>13</v>
      </c>
      <c r="B5" s="61"/>
      <c r="C5" s="61"/>
      <c r="D5" s="62"/>
      <c r="E5" s="6" t="s">
        <v>46</v>
      </c>
      <c r="F5" s="67" t="s">
        <v>47</v>
      </c>
      <c r="G5" s="68"/>
      <c r="H5" s="69"/>
      <c r="I5" s="67" t="s">
        <v>48</v>
      </c>
      <c r="J5" s="68"/>
      <c r="K5" s="68"/>
      <c r="L5" s="69"/>
      <c r="M5" s="66" t="s">
        <v>9</v>
      </c>
    </row>
    <row r="6" spans="1:13" s="4" customFormat="1" ht="18.75" customHeight="1" x14ac:dyDescent="0.3">
      <c r="A6" s="61"/>
      <c r="B6" s="61"/>
      <c r="C6" s="61"/>
      <c r="D6" s="62"/>
      <c r="E6" s="6" t="s">
        <v>16</v>
      </c>
      <c r="F6" s="32" t="s">
        <v>1</v>
      </c>
      <c r="G6" s="33" t="s">
        <v>5</v>
      </c>
      <c r="H6" s="34" t="s">
        <v>6</v>
      </c>
      <c r="I6" s="32" t="s">
        <v>1</v>
      </c>
      <c r="J6" s="33" t="s">
        <v>5</v>
      </c>
      <c r="K6" s="34" t="s">
        <v>6</v>
      </c>
      <c r="L6" s="34" t="s">
        <v>4</v>
      </c>
      <c r="M6" s="66"/>
    </row>
    <row r="7" spans="1:13" s="4" customFormat="1" ht="18.75" customHeight="1" x14ac:dyDescent="0.3">
      <c r="A7" s="24"/>
      <c r="B7" s="24"/>
      <c r="C7" s="24"/>
      <c r="D7" s="25"/>
      <c r="E7" s="35" t="s">
        <v>17</v>
      </c>
      <c r="F7" s="36" t="s">
        <v>2</v>
      </c>
      <c r="G7" s="37" t="s">
        <v>7</v>
      </c>
      <c r="H7" s="38" t="s">
        <v>12</v>
      </c>
      <c r="I7" s="36" t="s">
        <v>2</v>
      </c>
      <c r="J7" s="37" t="s">
        <v>7</v>
      </c>
      <c r="K7" s="38" t="s">
        <v>12</v>
      </c>
      <c r="L7" s="38" t="s">
        <v>3</v>
      </c>
      <c r="M7" s="24"/>
    </row>
    <row r="8" spans="1:13" s="8" customFormat="1" ht="22.5" customHeight="1" x14ac:dyDescent="0.3">
      <c r="A8" s="76" t="s">
        <v>14</v>
      </c>
      <c r="B8" s="76"/>
      <c r="C8" s="76"/>
      <c r="D8" s="77"/>
      <c r="E8" s="39"/>
      <c r="F8" s="40">
        <f>SUM(F9,F11,F13,F16,F18,F21,F23)</f>
        <v>1850798.81</v>
      </c>
      <c r="G8" s="40">
        <f t="shared" ref="G8:L8" si="0">SUM(G9,G11,G13,G16,G18,G21,G23)</f>
        <v>1850478.21</v>
      </c>
      <c r="H8" s="40">
        <f t="shared" si="0"/>
        <v>320.57</v>
      </c>
      <c r="I8" s="40">
        <f t="shared" si="0"/>
        <v>389980397</v>
      </c>
      <c r="J8" s="40">
        <f t="shared" si="0"/>
        <v>354503060</v>
      </c>
      <c r="K8" s="40">
        <f t="shared" si="0"/>
        <v>857997</v>
      </c>
      <c r="L8" s="40">
        <f t="shared" si="0"/>
        <v>34619340</v>
      </c>
      <c r="M8" s="41" t="s">
        <v>2</v>
      </c>
    </row>
    <row r="9" spans="1:13" s="8" customFormat="1" ht="18.75" customHeight="1" x14ac:dyDescent="0.3">
      <c r="A9" s="9"/>
      <c r="B9" s="10" t="s">
        <v>21</v>
      </c>
      <c r="C9" s="10"/>
      <c r="D9" s="11"/>
      <c r="E9" s="39"/>
      <c r="F9" s="40">
        <f t="shared" ref="F9:L9" si="1">SUM(F10:F10)</f>
        <v>270.64</v>
      </c>
      <c r="G9" s="40">
        <f t="shared" si="1"/>
        <v>44</v>
      </c>
      <c r="H9" s="40">
        <f t="shared" si="1"/>
        <v>226.64</v>
      </c>
      <c r="I9" s="12">
        <f t="shared" si="1"/>
        <v>891007</v>
      </c>
      <c r="J9" s="12">
        <f t="shared" si="1"/>
        <v>1580</v>
      </c>
      <c r="K9" s="12">
        <f t="shared" si="1"/>
        <v>592767</v>
      </c>
      <c r="L9" s="12">
        <f t="shared" si="1"/>
        <v>296660</v>
      </c>
      <c r="M9" s="42" t="s">
        <v>22</v>
      </c>
    </row>
    <row r="10" spans="1:13" s="8" customFormat="1" ht="18.75" customHeight="1" x14ac:dyDescent="0.3">
      <c r="A10" s="13"/>
      <c r="B10" s="14"/>
      <c r="C10" s="14" t="s">
        <v>49</v>
      </c>
      <c r="D10" s="15"/>
      <c r="E10" s="58">
        <v>113.26</v>
      </c>
      <c r="F10" s="44">
        <f>SUM(G10:H10)</f>
        <v>270.64</v>
      </c>
      <c r="G10" s="45">
        <v>44</v>
      </c>
      <c r="H10" s="46">
        <v>226.64</v>
      </c>
      <c r="I10" s="17">
        <f>SUM(J10:L10)</f>
        <v>891007</v>
      </c>
      <c r="J10" s="16">
        <v>1580</v>
      </c>
      <c r="K10" s="17">
        <v>592767</v>
      </c>
      <c r="L10" s="16">
        <v>296660</v>
      </c>
      <c r="M10" s="47" t="s">
        <v>23</v>
      </c>
    </row>
    <row r="11" spans="1:13" s="8" customFormat="1" ht="18.75" customHeight="1" x14ac:dyDescent="0.3">
      <c r="A11" s="9"/>
      <c r="B11" s="10" t="s">
        <v>24</v>
      </c>
      <c r="C11" s="10"/>
      <c r="D11" s="21"/>
      <c r="E11" s="39"/>
      <c r="F11" s="40">
        <f t="shared" ref="F11:L11" si="2">SUM(F12:F12)</f>
        <v>42.64</v>
      </c>
      <c r="G11" s="40" t="s">
        <v>20</v>
      </c>
      <c r="H11" s="40">
        <f t="shared" si="2"/>
        <v>42.64</v>
      </c>
      <c r="I11" s="12">
        <f t="shared" si="2"/>
        <v>205992</v>
      </c>
      <c r="J11" s="12" t="s">
        <v>20</v>
      </c>
      <c r="K11" s="12">
        <f t="shared" si="2"/>
        <v>137422</v>
      </c>
      <c r="L11" s="12">
        <f t="shared" si="2"/>
        <v>68570</v>
      </c>
      <c r="M11" s="42" t="s">
        <v>25</v>
      </c>
    </row>
    <row r="12" spans="1:13" s="8" customFormat="1" ht="18.75" customHeight="1" x14ac:dyDescent="0.3">
      <c r="A12" s="13"/>
      <c r="B12" s="14"/>
      <c r="C12" s="14" t="s">
        <v>50</v>
      </c>
      <c r="D12" s="19"/>
      <c r="E12" s="58">
        <v>125.1</v>
      </c>
      <c r="F12" s="44">
        <f>SUM(G12:H12)</f>
        <v>42.64</v>
      </c>
      <c r="G12" s="45" t="s">
        <v>20</v>
      </c>
      <c r="H12" s="46">
        <v>42.64</v>
      </c>
      <c r="I12" s="17">
        <f>SUM(J12:L12)</f>
        <v>205992</v>
      </c>
      <c r="J12" s="16" t="s">
        <v>20</v>
      </c>
      <c r="K12" s="17">
        <v>137422</v>
      </c>
      <c r="L12" s="16">
        <v>68570</v>
      </c>
      <c r="M12" s="47" t="s">
        <v>26</v>
      </c>
    </row>
    <row r="13" spans="1:13" s="8" customFormat="1" ht="18.75" customHeight="1" x14ac:dyDescent="0.3">
      <c r="A13" s="20"/>
      <c r="B13" s="70" t="s">
        <v>27</v>
      </c>
      <c r="C13" s="70"/>
      <c r="D13" s="71"/>
      <c r="E13" s="39"/>
      <c r="F13" s="40">
        <f>SUM(F14:F15)</f>
        <v>7.5</v>
      </c>
      <c r="G13" s="40" t="s">
        <v>20</v>
      </c>
      <c r="H13" s="40">
        <f>SUM(H14:H15)</f>
        <v>7.5</v>
      </c>
      <c r="I13" s="22">
        <f>SUM(I14:I15)</f>
        <v>22909</v>
      </c>
      <c r="J13" s="22" t="s">
        <v>20</v>
      </c>
      <c r="K13" s="22">
        <f>SUM(K14:K15)</f>
        <v>15270</v>
      </c>
      <c r="L13" s="22">
        <f>SUM(L14:L15)</f>
        <v>7639</v>
      </c>
      <c r="M13" s="42" t="s">
        <v>28</v>
      </c>
    </row>
    <row r="14" spans="1:13" s="8" customFormat="1" ht="18.75" customHeight="1" x14ac:dyDescent="0.3">
      <c r="A14" s="18"/>
      <c r="B14" s="14"/>
      <c r="C14" s="78" t="s">
        <v>51</v>
      </c>
      <c r="D14" s="73"/>
      <c r="E14" s="58">
        <v>98.13</v>
      </c>
      <c r="F14" s="44">
        <f>SUM(G14:H14)</f>
        <v>7.42</v>
      </c>
      <c r="G14" s="45" t="s">
        <v>20</v>
      </c>
      <c r="H14" s="46">
        <v>7.42</v>
      </c>
      <c r="I14" s="17">
        <f>SUM(J14:L14)</f>
        <v>22729</v>
      </c>
      <c r="J14" s="48" t="s">
        <v>20</v>
      </c>
      <c r="K14" s="17">
        <v>15150</v>
      </c>
      <c r="L14" s="16">
        <v>7579</v>
      </c>
      <c r="M14" s="47" t="s">
        <v>29</v>
      </c>
    </row>
    <row r="15" spans="1:13" s="8" customFormat="1" ht="18.75" customHeight="1" x14ac:dyDescent="0.3">
      <c r="A15" s="18"/>
      <c r="B15" s="18"/>
      <c r="C15" s="72" t="s">
        <v>52</v>
      </c>
      <c r="D15" s="73"/>
      <c r="E15" s="58">
        <v>103.29</v>
      </c>
      <c r="F15" s="44">
        <f>SUM(G15:H15)</f>
        <v>0.08</v>
      </c>
      <c r="G15" s="45" t="s">
        <v>20</v>
      </c>
      <c r="H15" s="46">
        <v>0.08</v>
      </c>
      <c r="I15" s="17">
        <f>SUM(J15:L15)</f>
        <v>180</v>
      </c>
      <c r="J15" s="48" t="s">
        <v>20</v>
      </c>
      <c r="K15" s="17">
        <v>120</v>
      </c>
      <c r="L15" s="16">
        <v>60</v>
      </c>
      <c r="M15" s="47" t="s">
        <v>30</v>
      </c>
    </row>
    <row r="16" spans="1:13" s="8" customFormat="1" ht="18.75" customHeight="1" x14ac:dyDescent="0.3">
      <c r="A16" s="9"/>
      <c r="B16" s="20" t="s">
        <v>31</v>
      </c>
      <c r="C16" s="20"/>
      <c r="D16" s="21"/>
      <c r="E16" s="39"/>
      <c r="F16" s="40">
        <f>SUM(F17)</f>
        <v>26.04</v>
      </c>
      <c r="G16" s="40" t="s">
        <v>20</v>
      </c>
      <c r="H16" s="40">
        <f>SUM(H17)</f>
        <v>26.04</v>
      </c>
      <c r="I16" s="22">
        <f>SUM(I17)</f>
        <v>86012</v>
      </c>
      <c r="J16" s="22" t="s">
        <v>20</v>
      </c>
      <c r="K16" s="22">
        <f>SUM(K17)</f>
        <v>57522</v>
      </c>
      <c r="L16" s="22">
        <f>SUM(L17)</f>
        <v>28490</v>
      </c>
      <c r="M16" s="42" t="s">
        <v>32</v>
      </c>
    </row>
    <row r="17" spans="1:13" s="5" customFormat="1" ht="18.75" customHeight="1" x14ac:dyDescent="0.3">
      <c r="A17" s="9"/>
      <c r="B17" s="18"/>
      <c r="C17" s="72" t="s">
        <v>53</v>
      </c>
      <c r="D17" s="73"/>
      <c r="E17" s="58">
        <v>108.78</v>
      </c>
      <c r="F17" s="44">
        <f>SUM(G17:H17)</f>
        <v>26.04</v>
      </c>
      <c r="G17" s="45" t="s">
        <v>20</v>
      </c>
      <c r="H17" s="46">
        <v>26.04</v>
      </c>
      <c r="I17" s="17">
        <f>SUM(J17:L17)</f>
        <v>86012</v>
      </c>
      <c r="J17" s="48" t="s">
        <v>20</v>
      </c>
      <c r="K17" s="17">
        <v>57522</v>
      </c>
      <c r="L17" s="16">
        <v>28490</v>
      </c>
      <c r="M17" s="47" t="s">
        <v>33</v>
      </c>
    </row>
    <row r="18" spans="1:13" s="5" customFormat="1" ht="18.75" customHeight="1" x14ac:dyDescent="0.3">
      <c r="A18" s="9"/>
      <c r="B18" s="20" t="s">
        <v>34</v>
      </c>
      <c r="C18" s="20"/>
      <c r="D18" s="21"/>
      <c r="E18" s="39"/>
      <c r="F18" s="40">
        <f>SUM(F19:F20)</f>
        <v>5.79</v>
      </c>
      <c r="G18" s="40" t="s">
        <v>20</v>
      </c>
      <c r="H18" s="40">
        <f>SUM(H19:H20)</f>
        <v>5.79</v>
      </c>
      <c r="I18" s="22">
        <f>SUM(I19:I20)</f>
        <v>25581</v>
      </c>
      <c r="J18" s="22" t="s">
        <v>20</v>
      </c>
      <c r="K18" s="22">
        <f>SUM(K19:K20)</f>
        <v>17053</v>
      </c>
      <c r="L18" s="22">
        <f>SUM(L19:L20)</f>
        <v>8528</v>
      </c>
      <c r="M18" s="42" t="s">
        <v>35</v>
      </c>
    </row>
    <row r="19" spans="1:13" s="5" customFormat="1" ht="18.75" customHeight="1" x14ac:dyDescent="0.3">
      <c r="A19" s="9"/>
      <c r="B19" s="18"/>
      <c r="C19" s="72" t="s">
        <v>54</v>
      </c>
      <c r="D19" s="73"/>
      <c r="E19" s="58">
        <v>116.56</v>
      </c>
      <c r="F19" s="44">
        <f>SUM(G19:H19)</f>
        <v>5.56</v>
      </c>
      <c r="G19" s="45" t="s">
        <v>20</v>
      </c>
      <c r="H19" s="46">
        <v>5.56</v>
      </c>
      <c r="I19" s="17">
        <f>SUM(J19:L19)</f>
        <v>24681</v>
      </c>
      <c r="J19" s="48" t="s">
        <v>20</v>
      </c>
      <c r="K19" s="17">
        <v>16453</v>
      </c>
      <c r="L19" s="16">
        <v>8228</v>
      </c>
      <c r="M19" s="47" t="s">
        <v>36</v>
      </c>
    </row>
    <row r="20" spans="1:13" s="5" customFormat="1" ht="18.75" customHeight="1" x14ac:dyDescent="0.3">
      <c r="A20" s="9"/>
      <c r="B20" s="18"/>
      <c r="C20" s="72" t="s">
        <v>55</v>
      </c>
      <c r="D20" s="73"/>
      <c r="E20" s="58">
        <v>121.72</v>
      </c>
      <c r="F20" s="44">
        <f>SUM(G20:H20)</f>
        <v>0.23</v>
      </c>
      <c r="G20" s="45" t="s">
        <v>20</v>
      </c>
      <c r="H20" s="46">
        <v>0.23</v>
      </c>
      <c r="I20" s="17">
        <f>SUM(J20:L20)</f>
        <v>900</v>
      </c>
      <c r="J20" s="48" t="s">
        <v>20</v>
      </c>
      <c r="K20" s="17">
        <v>600</v>
      </c>
      <c r="L20" s="16">
        <v>300</v>
      </c>
      <c r="M20" s="47" t="s">
        <v>37</v>
      </c>
    </row>
    <row r="21" spans="1:13" s="5" customFormat="1" ht="18.75" customHeight="1" x14ac:dyDescent="0.3">
      <c r="A21" s="9"/>
      <c r="B21" s="20" t="s">
        <v>38</v>
      </c>
      <c r="C21" s="20"/>
      <c r="D21" s="21"/>
      <c r="E21" s="39"/>
      <c r="F21" s="40">
        <f t="shared" ref="F21:L21" si="3">SUM(F22)</f>
        <v>544007.93000000005</v>
      </c>
      <c r="G21" s="40">
        <f t="shared" si="3"/>
        <v>544007.9</v>
      </c>
      <c r="H21" s="40" t="s">
        <v>20</v>
      </c>
      <c r="I21" s="22">
        <f t="shared" si="3"/>
        <v>194932200</v>
      </c>
      <c r="J21" s="22">
        <f t="shared" si="3"/>
        <v>179313645</v>
      </c>
      <c r="K21" s="22">
        <f t="shared" si="3"/>
        <v>300</v>
      </c>
      <c r="L21" s="22">
        <f t="shared" si="3"/>
        <v>15618255</v>
      </c>
      <c r="M21" s="42" t="s">
        <v>39</v>
      </c>
    </row>
    <row r="22" spans="1:13" s="5" customFormat="1" ht="18.75" customHeight="1" x14ac:dyDescent="0.3">
      <c r="A22" s="9"/>
      <c r="B22" s="18"/>
      <c r="C22" s="72" t="s">
        <v>56</v>
      </c>
      <c r="D22" s="73"/>
      <c r="E22" s="58">
        <v>107.64</v>
      </c>
      <c r="F22" s="44">
        <f>SUM(G22:H22)</f>
        <v>544007.93000000005</v>
      </c>
      <c r="G22" s="45">
        <v>544007.9</v>
      </c>
      <c r="H22" s="60">
        <v>0.03</v>
      </c>
      <c r="I22" s="17">
        <f>SUM(J22:L22)</f>
        <v>194932200</v>
      </c>
      <c r="J22" s="16">
        <v>179313645</v>
      </c>
      <c r="K22" s="17">
        <v>300</v>
      </c>
      <c r="L22" s="16">
        <v>15618255</v>
      </c>
      <c r="M22" s="47" t="s">
        <v>40</v>
      </c>
    </row>
    <row r="23" spans="1:13" s="5" customFormat="1" ht="18.75" customHeight="1" x14ac:dyDescent="0.3">
      <c r="A23" s="9"/>
      <c r="B23" s="20" t="s">
        <v>41</v>
      </c>
      <c r="C23" s="20"/>
      <c r="D23" s="21"/>
      <c r="E23" s="39"/>
      <c r="F23" s="40">
        <f t="shared" ref="F23:L23" si="4">SUM(F24:F25)</f>
        <v>1306438.27</v>
      </c>
      <c r="G23" s="40">
        <f t="shared" si="4"/>
        <v>1306426.31</v>
      </c>
      <c r="H23" s="40">
        <f t="shared" si="4"/>
        <v>11.959999999999999</v>
      </c>
      <c r="I23" s="22">
        <f t="shared" si="4"/>
        <v>193816696</v>
      </c>
      <c r="J23" s="22">
        <f t="shared" si="4"/>
        <v>175187835</v>
      </c>
      <c r="K23" s="22">
        <f t="shared" si="4"/>
        <v>37663</v>
      </c>
      <c r="L23" s="22">
        <f t="shared" si="4"/>
        <v>18591198</v>
      </c>
      <c r="M23" s="42" t="s">
        <v>42</v>
      </c>
    </row>
    <row r="24" spans="1:13" s="5" customFormat="1" ht="18.75" customHeight="1" x14ac:dyDescent="0.3">
      <c r="A24" s="9"/>
      <c r="B24" s="18"/>
      <c r="C24" s="72" t="s">
        <v>57</v>
      </c>
      <c r="D24" s="73"/>
      <c r="E24" s="58">
        <v>144.31</v>
      </c>
      <c r="F24" s="44">
        <f>SUM(G24:H24)</f>
        <v>1306426.33</v>
      </c>
      <c r="G24" s="45">
        <v>1306426.31</v>
      </c>
      <c r="H24" s="60">
        <v>0.02</v>
      </c>
      <c r="I24" s="17">
        <f>SUM(J24:L24)</f>
        <v>193760051</v>
      </c>
      <c r="J24" s="16">
        <v>175187835</v>
      </c>
      <c r="K24" s="17">
        <v>62</v>
      </c>
      <c r="L24" s="16">
        <v>18572154</v>
      </c>
      <c r="M24" s="47" t="s">
        <v>43</v>
      </c>
    </row>
    <row r="25" spans="1:13" s="5" customFormat="1" ht="18.75" customHeight="1" x14ac:dyDescent="0.3">
      <c r="A25" s="49"/>
      <c r="B25" s="50"/>
      <c r="C25" s="74" t="s">
        <v>58</v>
      </c>
      <c r="D25" s="75"/>
      <c r="E25" s="59">
        <v>152.19</v>
      </c>
      <c r="F25" s="51">
        <f>SUM(G25:H25)</f>
        <v>11.94</v>
      </c>
      <c r="G25" s="51" t="s">
        <v>20</v>
      </c>
      <c r="H25" s="52">
        <v>11.94</v>
      </c>
      <c r="I25" s="53">
        <f>SUM(J25:L25)</f>
        <v>56645</v>
      </c>
      <c r="J25" s="54" t="s">
        <v>20</v>
      </c>
      <c r="K25" s="53">
        <v>37601</v>
      </c>
      <c r="L25" s="54">
        <v>19044</v>
      </c>
      <c r="M25" s="55" t="s">
        <v>44</v>
      </c>
    </row>
    <row r="26" spans="1:13" s="5" customFormat="1" ht="6.75" customHeight="1" x14ac:dyDescent="0.3">
      <c r="A26" s="56"/>
      <c r="B26" s="18"/>
      <c r="C26" s="57"/>
      <c r="D26" s="57"/>
      <c r="E26" s="43"/>
      <c r="F26" s="46"/>
      <c r="G26" s="46"/>
      <c r="H26" s="46"/>
      <c r="I26" s="16"/>
      <c r="J26" s="16"/>
      <c r="K26" s="16"/>
      <c r="L26" s="16"/>
      <c r="M26" s="18"/>
    </row>
    <row r="27" spans="1:13" s="4" customFormat="1" ht="18" customHeight="1" x14ac:dyDescent="0.25">
      <c r="A27" s="31" t="s">
        <v>11</v>
      </c>
      <c r="B27" s="31"/>
      <c r="C27" s="31"/>
      <c r="D27" s="31"/>
      <c r="E27" s="31"/>
      <c r="F27" s="31"/>
      <c r="I27" s="31" t="s">
        <v>59</v>
      </c>
      <c r="J27" s="31"/>
      <c r="K27" s="31"/>
      <c r="L27" s="31"/>
      <c r="M27" s="31"/>
    </row>
    <row r="28" spans="1:13" s="4" customFormat="1" ht="19.5" customHeight="1" x14ac:dyDescent="0.25">
      <c r="B28" s="31" t="s">
        <v>8</v>
      </c>
      <c r="C28" s="31"/>
      <c r="D28" s="31"/>
      <c r="E28" s="31"/>
      <c r="F28" s="31"/>
      <c r="I28" s="31" t="s">
        <v>10</v>
      </c>
      <c r="J28" s="31"/>
      <c r="K28" s="31"/>
      <c r="L28" s="31"/>
      <c r="M28" s="31"/>
    </row>
    <row r="29" spans="1:13" s="4" customFormat="1" ht="15.75" x14ac:dyDescent="0.25">
      <c r="A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1:13" s="4" customFormat="1" ht="15.75" x14ac:dyDescent="0.25">
      <c r="A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1:13" s="5" customFormat="1" ht="17.25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</row>
    <row r="32" spans="1:13" s="5" customFormat="1" ht="17.25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spans="1:13" s="5" customFormat="1" ht="17.25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</row>
    <row r="34" spans="1:13" s="5" customFormat="1" ht="17.25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</row>
    <row r="35" spans="1:13" s="5" customFormat="1" ht="17.25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</row>
    <row r="36" spans="1:13" s="5" customFormat="1" ht="17.25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</row>
    <row r="37" spans="1:13" s="5" customFormat="1" ht="17.25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</row>
    <row r="38" spans="1:13" s="5" customFormat="1" ht="17.25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s="5" customFormat="1" ht="17.25" x14ac:dyDescent="0.3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</row>
    <row r="40" spans="1:13" s="5" customFormat="1" ht="17.25" x14ac:dyDescent="0.3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</row>
    <row r="41" spans="1:13" s="5" customFormat="1" ht="17.25" x14ac:dyDescent="0.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13" s="5" customFormat="1" ht="17.25" x14ac:dyDescent="0.3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s="5" customFormat="1" ht="17.25" x14ac:dyDescent="0.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s="5" customFormat="1" ht="17.25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3" s="5" customFormat="1" ht="17.25" x14ac:dyDescent="0.3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 s="5" customFormat="1" ht="17.25" x14ac:dyDescent="0.3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pans="1:13" s="5" customFormat="1" ht="17.25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48" spans="1:13" s="5" customFormat="1" ht="17.25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spans="1:13" s="5" customFormat="1" ht="17.25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</sheetData>
  <mergeCells count="16">
    <mergeCell ref="C20:D20"/>
    <mergeCell ref="C22:D22"/>
    <mergeCell ref="C24:D24"/>
    <mergeCell ref="C25:D25"/>
    <mergeCell ref="A8:D8"/>
    <mergeCell ref="B13:D13"/>
    <mergeCell ref="C14:D14"/>
    <mergeCell ref="C15:D15"/>
    <mergeCell ref="C17:D17"/>
    <mergeCell ref="C19:D19"/>
    <mergeCell ref="M5:M6"/>
    <mergeCell ref="F4:H4"/>
    <mergeCell ref="I4:L4"/>
    <mergeCell ref="A5:D6"/>
    <mergeCell ref="F5:H5"/>
    <mergeCell ref="I5:L5"/>
  </mergeCells>
  <pageMargins left="0.78740157480314965" right="0.59055118110236227" top="1.1811023622047245" bottom="0.78740157480314965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T-15.5 (2)k</vt:lpstr>
      <vt:lpstr>'T-15.5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2017-08-29T03:17:16Z</cp:lastPrinted>
  <dcterms:created xsi:type="dcterms:W3CDTF">2004-08-20T21:28:46Z</dcterms:created>
  <dcterms:modified xsi:type="dcterms:W3CDTF">2017-09-05T08:34:15Z</dcterms:modified>
</cp:coreProperties>
</file>