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20" yWindow="-60" windowWidth="11430" windowHeight="5970" tabRatio="764"/>
  </bookViews>
  <sheets>
    <sheet name="ตารางที่5" sheetId="2" r:id="rId1"/>
  </sheets>
  <definedNames>
    <definedName name="_xlnm.Print_Area" localSheetId="0">ตารางที่5!$A$1:$E$20</definedName>
  </definedNames>
  <calcPr calcId="125725"/>
</workbook>
</file>

<file path=xl/calcChain.xml><?xml version="1.0" encoding="utf-8"?>
<calcChain xmlns="http://schemas.openxmlformats.org/spreadsheetml/2006/main">
  <c r="I21" i="2"/>
  <c r="J21"/>
  <c r="K21"/>
  <c r="L21"/>
  <c r="M21"/>
  <c r="H21"/>
  <c r="N19"/>
  <c r="N20"/>
  <c r="N21" l="1"/>
  <c r="E2"/>
  <c r="D10"/>
  <c r="C10"/>
  <c r="B10"/>
  <c r="D9"/>
  <c r="C9"/>
  <c r="B9"/>
  <c r="D8"/>
  <c r="C8"/>
  <c r="B8"/>
  <c r="D7"/>
  <c r="C7"/>
  <c r="B7"/>
  <c r="D6"/>
  <c r="C6"/>
  <c r="B6"/>
  <c r="D5"/>
  <c r="C5"/>
  <c r="B5"/>
  <c r="I15"/>
  <c r="J15"/>
  <c r="K15"/>
  <c r="L15"/>
  <c r="H15"/>
  <c r="B17" l="1"/>
  <c r="C14"/>
  <c r="C18"/>
  <c r="C16"/>
  <c r="D15"/>
  <c r="D16"/>
  <c r="B18"/>
  <c r="B15"/>
  <c r="B14"/>
  <c r="C15"/>
  <c r="D17"/>
  <c r="B16"/>
  <c r="C17"/>
  <c r="D18"/>
  <c r="D14"/>
  <c r="C13" l="1"/>
  <c r="D13"/>
  <c r="B13"/>
  <c r="H17"/>
  <c r="I17"/>
  <c r="G17"/>
</calcChain>
</file>

<file path=xl/sharedStrings.xml><?xml version="1.0" encoding="utf-8"?>
<sst xmlns="http://schemas.openxmlformats.org/spreadsheetml/2006/main" count="39" uniqueCount="22">
  <si>
    <t>รวม</t>
  </si>
  <si>
    <t>ชาย</t>
  </si>
  <si>
    <t>หญิง</t>
  </si>
  <si>
    <t>ยอดรวม</t>
  </si>
  <si>
    <t>สถานภาพการทำงาน</t>
  </si>
  <si>
    <t>จำนวน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</si>
  <si>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</si>
  <si>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</si>
  <si>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</si>
  <si>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</si>
  <si>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</si>
  <si>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</si>
  <si>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</si>
  <si>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นายจ้าง</t>
  </si>
  <si>
    <t xml:space="preserve"> ลูกจ้างรัฐบาล</t>
  </si>
  <si>
    <t>ลูกจ้างเอกชน</t>
  </si>
  <si>
    <t>ทำงานส่วนตัว</t>
  </si>
  <si>
    <t>ช่วยธุรกิจครัวเรือน</t>
  </si>
  <si>
    <t>ตารางที่ 5  จำนวนและร้อยละของผู้มีงานทำ  จำแนกตามสถานภาพการทำงานและเพศ</t>
  </si>
  <si>
    <t>ผลต่าง</t>
  </si>
  <si>
    <t>การรวมกลุ่ม</t>
  </si>
  <si>
    <t>ที่มา : การสำรวจภาวะการทำงานของประชากร จังหวัดกาญจนบุรี ไตรมาส 3 : กรกฎาคม-กันยายน 2559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</si>
</sst>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0.0"/>
    <numFmt numFmtId="189" formatCode="_-* #,##0_-;\-* #,##0_-;_-* &quot;-&quot;??_-;_-@_-"/>
    <numFmt numFmtId="192" formatCode="#,###\-\ "/>
  </numFmts>
  <fonts count="13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6"/>
      <color theme="9" tint="-0.499984740745262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8" tint="-0.49998474074526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188" fontId="4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 applyFill="1" applyBorder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/>
    <xf numFmtId="3" fontId="4" fillId="0" borderId="0" xfId="0" applyNumberFormat="1" applyFont="1" applyAlignment="1"/>
    <xf numFmtId="188" fontId="5" fillId="0" borderId="0" xfId="0" applyNumberFormat="1" applyFont="1" applyAlignment="1">
      <alignment vertical="center"/>
    </xf>
    <xf numFmtId="189" fontId="3" fillId="0" borderId="0" xfId="1" applyNumberFormat="1" applyFont="1" applyAlignment="1">
      <alignment vertical="center"/>
    </xf>
    <xf numFmtId="189" fontId="5" fillId="0" borderId="0" xfId="1" applyNumberFormat="1" applyFont="1" applyAlignment="1">
      <alignment vertical="center"/>
    </xf>
    <xf numFmtId="192" fontId="3" fillId="0" borderId="0" xfId="1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2" fillId="2" borderId="2" xfId="0" applyFont="1" applyFill="1" applyBorder="1"/>
    <xf numFmtId="0" fontId="2" fillId="2" borderId="0" xfId="0" applyFont="1" applyFill="1"/>
    <xf numFmtId="0" fontId="11" fillId="0" borderId="0" xfId="0" applyFont="1" applyAlignment="1">
      <alignment horizontal="right"/>
    </xf>
    <xf numFmtId="189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189" fontId="12" fillId="0" borderId="0" xfId="1" applyNumberFormat="1" applyFont="1" applyAlignment="1">
      <alignment horizontal="right"/>
    </xf>
    <xf numFmtId="189" fontId="12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189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5" fillId="0" borderId="0" xfId="0" applyFont="1" applyBorder="1"/>
    <xf numFmtId="0" fontId="6" fillId="0" borderId="3" xfId="0" applyFont="1" applyBorder="1" applyAlignment="1">
      <alignment vertical="center"/>
    </xf>
    <xf numFmtId="192" fontId="3" fillId="0" borderId="3" xfId="1" applyNumberFormat="1" applyFont="1" applyBorder="1" applyAlignment="1">
      <alignment horizontal="right" vertical="center"/>
    </xf>
    <xf numFmtId="192" fontId="3" fillId="0" borderId="3" xfId="1" applyNumberFormat="1" applyFont="1" applyBorder="1" applyAlignment="1">
      <alignment horizontal="right" vertical="justify"/>
    </xf>
    <xf numFmtId="0" fontId="5" fillId="0" borderId="3" xfId="0" applyFont="1" applyBorder="1"/>
  </cellXfs>
  <cellStyles count="7">
    <cellStyle name="เครื่องหมายจุลภาค" xfId="1" builtinId="3"/>
    <cellStyle name="เครื่องหมายจุลภาค 2" xfId="2"/>
    <cellStyle name="เครื่องหมายจุลภาค 2 2" xfId="3"/>
    <cellStyle name="เครื่องหมายจุลภาค 3" xfId="4"/>
    <cellStyle name="ปกติ" xfId="0" builtinId="0"/>
    <cellStyle name="ปกติ 2" xfId="5"/>
    <cellStyle name="ปกติ 3" xfId="6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W27"/>
  <sheetViews>
    <sheetView tabSelected="1" view="pageBreakPreview" topLeftCell="A16" zoomScaleSheetLayoutView="100" workbookViewId="0">
      <selection activeCell="A20" sqref="A20"/>
    </sheetView>
  </sheetViews>
  <sheetFormatPr defaultRowHeight="30.75" customHeight="1"/>
  <cols>
    <col min="1" max="1" width="29.42578125" style="7" customWidth="1"/>
    <col min="2" max="2" width="17.140625" style="7" customWidth="1"/>
    <col min="3" max="3" width="18.140625" style="7" customWidth="1"/>
    <col min="4" max="4" width="19.42578125" style="7" customWidth="1"/>
    <col min="5" max="5" width="6.140625" style="7" customWidth="1"/>
    <col min="6" max="6" width="9.140625" style="7"/>
    <col min="7" max="7" width="9.28515625" style="7" bestFit="1" customWidth="1"/>
    <col min="8" max="8" width="10.28515625" style="7" bestFit="1" customWidth="1"/>
    <col min="9" max="9" width="11.42578125" style="7" bestFit="1" customWidth="1"/>
    <col min="10" max="11" width="12.5703125" style="7" bestFit="1" customWidth="1"/>
    <col min="12" max="12" width="11.42578125" style="7" bestFit="1" customWidth="1"/>
    <col min="13" max="13" width="9.42578125" style="7" bestFit="1" customWidth="1"/>
    <col min="14" max="14" width="9.85546875" style="7" bestFit="1" customWidth="1"/>
    <col min="15" max="16384" width="9.140625" style="7"/>
  </cols>
  <sheetData>
    <row r="1" spans="1:23" s="1" customFormat="1" ht="30.75" customHeight="1">
      <c r="A1" s="1" t="s">
        <v>18</v>
      </c>
      <c r="B1" s="2"/>
      <c r="C1" s="2"/>
      <c r="D1" s="2"/>
    </row>
    <row r="2" spans="1:23" s="1" customFormat="1" ht="17.25" customHeight="1">
      <c r="A2" s="10"/>
      <c r="B2" s="10"/>
      <c r="C2" s="10"/>
      <c r="D2" s="10"/>
      <c r="E2" s="24" t="e">
        <f>#REF!</f>
        <v>#REF!</v>
      </c>
    </row>
    <row r="3" spans="1:23" s="36" customFormat="1" ht="30.75" customHeight="1">
      <c r="A3" s="33" t="s">
        <v>4</v>
      </c>
      <c r="B3" s="34" t="s">
        <v>0</v>
      </c>
      <c r="C3" s="34" t="s">
        <v>1</v>
      </c>
      <c r="D3" s="34" t="s">
        <v>2</v>
      </c>
      <c r="E3" s="35"/>
    </row>
    <row r="4" spans="1:23" s="1" customFormat="1" ht="30.75" customHeight="1">
      <c r="A4" s="8"/>
      <c r="B4" s="21"/>
      <c r="C4" s="22" t="s">
        <v>5</v>
      </c>
      <c r="D4" s="21"/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20</v>
      </c>
    </row>
    <row r="5" spans="1:23" s="12" customFormat="1" ht="24.95" customHeight="1">
      <c r="A5" s="3" t="s">
        <v>3</v>
      </c>
      <c r="B5" s="4">
        <f>G5</f>
        <v>465515.5</v>
      </c>
      <c r="C5" s="4">
        <f>G6</f>
        <v>254834.96</v>
      </c>
      <c r="D5" s="4">
        <f>G7</f>
        <v>210680.54</v>
      </c>
      <c r="E5" s="11"/>
      <c r="F5" s="15"/>
      <c r="G5" s="11">
        <v>465515.5</v>
      </c>
      <c r="H5" s="11">
        <v>9776.2900000000009</v>
      </c>
      <c r="I5" s="11">
        <v>39572.47</v>
      </c>
      <c r="J5" s="11">
        <v>155796.92000000001</v>
      </c>
      <c r="K5" s="11">
        <v>165916.1</v>
      </c>
      <c r="L5" s="11">
        <v>94453.72</v>
      </c>
      <c r="M5" s="11">
        <v>0</v>
      </c>
      <c r="N5" s="25" t="s">
        <v>0</v>
      </c>
    </row>
    <row r="6" spans="1:23" s="16" customFormat="1" ht="24.95" customHeight="1">
      <c r="A6" s="13" t="s">
        <v>7</v>
      </c>
      <c r="B6" s="5">
        <f>H5</f>
        <v>9776.2900000000009</v>
      </c>
      <c r="C6" s="5">
        <f>H6</f>
        <v>7334.64</v>
      </c>
      <c r="D6" s="5">
        <f>H7</f>
        <v>2441.65</v>
      </c>
      <c r="E6" s="11"/>
      <c r="F6" s="15"/>
      <c r="G6" s="15">
        <v>254834.96</v>
      </c>
      <c r="H6" s="15">
        <v>7334.64</v>
      </c>
      <c r="I6" s="15">
        <v>20870.78</v>
      </c>
      <c r="J6" s="15">
        <v>92220.3</v>
      </c>
      <c r="K6" s="15">
        <v>94697.35</v>
      </c>
      <c r="L6" s="15">
        <v>39711.879999999997</v>
      </c>
      <c r="M6" s="15">
        <v>0</v>
      </c>
      <c r="N6" s="25" t="s">
        <v>1</v>
      </c>
    </row>
    <row r="7" spans="1:23" s="16" customFormat="1" ht="24.95" customHeight="1">
      <c r="A7" s="13" t="s">
        <v>8</v>
      </c>
      <c r="B7" s="5">
        <f>I5</f>
        <v>39572.47</v>
      </c>
      <c r="C7" s="5">
        <f>I6</f>
        <v>20870.78</v>
      </c>
      <c r="D7" s="5">
        <f>I7</f>
        <v>18701.689999999999</v>
      </c>
      <c r="E7" s="11"/>
      <c r="F7" s="15"/>
      <c r="G7" s="15">
        <v>210680.54</v>
      </c>
      <c r="H7" s="15">
        <v>2441.65</v>
      </c>
      <c r="I7" s="15">
        <v>18701.689999999999</v>
      </c>
      <c r="J7" s="15">
        <v>63576.61</v>
      </c>
      <c r="K7" s="15">
        <v>71218.75</v>
      </c>
      <c r="L7" s="15">
        <v>54741.83</v>
      </c>
      <c r="M7" s="15">
        <v>0</v>
      </c>
      <c r="N7" s="25" t="s">
        <v>2</v>
      </c>
    </row>
    <row r="8" spans="1:23" s="16" customFormat="1" ht="24.95" customHeight="1">
      <c r="A8" s="13" t="s">
        <v>9</v>
      </c>
      <c r="B8" s="5">
        <f>J5</f>
        <v>155796.92000000001</v>
      </c>
      <c r="C8" s="5">
        <f>J6</f>
        <v>92220.3</v>
      </c>
      <c r="D8" s="5">
        <f>J7</f>
        <v>63576.61</v>
      </c>
      <c r="E8" s="11"/>
      <c r="F8" s="15"/>
      <c r="G8" s="26"/>
    </row>
    <row r="9" spans="1:23" s="16" customFormat="1" ht="24.95" customHeight="1">
      <c r="A9" s="13" t="s">
        <v>10</v>
      </c>
      <c r="B9" s="5">
        <f>K5</f>
        <v>165916.1</v>
      </c>
      <c r="C9" s="5">
        <f>K6</f>
        <v>94697.35</v>
      </c>
      <c r="D9" s="5">
        <f>K7</f>
        <v>71218.75</v>
      </c>
      <c r="E9" s="11"/>
      <c r="F9" s="15"/>
    </row>
    <row r="10" spans="1:23" ht="24.95" customHeight="1">
      <c r="A10" s="13" t="s">
        <v>11</v>
      </c>
      <c r="B10" s="5">
        <f>L5</f>
        <v>94453.72</v>
      </c>
      <c r="C10" s="5">
        <f>L6</f>
        <v>39711.879999999997</v>
      </c>
      <c r="D10" s="5">
        <f>L7</f>
        <v>54741.83</v>
      </c>
      <c r="E10" s="11"/>
      <c r="F10" s="15"/>
      <c r="G10" s="1"/>
    </row>
    <row r="11" spans="1:23" ht="24.95" customHeight="1">
      <c r="A11" s="18" t="s">
        <v>12</v>
      </c>
      <c r="B11" s="32">
        <v>0</v>
      </c>
      <c r="C11" s="32">
        <v>0</v>
      </c>
      <c r="D11" s="32">
        <v>0</v>
      </c>
      <c r="H11" s="14"/>
      <c r="I11" s="9"/>
      <c r="J11" s="17"/>
      <c r="K11" s="17"/>
      <c r="L11" s="17"/>
    </row>
    <row r="12" spans="1:23" ht="24.95" customHeight="1">
      <c r="A12" s="2"/>
      <c r="B12" s="28"/>
      <c r="C12" s="23" t="s">
        <v>6</v>
      </c>
      <c r="D12" s="28"/>
      <c r="H12" s="17"/>
      <c r="I12" s="17"/>
      <c r="J12" s="17"/>
      <c r="K12" s="17"/>
      <c r="L12" s="17"/>
      <c r="V12" s="1"/>
      <c r="W12" s="1"/>
    </row>
    <row r="13" spans="1:23" s="12" customFormat="1" ht="24.95" customHeight="1">
      <c r="A13" s="3" t="s">
        <v>3</v>
      </c>
      <c r="B13" s="19">
        <f>SUM(B14:B19)</f>
        <v>100</v>
      </c>
      <c r="C13" s="19">
        <f>SUM(C14:C19)</f>
        <v>99.99999607589163</v>
      </c>
      <c r="D13" s="19">
        <f>SUM(D14:D19)</f>
        <v>99.999995253477124</v>
      </c>
      <c r="G13" s="15">
        <v>2555</v>
      </c>
      <c r="H13" s="26">
        <v>16864</v>
      </c>
      <c r="I13" s="26">
        <v>31756</v>
      </c>
      <c r="J13" s="26">
        <v>210008</v>
      </c>
      <c r="K13" s="26">
        <v>129130</v>
      </c>
      <c r="L13" s="26">
        <v>116372</v>
      </c>
    </row>
    <row r="14" spans="1:23" s="16" customFormat="1" ht="24.95" customHeight="1">
      <c r="A14" s="13" t="s">
        <v>7</v>
      </c>
      <c r="B14" s="20">
        <f>SUM(B6*100/B5)</f>
        <v>2.1000997818547398</v>
      </c>
      <c r="C14" s="20">
        <f>SUM(C6*100/C5)</f>
        <v>2.8781922229194929</v>
      </c>
      <c r="D14" s="20">
        <f>D6*100/D5</f>
        <v>1.1589347549612319</v>
      </c>
      <c r="G14" s="15">
        <v>2556</v>
      </c>
      <c r="H14" s="27">
        <v>13018</v>
      </c>
      <c r="I14" s="27">
        <v>32497</v>
      </c>
      <c r="J14" s="27">
        <v>190211</v>
      </c>
      <c r="K14" s="27">
        <v>156208</v>
      </c>
      <c r="L14" s="27">
        <v>123201</v>
      </c>
    </row>
    <row r="15" spans="1:23" s="16" customFormat="1" ht="24.95" customHeight="1">
      <c r="A15" s="13" t="s">
        <v>8</v>
      </c>
      <c r="B15" s="20">
        <f>SUM(B7*100/B5)</f>
        <v>8.5007846140461485</v>
      </c>
      <c r="C15" s="20">
        <f>SUM(C7*100/C5)</f>
        <v>8.1899202527000217</v>
      </c>
      <c r="D15" s="20">
        <f>D7*100/D5</f>
        <v>8.8767999170687517</v>
      </c>
      <c r="G15" s="7"/>
      <c r="H15" s="27">
        <f>H13-H14</f>
        <v>3846</v>
      </c>
      <c r="I15" s="27">
        <f>I13-I14</f>
        <v>-741</v>
      </c>
      <c r="J15" s="27">
        <f>J13-J14</f>
        <v>19797</v>
      </c>
      <c r="K15" s="27">
        <f>K13-K14</f>
        <v>-27078</v>
      </c>
      <c r="L15" s="27">
        <f>L13-L14</f>
        <v>-6829</v>
      </c>
    </row>
    <row r="16" spans="1:23" s="16" customFormat="1" ht="24.95" customHeight="1">
      <c r="A16" s="13" t="s">
        <v>9</v>
      </c>
      <c r="B16" s="20">
        <f>SUM(B8*100/B5)</f>
        <v>33.467611712177153</v>
      </c>
      <c r="C16" s="20">
        <f>SUM(C8*100/C5)</f>
        <v>36.188245129318204</v>
      </c>
      <c r="D16" s="20">
        <f>D8*100/D5</f>
        <v>30.176783294745682</v>
      </c>
    </row>
    <row r="17" spans="1:14" s="16" customFormat="1" ht="24.95" customHeight="1">
      <c r="A17" s="13" t="s">
        <v>10</v>
      </c>
      <c r="B17" s="20">
        <f>SUM(B9*100/B5)</f>
        <v>35.641369621419692</v>
      </c>
      <c r="C17" s="20">
        <f>SUM(C9*100/C5)</f>
        <v>37.160266393590582</v>
      </c>
      <c r="D17" s="20">
        <f>D9*100/D5</f>
        <v>33.804142518336057</v>
      </c>
      <c r="G17" s="29">
        <f>SUM(B14:B19)</f>
        <v>100</v>
      </c>
      <c r="H17" s="29">
        <f>SUM(C14:C19)</f>
        <v>99.99999607589163</v>
      </c>
      <c r="I17" s="29">
        <f>SUM(D14:D19)</f>
        <v>99.999995253477124</v>
      </c>
    </row>
    <row r="18" spans="1:14" ht="24.95" customHeight="1">
      <c r="A18" s="13" t="s">
        <v>11</v>
      </c>
      <c r="B18" s="20">
        <f>SUM(B10*100/B5)</f>
        <v>20.290134270502271</v>
      </c>
      <c r="C18" s="20">
        <f>SUM(C10*100/C5)</f>
        <v>15.583372077363324</v>
      </c>
      <c r="D18" s="20">
        <f>D10*100/D5</f>
        <v>25.98333476836541</v>
      </c>
      <c r="H18" s="10" t="s">
        <v>13</v>
      </c>
      <c r="I18" s="10" t="s">
        <v>14</v>
      </c>
      <c r="J18" s="10" t="s">
        <v>15</v>
      </c>
      <c r="K18" s="10" t="s">
        <v>16</v>
      </c>
      <c r="L18" s="10" t="s">
        <v>17</v>
      </c>
      <c r="M18" s="10" t="s">
        <v>20</v>
      </c>
      <c r="N18" s="10" t="s">
        <v>0</v>
      </c>
    </row>
    <row r="19" spans="1:14" ht="24.95" customHeight="1" thickBot="1">
      <c r="A19" s="46" t="s">
        <v>12</v>
      </c>
      <c r="B19" s="47">
        <v>0</v>
      </c>
      <c r="C19" s="47">
        <v>0</v>
      </c>
      <c r="D19" s="48">
        <v>0</v>
      </c>
      <c r="E19" s="49"/>
      <c r="G19" s="39">
        <v>2559</v>
      </c>
      <c r="H19" s="40">
        <v>9776.2900000000009</v>
      </c>
      <c r="I19" s="40">
        <v>39572.47</v>
      </c>
      <c r="J19" s="40">
        <v>155796.92000000001</v>
      </c>
      <c r="K19" s="40">
        <v>165916.1</v>
      </c>
      <c r="L19" s="40">
        <v>94453.72</v>
      </c>
      <c r="M19" s="40">
        <v>0</v>
      </c>
      <c r="N19" s="41">
        <f>SUM(H19:M19)</f>
        <v>465515.5</v>
      </c>
    </row>
    <row r="20" spans="1:14" ht="24.95" customHeight="1">
      <c r="A20" s="6" t="s">
        <v>21</v>
      </c>
      <c r="B20" s="20"/>
      <c r="C20" s="20"/>
      <c r="D20" s="20"/>
      <c r="E20" s="45"/>
      <c r="G20" s="42">
        <v>2558</v>
      </c>
      <c r="H20" s="44">
        <v>11532.7</v>
      </c>
      <c r="I20" s="44">
        <v>46995.09</v>
      </c>
      <c r="J20" s="44">
        <v>157043.29</v>
      </c>
      <c r="K20" s="44">
        <v>143542.31</v>
      </c>
      <c r="L20" s="44">
        <v>93845.95</v>
      </c>
      <c r="M20" s="44">
        <v>0</v>
      </c>
      <c r="N20" s="43">
        <f>SUM(H20:M20)</f>
        <v>452959.34</v>
      </c>
    </row>
    <row r="21" spans="1:14" ht="30.75" customHeight="1">
      <c r="A21" s="2"/>
      <c r="B21" s="30">
        <v>464531.11</v>
      </c>
      <c r="C21" s="30">
        <v>258496.07</v>
      </c>
      <c r="D21" s="30">
        <v>206035.04</v>
      </c>
      <c r="G21" s="37" t="s">
        <v>19</v>
      </c>
      <c r="H21" s="38">
        <f>H19-H20</f>
        <v>-1756.4099999999999</v>
      </c>
      <c r="I21" s="38">
        <f t="shared" ref="I21:N21" si="0">I19-I20</f>
        <v>-7422.6199999999953</v>
      </c>
      <c r="J21" s="38">
        <f t="shared" si="0"/>
        <v>-1246.3699999999953</v>
      </c>
      <c r="K21" s="38">
        <f t="shared" si="0"/>
        <v>22373.790000000008</v>
      </c>
      <c r="L21" s="38">
        <f t="shared" si="0"/>
        <v>607.77000000000407</v>
      </c>
      <c r="M21" s="38">
        <f t="shared" si="0"/>
        <v>0</v>
      </c>
      <c r="N21" s="38">
        <f t="shared" si="0"/>
        <v>12556.159999999974</v>
      </c>
    </row>
    <row r="22" spans="1:14" ht="30.75" customHeight="1">
      <c r="B22" s="31">
        <v>10048.39</v>
      </c>
      <c r="C22" s="31">
        <v>7832.98</v>
      </c>
      <c r="D22" s="31">
        <v>2215.41</v>
      </c>
    </row>
    <row r="23" spans="1:14" ht="30.75" customHeight="1">
      <c r="B23" s="31">
        <v>37841.07</v>
      </c>
      <c r="C23" s="31">
        <v>17020.240000000002</v>
      </c>
      <c r="D23" s="31">
        <v>20820.830000000002</v>
      </c>
    </row>
    <row r="24" spans="1:14" ht="30.75" customHeight="1">
      <c r="B24" s="31">
        <v>190653.87</v>
      </c>
      <c r="C24" s="31">
        <v>114599.32</v>
      </c>
      <c r="D24" s="31">
        <v>76054.539999999994</v>
      </c>
    </row>
    <row r="25" spans="1:14" ht="30.75" customHeight="1">
      <c r="B25" s="31">
        <v>142397.54</v>
      </c>
      <c r="C25" s="31">
        <v>78759.210000000006</v>
      </c>
      <c r="D25" s="31">
        <v>63638.33</v>
      </c>
    </row>
    <row r="26" spans="1:14" ht="30.75" customHeight="1">
      <c r="B26" s="31">
        <v>83242.84</v>
      </c>
      <c r="C26" s="31">
        <v>39936.910000000003</v>
      </c>
      <c r="D26" s="31">
        <v>43305.93</v>
      </c>
    </row>
    <row r="27" spans="1:14" ht="30.75" customHeight="1">
      <c r="B27" s="31">
        <v>347.4</v>
      </c>
      <c r="C27" s="31">
        <v>347.4</v>
      </c>
      <c r="D27" s="31">
        <v>0</v>
      </c>
    </row>
  </sheetData>
  <phoneticPr fontId="0" type="noConversion"/>
  <pageMargins left="0.78740157480314965" right="0.47244094488188981" top="0.98425196850393704" bottom="0.78740157480314965" header="0.51181102362204722" footer="0.51181102362204722"/>
  <pageSetup paperSize="9" firstPageNumber="7" orientation="portrait" useFirstPageNumber="1" horizontalDpi="4294967292" verticalDpi="300" r:id="rId1"/>
  <headerFooter alignWithMargins="0">
    <oddHeader>&amp;L&amp;"TH SarabunPSK,ตัวหนา"&amp;18 32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2015-07-21T07:10:48Z</cp:lastPrinted>
  <dcterms:created xsi:type="dcterms:W3CDTF">2000-11-20T04:06:35Z</dcterms:created>
  <dcterms:modified xsi:type="dcterms:W3CDTF">2017-03-03T03:18:36Z</dcterms:modified>
</cp:coreProperties>
</file>