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3.5" sheetId="1" r:id="rId1"/>
  </sheets>
  <definedNames>
    <definedName name="_xlnm.Print_Area" localSheetId="0">'T-3.5'!$A$1:$X$39</definedName>
  </definedNames>
  <calcPr calcId="145621"/>
</workbook>
</file>

<file path=xl/calcChain.xml><?xml version="1.0" encoding="utf-8"?>
<calcChain xmlns="http://schemas.openxmlformats.org/spreadsheetml/2006/main">
  <c r="Q32" i="1" l="1"/>
  <c r="N32" i="1"/>
  <c r="K32" i="1"/>
  <c r="H32" i="1"/>
  <c r="E32" i="1" s="1"/>
  <c r="G32" i="1"/>
  <c r="F32" i="1"/>
  <c r="Q31" i="1"/>
  <c r="Q29" i="1" s="1"/>
  <c r="N31" i="1"/>
  <c r="K31" i="1"/>
  <c r="K29" i="1" s="1"/>
  <c r="H31" i="1"/>
  <c r="E31" i="1" s="1"/>
  <c r="G31" i="1"/>
  <c r="F31" i="1"/>
  <c r="Q30" i="1"/>
  <c r="N30" i="1"/>
  <c r="N29" i="1" s="1"/>
  <c r="K30" i="1"/>
  <c r="H30" i="1"/>
  <c r="E30" i="1" s="1"/>
  <c r="E29" i="1" s="1"/>
  <c r="G30" i="1"/>
  <c r="G29" i="1" s="1"/>
  <c r="F30" i="1"/>
  <c r="F29" i="1" s="1"/>
  <c r="R29" i="1"/>
  <c r="P29" i="1"/>
  <c r="O29" i="1"/>
  <c r="M29" i="1"/>
  <c r="L29" i="1"/>
  <c r="J29" i="1"/>
  <c r="I29" i="1"/>
  <c r="H29" i="1"/>
  <c r="Q28" i="1"/>
  <c r="N28" i="1"/>
  <c r="K28" i="1"/>
  <c r="H28" i="1"/>
  <c r="E28" i="1" s="1"/>
  <c r="G28" i="1"/>
  <c r="F28" i="1"/>
  <c r="Q27" i="1"/>
  <c r="Q25" i="1" s="1"/>
  <c r="N27" i="1"/>
  <c r="K27" i="1"/>
  <c r="H27" i="1"/>
  <c r="E27" i="1" s="1"/>
  <c r="G27" i="1"/>
  <c r="F27" i="1"/>
  <c r="Q26" i="1"/>
  <c r="N26" i="1"/>
  <c r="N25" i="1" s="1"/>
  <c r="K26" i="1"/>
  <c r="H26" i="1"/>
  <c r="G26" i="1"/>
  <c r="F26" i="1"/>
  <c r="E26" i="1"/>
  <c r="R25" i="1"/>
  <c r="P25" i="1"/>
  <c r="O25" i="1"/>
  <c r="M25" i="1"/>
  <c r="L25" i="1"/>
  <c r="K25" i="1"/>
  <c r="J25" i="1"/>
  <c r="I25" i="1"/>
  <c r="F25" i="1" s="1"/>
  <c r="H25" i="1"/>
  <c r="G25" i="1"/>
  <c r="N24" i="1"/>
  <c r="K24" i="1"/>
  <c r="H24" i="1"/>
  <c r="G24" i="1"/>
  <c r="F24" i="1"/>
  <c r="E24" i="1"/>
  <c r="N23" i="1"/>
  <c r="K23" i="1"/>
  <c r="H23" i="1"/>
  <c r="E23" i="1" s="1"/>
  <c r="G23" i="1"/>
  <c r="F23" i="1"/>
  <c r="N22" i="1"/>
  <c r="K22" i="1"/>
  <c r="H22" i="1"/>
  <c r="G22" i="1"/>
  <c r="F22" i="1"/>
  <c r="E22" i="1"/>
  <c r="N21" i="1"/>
  <c r="K21" i="1"/>
  <c r="H21" i="1"/>
  <c r="E21" i="1" s="1"/>
  <c r="G21" i="1"/>
  <c r="F21" i="1"/>
  <c r="N20" i="1"/>
  <c r="N18" i="1" s="1"/>
  <c r="K20" i="1"/>
  <c r="H20" i="1"/>
  <c r="G20" i="1"/>
  <c r="F20" i="1"/>
  <c r="E20" i="1"/>
  <c r="N19" i="1"/>
  <c r="K19" i="1"/>
  <c r="H19" i="1"/>
  <c r="E19" i="1" s="1"/>
  <c r="G19" i="1"/>
  <c r="F19" i="1"/>
  <c r="P18" i="1"/>
  <c r="O18" i="1"/>
  <c r="O13" i="1" s="1"/>
  <c r="M18" i="1"/>
  <c r="L18" i="1"/>
  <c r="K18" i="1"/>
  <c r="J18" i="1"/>
  <c r="I18" i="1"/>
  <c r="F18" i="1" s="1"/>
  <c r="H18" i="1"/>
  <c r="E18" i="1" s="1"/>
  <c r="G18" i="1"/>
  <c r="N17" i="1"/>
  <c r="K17" i="1"/>
  <c r="E17" i="1" s="1"/>
  <c r="G17" i="1"/>
  <c r="F17" i="1"/>
  <c r="N16" i="1"/>
  <c r="N14" i="1" s="1"/>
  <c r="K16" i="1"/>
  <c r="H16" i="1"/>
  <c r="E16" i="1" s="1"/>
  <c r="G16" i="1"/>
  <c r="F16" i="1"/>
  <c r="N15" i="1"/>
  <c r="K15" i="1"/>
  <c r="K14" i="1" s="1"/>
  <c r="K13" i="1" s="1"/>
  <c r="H15" i="1"/>
  <c r="E15" i="1" s="1"/>
  <c r="G15" i="1"/>
  <c r="F15" i="1"/>
  <c r="P14" i="1"/>
  <c r="P13" i="1" s="1"/>
  <c r="O14" i="1"/>
  <c r="M14" i="1"/>
  <c r="M13" i="1" s="1"/>
  <c r="L14" i="1"/>
  <c r="L13" i="1" s="1"/>
  <c r="J14" i="1"/>
  <c r="G14" i="1" s="1"/>
  <c r="I14" i="1"/>
  <c r="I13" i="1" s="1"/>
  <c r="H14" i="1"/>
  <c r="H13" i="1" s="1"/>
  <c r="R13" i="1"/>
  <c r="J13" i="1"/>
  <c r="G13" i="1" s="1"/>
  <c r="N13" i="1" l="1"/>
  <c r="E13" i="1" s="1"/>
  <c r="E25" i="1"/>
  <c r="F13" i="1"/>
  <c r="Q13" i="1"/>
  <c r="E14" i="1"/>
  <c r="F14" i="1"/>
</calcChain>
</file>

<file path=xl/sharedStrings.xml><?xml version="1.0" encoding="utf-8"?>
<sst xmlns="http://schemas.openxmlformats.org/spreadsheetml/2006/main" count="151" uniqueCount="79">
  <si>
    <t xml:space="preserve">ตาราง     </t>
  </si>
  <si>
    <t>นักเรียน จำแนกตามสังกัด เพศ และชั้นเรียน ปีการศึกษา 2559</t>
  </si>
  <si>
    <t xml:space="preserve">Table </t>
  </si>
  <si>
    <t>Student by Jurisdiction, Sex and Grade: Academic Year 2016</t>
  </si>
  <si>
    <t>ชั้นเรียน</t>
  </si>
  <si>
    <t>สังกัด  Jurisdiction</t>
  </si>
  <si>
    <t>Grade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</si>
  <si>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</si>
  <si>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</si>
  <si>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</si>
  <si>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</si>
  <si>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สำนักงาน</t>
  </si>
  <si>
    <t>การศึกษาขั้นพื้นฐาน</t>
  </si>
  <si>
    <t>การศึกษาเอกชน</t>
  </si>
  <si>
    <t>การปกครองท้องถิ่น</t>
  </si>
  <si>
    <t>พระพุทธศานา</t>
  </si>
  <si>
    <t>รวม</t>
  </si>
  <si>
    <t>Office of the Basic</t>
  </si>
  <si>
    <t>Office of the Private</t>
  </si>
  <si>
    <t xml:space="preserve">Department of Local </t>
  </si>
  <si>
    <t>Buddhism</t>
  </si>
  <si>
    <t>Total</t>
  </si>
  <si>
    <t>Education Commission</t>
  </si>
  <si>
    <t>Administration</t>
  </si>
  <si>
    <t>Office</t>
  </si>
  <si>
    <t>ชาย</t>
  </si>
  <si>
    <t>หญิง</t>
  </si>
  <si>
    <t>Male</t>
  </si>
  <si>
    <t>Female</t>
  </si>
  <si>
    <t>รวมยอด</t>
  </si>
  <si>
    <t>-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</si>
  <si>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</si>
  <si>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</si>
  <si>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</si>
  <si>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</si>
  <si>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</si>
  <si>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</si>
  <si>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</si>
  <si>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</si>
  <si>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</si>
  <si>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</si>
  <si>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</si>
  <si>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</si>
  <si>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</si>
  <si>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</si>
  <si>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</si>
  <si>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</si>
  <si>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</si>
  <si>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</si>
  <si>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</si>
  <si>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</si>
  <si>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</si>
  <si>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</si>
  <si>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</si>
  <si>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</si>
  <si>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</si>
  <si>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</si>
  <si>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</si>
  <si>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</si>
  <si>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</si>
  <si>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</si>
  <si>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</si>
  <si>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</si>
  <si>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</si>
  <si>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</si>
  <si>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</si>
  <si>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</si>
  <si>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</si>
  <si>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</si>
  <si>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  1/  รวม _ _ _ _ _ _ _ _ _ _ _ _ _ _ _ _ _ _ _ _ _ _ _ _ _ _ _ </t>
  </si>
  <si>
    <t xml:space="preserve">        1/   Including _ _ _ _ _ _ _ _ _ _ _ _ _ _ _ _ _ _ _ _ _ _ _ _ _ _ _ _ </t>
  </si>
  <si>
    <t xml:space="preserve">     ที่มา:  สำนักงานเขตพื้นที่การศึกษาประถมศึกษาจังหวัดกาฬสินธุ์  เขต 1  2 และ 3</t>
  </si>
  <si>
    <t xml:space="preserve">                          Source:    Kalasin Primary Educational Service Area Office, Area 1 2 and 3</t>
  </si>
  <si>
    <t xml:space="preserve">  สำนักงานเขตพื้นที่การศึกษามัธยมศึกษาเขต 24 จังหวัดกาฬสินธุ์</t>
  </si>
  <si>
    <t>Kalasin Secondary  Educational Service Area Office, Area 24</t>
  </si>
  <si>
    <t xml:space="preserve">             องค์การบริหารส่วนจังหวัดกาฬสินธุ์     สำนักงานเทศบาลเมืองกาฬสินธุ์</t>
  </si>
  <si>
    <t xml:space="preserve">                                         Kalasin Province Administrative Organization, Municipality  Kalasin</t>
  </si>
  <si>
    <t xml:space="preserve">             สำนักงานพระพุทธศาสนาจังหวัดกาฬสินธุ์ </t>
  </si>
  <si>
    <t>Kalasin   Buddhism 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</si>
</sst>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77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/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/>
    <xf numFmtId="0" fontId="3" fillId="0" borderId="8" xfId="0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188" fontId="2" fillId="0" borderId="12" xfId="1" applyNumberFormat="1" applyFont="1" applyBorder="1" applyAlignment="1">
      <alignment vertical="top"/>
    </xf>
    <xf numFmtId="188" fontId="2" fillId="0" borderId="8" xfId="1" applyNumberFormat="1" applyFont="1" applyBorder="1" applyAlignment="1">
      <alignment vertical="top"/>
    </xf>
    <xf numFmtId="189" fontId="2" fillId="0" borderId="12" xfId="1" applyNumberFormat="1" applyFont="1" applyBorder="1" applyAlignment="1">
      <alignment horizontal="right" vertical="center"/>
    </xf>
    <xf numFmtId="189" fontId="2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vertical="top"/>
    </xf>
    <xf numFmtId="188" fontId="6" fillId="0" borderId="12" xfId="1" applyNumberFormat="1" applyFont="1" applyBorder="1" applyAlignment="1">
      <alignment vertical="top"/>
    </xf>
    <xf numFmtId="188" fontId="6" fillId="0" borderId="8" xfId="1" applyNumberFormat="1" applyFont="1" applyBorder="1" applyAlignment="1">
      <alignment vertical="top"/>
    </xf>
    <xf numFmtId="189" fontId="6" fillId="0" borderId="12" xfId="1" applyNumberFormat="1" applyFont="1" applyBorder="1" applyAlignment="1">
      <alignment horizontal="right" vertical="center"/>
    </xf>
    <xf numFmtId="189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14" xfId="0" applyFont="1" applyBorder="1"/>
    <xf numFmtId="0" fontId="3" fillId="0" borderId="11" xfId="0" applyFont="1" applyBorder="1"/>
    <xf numFmtId="0" fontId="3" fillId="0" borderId="10" xfId="0" applyFont="1" applyBorder="1"/>
    <xf numFmtId="0" fontId="4" fillId="0" borderId="0" xfId="0" applyFont="1"/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/>
    <xf numFmtId="0" fontId="6" fillId="0" borderId="0" xfId="0" applyFont="1" applyBorder="1"/>
    <xf numFmtId="0" fontId="2" fillId="0" borderId="0" xfId="0" applyFont="1"/>
    <xf numFmtId="0" fontId="7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0" fontId="8" fillId="0" borderId="0" xfId="0" applyFont="1" applyBorder="1"/>
  </cellXfs>
  <cellStyles count="5">
    <cellStyle name="Comma" xfId="1" builtinId="3"/>
    <cellStyle name="Comma 3" xfId="2"/>
    <cellStyle name="Normal" xfId="0" builtinId="0"/>
    <cellStyle name="เครื่องหมายจุลภาค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1019175</xdr:colOff>
      <xdr:row>37</xdr:row>
      <xdr:rowOff>114300</xdr:rowOff>
    </xdr:from>
    <xdr:to>
      <xdr:col>14</xdr:col>
      <xdr:colOff>1323975</xdr:colOff>
      <xdr:row>39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6572250" y="7000875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showGridLines="0" tabSelected="1" topLeftCell="A7" workbookViewId="0">
      <selection activeCell="N39" sqref="N39:R39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5" width="8.5703125" style="4" customWidth="1"/>
    <col min="6" max="7" width="7.28515625" style="4" customWidth="1"/>
    <col min="8" max="8" width="8.140625" style="4" customWidth="1"/>
    <col min="9" max="10" width="7.140625" style="4" customWidth="1"/>
    <col min="11" max="19" width="7.28515625" style="4" customWidth="1"/>
    <col min="20" max="20" width="1" style="4" customWidth="1"/>
    <col min="21" max="21" width="0.42578125" style="4" customWidth="1"/>
    <col min="22" max="22" width="15.7109375" style="4" customWidth="1"/>
    <col min="23" max="23" width="2.28515625" style="4" customWidth="1"/>
    <col min="24" max="24" width="4.140625" style="4" customWidth="1"/>
    <col min="25" max="16384" width="9.140625" style="4"/>
  </cols>
  <sheetData>
    <row r="1" spans="1:23" s="1" customFormat="1" x14ac:dyDescent="0.5">
      <c r="B1" s="1" t="s">
        <v>0</v>
      </c>
      <c r="C1" s="2">
        <v>3.5</v>
      </c>
      <c r="D1" s="1" t="s">
        <v>1</v>
      </c>
    </row>
    <row r="2" spans="1:23" s="3" customFormat="1" ht="20.25" customHeight="1" x14ac:dyDescent="0.5">
      <c r="B2" s="1" t="s">
        <v>2</v>
      </c>
      <c r="C2" s="2">
        <v>3.5</v>
      </c>
      <c r="D2" s="1" t="s">
        <v>3</v>
      </c>
      <c r="E2" s="1"/>
      <c r="F2" s="1"/>
      <c r="G2" s="1"/>
      <c r="H2" s="1"/>
      <c r="I2" s="1"/>
      <c r="J2" s="1"/>
      <c r="K2" s="1"/>
    </row>
    <row r="3" spans="1:23" ht="6.75" customHeight="1" x14ac:dyDescent="0.5">
      <c r="T3" s="5"/>
      <c r="U3" s="5"/>
      <c r="V3" s="5"/>
    </row>
    <row r="4" spans="1:23" s="16" customFormat="1" ht="15" customHeight="1" x14ac:dyDescent="0.5">
      <c r="A4" s="6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4"/>
      <c r="U4" s="15" t="s">
        <v>6</v>
      </c>
      <c r="V4" s="15"/>
    </row>
    <row r="5" spans="1:23" s="16" customFormat="1" ht="15" customHeight="1" x14ac:dyDescent="0.5">
      <c r="A5" s="15"/>
      <c r="B5" s="15"/>
      <c r="C5" s="15"/>
      <c r="D5" s="17"/>
      <c r="E5" s="18"/>
      <c r="F5" s="4"/>
      <c r="G5" s="19"/>
      <c r="H5" s="20"/>
      <c r="I5" s="9"/>
      <c r="J5" s="21"/>
      <c r="K5" s="22" t="s">
        <v>7</v>
      </c>
      <c r="L5" s="23"/>
      <c r="M5" s="24"/>
      <c r="N5" s="20"/>
      <c r="O5" s="9"/>
      <c r="P5" s="21"/>
      <c r="Q5" s="4"/>
      <c r="R5" s="4"/>
      <c r="S5" s="19"/>
      <c r="T5" s="4"/>
      <c r="U5" s="15"/>
      <c r="V5" s="15"/>
    </row>
    <row r="6" spans="1:23" s="16" customFormat="1" ht="15.75" customHeight="1" x14ac:dyDescent="0.5">
      <c r="A6" s="15"/>
      <c r="B6" s="15"/>
      <c r="C6" s="15"/>
      <c r="D6" s="17"/>
      <c r="E6" s="25"/>
      <c r="F6" s="26"/>
      <c r="G6" s="27"/>
      <c r="H6" s="25" t="s">
        <v>8</v>
      </c>
      <c r="I6" s="26"/>
      <c r="J6" s="27"/>
      <c r="K6" s="25" t="s">
        <v>9</v>
      </c>
      <c r="L6" s="26"/>
      <c r="M6" s="27"/>
      <c r="N6" s="25" t="s">
        <v>10</v>
      </c>
      <c r="O6" s="26"/>
      <c r="P6" s="27"/>
      <c r="Q6" s="26" t="s">
        <v>11</v>
      </c>
      <c r="R6" s="26"/>
      <c r="S6" s="27"/>
      <c r="T6" s="28"/>
      <c r="U6" s="15"/>
      <c r="V6" s="15"/>
    </row>
    <row r="7" spans="1:23" s="16" customFormat="1" ht="17.25" customHeight="1" x14ac:dyDescent="0.5">
      <c r="A7" s="15"/>
      <c r="B7" s="15"/>
      <c r="C7" s="15"/>
      <c r="D7" s="17"/>
      <c r="E7" s="25"/>
      <c r="F7" s="26"/>
      <c r="G7" s="27"/>
      <c r="H7" s="25" t="s">
        <v>12</v>
      </c>
      <c r="I7" s="26"/>
      <c r="J7" s="27"/>
      <c r="K7" s="25" t="s">
        <v>13</v>
      </c>
      <c r="L7" s="26"/>
      <c r="M7" s="27"/>
      <c r="N7" s="25" t="s">
        <v>14</v>
      </c>
      <c r="O7" s="26"/>
      <c r="P7" s="27"/>
      <c r="Q7" s="25" t="s">
        <v>15</v>
      </c>
      <c r="R7" s="26"/>
      <c r="S7" s="27"/>
      <c r="T7" s="28"/>
      <c r="U7" s="15"/>
      <c r="V7" s="15"/>
    </row>
    <row r="8" spans="1:23" s="16" customFormat="1" ht="16.5" customHeight="1" x14ac:dyDescent="0.5">
      <c r="A8" s="15"/>
      <c r="B8" s="15"/>
      <c r="C8" s="15"/>
      <c r="D8" s="17"/>
      <c r="E8" s="25" t="s">
        <v>16</v>
      </c>
      <c r="F8" s="26"/>
      <c r="G8" s="27"/>
      <c r="H8" s="25" t="s">
        <v>17</v>
      </c>
      <c r="I8" s="26"/>
      <c r="J8" s="27"/>
      <c r="K8" s="25" t="s">
        <v>18</v>
      </c>
      <c r="L8" s="26"/>
      <c r="M8" s="27"/>
      <c r="N8" s="25" t="s">
        <v>19</v>
      </c>
      <c r="O8" s="26"/>
      <c r="P8" s="27"/>
      <c r="Q8" s="25" t="s">
        <v>20</v>
      </c>
      <c r="R8" s="26"/>
      <c r="S8" s="27"/>
      <c r="T8" s="28"/>
      <c r="U8" s="15"/>
      <c r="V8" s="15"/>
    </row>
    <row r="9" spans="1:23" s="16" customFormat="1" ht="14.25" customHeight="1" x14ac:dyDescent="0.5">
      <c r="A9" s="15"/>
      <c r="B9" s="15"/>
      <c r="C9" s="15"/>
      <c r="D9" s="17"/>
      <c r="E9" s="29" t="s">
        <v>21</v>
      </c>
      <c r="F9" s="30"/>
      <c r="G9" s="31"/>
      <c r="H9" s="29" t="s">
        <v>22</v>
      </c>
      <c r="I9" s="30"/>
      <c r="J9" s="31"/>
      <c r="K9" s="29" t="s">
        <v>22</v>
      </c>
      <c r="L9" s="30"/>
      <c r="M9" s="31"/>
      <c r="N9" s="25" t="s">
        <v>23</v>
      </c>
      <c r="O9" s="26"/>
      <c r="P9" s="27"/>
      <c r="Q9" s="29" t="s">
        <v>24</v>
      </c>
      <c r="R9" s="30"/>
      <c r="S9" s="31"/>
      <c r="T9" s="28"/>
      <c r="U9" s="15"/>
      <c r="V9" s="15"/>
    </row>
    <row r="10" spans="1:23" s="16" customFormat="1" ht="13.5" customHeight="1" x14ac:dyDescent="0.45">
      <c r="A10" s="15"/>
      <c r="B10" s="15"/>
      <c r="C10" s="15"/>
      <c r="D10" s="17"/>
      <c r="E10" s="32" t="s">
        <v>16</v>
      </c>
      <c r="F10" s="33" t="s">
        <v>25</v>
      </c>
      <c r="G10" s="33" t="s">
        <v>26</v>
      </c>
      <c r="H10" s="34" t="s">
        <v>16</v>
      </c>
      <c r="I10" s="34" t="s">
        <v>25</v>
      </c>
      <c r="J10" s="33" t="s">
        <v>26</v>
      </c>
      <c r="K10" s="34" t="s">
        <v>16</v>
      </c>
      <c r="L10" s="34" t="s">
        <v>25</v>
      </c>
      <c r="M10" s="33" t="s">
        <v>26</v>
      </c>
      <c r="N10" s="34" t="s">
        <v>16</v>
      </c>
      <c r="O10" s="34" t="s">
        <v>25</v>
      </c>
      <c r="P10" s="34" t="s">
        <v>26</v>
      </c>
      <c r="Q10" s="32" t="s">
        <v>16</v>
      </c>
      <c r="R10" s="32" t="s">
        <v>25</v>
      </c>
      <c r="S10" s="34" t="s">
        <v>26</v>
      </c>
      <c r="T10" s="14"/>
      <c r="U10" s="15"/>
      <c r="V10" s="15"/>
    </row>
    <row r="11" spans="1:23" s="16" customFormat="1" ht="13.5" customHeight="1" x14ac:dyDescent="0.45">
      <c r="A11" s="35"/>
      <c r="B11" s="35"/>
      <c r="C11" s="35"/>
      <c r="D11" s="36"/>
      <c r="E11" s="37" t="s">
        <v>21</v>
      </c>
      <c r="F11" s="38" t="s">
        <v>27</v>
      </c>
      <c r="G11" s="38" t="s">
        <v>28</v>
      </c>
      <c r="H11" s="37" t="s">
        <v>21</v>
      </c>
      <c r="I11" s="37" t="s">
        <v>27</v>
      </c>
      <c r="J11" s="38" t="s">
        <v>28</v>
      </c>
      <c r="K11" s="37" t="s">
        <v>21</v>
      </c>
      <c r="L11" s="37" t="s">
        <v>27</v>
      </c>
      <c r="M11" s="38" t="s">
        <v>28</v>
      </c>
      <c r="N11" s="37" t="s">
        <v>21</v>
      </c>
      <c r="O11" s="37" t="s">
        <v>27</v>
      </c>
      <c r="P11" s="38" t="s">
        <v>28</v>
      </c>
      <c r="Q11" s="37" t="s">
        <v>21</v>
      </c>
      <c r="R11" s="37" t="s">
        <v>27</v>
      </c>
      <c r="S11" s="37" t="s">
        <v>28</v>
      </c>
      <c r="T11" s="39"/>
      <c r="U11" s="35"/>
      <c r="V11" s="35"/>
    </row>
    <row r="12" spans="1:23" s="16" customFormat="1" ht="3" customHeight="1" x14ac:dyDescent="0.45">
      <c r="A12" s="40"/>
      <c r="B12" s="40"/>
      <c r="C12" s="40"/>
      <c r="D12" s="41"/>
      <c r="E12" s="42"/>
      <c r="F12" s="43"/>
      <c r="G12" s="43"/>
      <c r="H12" s="42"/>
      <c r="I12" s="42"/>
      <c r="J12" s="43"/>
      <c r="K12" s="42"/>
      <c r="L12" s="42"/>
      <c r="M12" s="43"/>
      <c r="N12" s="42"/>
      <c r="O12" s="42"/>
      <c r="P12" s="43"/>
      <c r="Q12" s="42"/>
      <c r="R12" s="42"/>
      <c r="S12" s="42"/>
      <c r="T12" s="44"/>
      <c r="U12" s="45"/>
    </row>
    <row r="13" spans="1:23" s="16" customFormat="1" ht="16.5" customHeight="1" x14ac:dyDescent="0.45">
      <c r="A13" s="46" t="s">
        <v>29</v>
      </c>
      <c r="B13" s="46"/>
      <c r="C13" s="46"/>
      <c r="D13" s="47"/>
      <c r="E13" s="48">
        <f>SUM(H13,K13,N13,Q13)</f>
        <v>141985</v>
      </c>
      <c r="F13" s="49">
        <f>SUM(I13,L13,O13,R13)</f>
        <v>70908</v>
      </c>
      <c r="G13" s="49">
        <f>SUM(J13,M13,P13,S13)</f>
        <v>71077</v>
      </c>
      <c r="H13" s="48">
        <f t="shared" ref="H13:R13" si="0">SUM(H14,H18,H25,H29)</f>
        <v>125724</v>
      </c>
      <c r="I13" s="48">
        <f t="shared" si="0"/>
        <v>62522</v>
      </c>
      <c r="J13" s="48">
        <f t="shared" si="0"/>
        <v>63202</v>
      </c>
      <c r="K13" s="48">
        <f t="shared" si="0"/>
        <v>6082</v>
      </c>
      <c r="L13" s="48">
        <f t="shared" si="0"/>
        <v>2995</v>
      </c>
      <c r="M13" s="48">
        <f t="shared" si="0"/>
        <v>3087</v>
      </c>
      <c r="N13" s="48">
        <f t="shared" si="0"/>
        <v>9058</v>
      </c>
      <c r="O13" s="48">
        <f t="shared" si="0"/>
        <v>4270</v>
      </c>
      <c r="P13" s="48">
        <f t="shared" si="0"/>
        <v>4788</v>
      </c>
      <c r="Q13" s="48">
        <f t="shared" si="0"/>
        <v>1121</v>
      </c>
      <c r="R13" s="48">
        <f t="shared" si="0"/>
        <v>1121</v>
      </c>
      <c r="S13" s="50" t="s">
        <v>30</v>
      </c>
      <c r="T13" s="51"/>
      <c r="U13" s="52"/>
      <c r="V13" s="53" t="s">
        <v>21</v>
      </c>
      <c r="W13" s="45"/>
    </row>
    <row r="14" spans="1:23" s="16" customFormat="1" ht="16.5" customHeight="1" x14ac:dyDescent="0.45">
      <c r="A14" s="54" t="s">
        <v>31</v>
      </c>
      <c r="B14" s="53"/>
      <c r="C14" s="53"/>
      <c r="D14" s="55"/>
      <c r="E14" s="48">
        <f t="shared" ref="E14:G28" si="1">SUM(H14,K14,N14,Q14)</f>
        <v>17116</v>
      </c>
      <c r="F14" s="49">
        <f t="shared" si="1"/>
        <v>8829</v>
      </c>
      <c r="G14" s="49">
        <f t="shared" si="1"/>
        <v>8287</v>
      </c>
      <c r="H14" s="48">
        <f t="shared" ref="H14:P14" si="2">SUM(H15:H17)</f>
        <v>14850</v>
      </c>
      <c r="I14" s="48">
        <f t="shared" si="2"/>
        <v>7803</v>
      </c>
      <c r="J14" s="48">
        <f t="shared" si="2"/>
        <v>7047</v>
      </c>
      <c r="K14" s="48">
        <f t="shared" si="2"/>
        <v>1757</v>
      </c>
      <c r="L14" s="48">
        <f t="shared" si="2"/>
        <v>780</v>
      </c>
      <c r="M14" s="48">
        <f t="shared" si="2"/>
        <v>977</v>
      </c>
      <c r="N14" s="48">
        <f t="shared" si="2"/>
        <v>509</v>
      </c>
      <c r="O14" s="48">
        <f t="shared" si="2"/>
        <v>246</v>
      </c>
      <c r="P14" s="48">
        <f t="shared" si="2"/>
        <v>263</v>
      </c>
      <c r="Q14" s="50" t="s">
        <v>30</v>
      </c>
      <c r="R14" s="50" t="s">
        <v>30</v>
      </c>
      <c r="S14" s="50" t="s">
        <v>30</v>
      </c>
      <c r="T14" s="51"/>
      <c r="U14" s="54" t="s">
        <v>32</v>
      </c>
      <c r="V14" s="56"/>
      <c r="W14" s="45"/>
    </row>
    <row r="15" spans="1:23" s="16" customFormat="1" ht="16.5" customHeight="1" x14ac:dyDescent="0.45">
      <c r="A15" s="52"/>
      <c r="B15" s="52" t="s">
        <v>33</v>
      </c>
      <c r="C15" s="52"/>
      <c r="D15" s="57"/>
      <c r="E15" s="58">
        <f t="shared" si="1"/>
        <v>7713</v>
      </c>
      <c r="F15" s="59">
        <f t="shared" si="1"/>
        <v>4018</v>
      </c>
      <c r="G15" s="59">
        <f t="shared" si="1"/>
        <v>3695</v>
      </c>
      <c r="H15" s="58">
        <f>SUM(I15:J15)</f>
        <v>7160</v>
      </c>
      <c r="I15" s="58">
        <v>3750</v>
      </c>
      <c r="J15" s="59">
        <v>3410</v>
      </c>
      <c r="K15" s="58">
        <f>SUM(L15:M15)</f>
        <v>459</v>
      </c>
      <c r="L15" s="58">
        <v>215</v>
      </c>
      <c r="M15" s="59">
        <v>244</v>
      </c>
      <c r="N15" s="58">
        <f>SUM(O15:P15)</f>
        <v>94</v>
      </c>
      <c r="O15" s="58">
        <v>53</v>
      </c>
      <c r="P15" s="59">
        <v>41</v>
      </c>
      <c r="Q15" s="60" t="s">
        <v>30</v>
      </c>
      <c r="R15" s="60" t="s">
        <v>30</v>
      </c>
      <c r="S15" s="60" t="s">
        <v>30</v>
      </c>
      <c r="T15" s="61"/>
      <c r="U15" s="52"/>
      <c r="V15" s="52" t="s">
        <v>34</v>
      </c>
    </row>
    <row r="16" spans="1:23" s="16" customFormat="1" ht="16.5" customHeight="1" x14ac:dyDescent="0.45">
      <c r="A16" s="52"/>
      <c r="B16" s="52" t="s">
        <v>35</v>
      </c>
      <c r="C16" s="52"/>
      <c r="D16" s="57"/>
      <c r="E16" s="58">
        <f t="shared" si="1"/>
        <v>8566</v>
      </c>
      <c r="F16" s="59">
        <f t="shared" si="1"/>
        <v>4435</v>
      </c>
      <c r="G16" s="59">
        <f t="shared" si="1"/>
        <v>4131</v>
      </c>
      <c r="H16" s="58">
        <f t="shared" ref="H16" si="3">SUM(I16:J16)</f>
        <v>7690</v>
      </c>
      <c r="I16" s="58">
        <v>4053</v>
      </c>
      <c r="J16" s="59">
        <v>3637</v>
      </c>
      <c r="K16" s="58">
        <f t="shared" ref="K16:K17" si="4">SUM(L16:M16)</f>
        <v>656</v>
      </c>
      <c r="L16" s="58">
        <v>278</v>
      </c>
      <c r="M16" s="59">
        <v>378</v>
      </c>
      <c r="N16" s="58">
        <f t="shared" ref="N16:N17" si="5">SUM(O16:P16)</f>
        <v>220</v>
      </c>
      <c r="O16" s="58">
        <v>104</v>
      </c>
      <c r="P16" s="59">
        <v>116</v>
      </c>
      <c r="Q16" s="60" t="s">
        <v>30</v>
      </c>
      <c r="R16" s="60" t="s">
        <v>30</v>
      </c>
      <c r="S16" s="60" t="s">
        <v>30</v>
      </c>
      <c r="T16" s="61"/>
      <c r="U16" s="52"/>
      <c r="V16" s="52" t="s">
        <v>36</v>
      </c>
    </row>
    <row r="17" spans="1:24" s="16" customFormat="1" ht="16.5" customHeight="1" x14ac:dyDescent="0.45">
      <c r="A17" s="52"/>
      <c r="B17" s="52" t="s">
        <v>37</v>
      </c>
      <c r="C17" s="52"/>
      <c r="D17" s="57"/>
      <c r="E17" s="58">
        <f t="shared" si="1"/>
        <v>837</v>
      </c>
      <c r="F17" s="59">
        <f t="shared" si="1"/>
        <v>376</v>
      </c>
      <c r="G17" s="59">
        <f t="shared" si="1"/>
        <v>461</v>
      </c>
      <c r="H17" s="60" t="s">
        <v>30</v>
      </c>
      <c r="I17" s="60" t="s">
        <v>30</v>
      </c>
      <c r="J17" s="60" t="s">
        <v>30</v>
      </c>
      <c r="K17" s="58">
        <f t="shared" si="4"/>
        <v>642</v>
      </c>
      <c r="L17" s="58">
        <v>287</v>
      </c>
      <c r="M17" s="59">
        <v>355</v>
      </c>
      <c r="N17" s="58">
        <f t="shared" si="5"/>
        <v>195</v>
      </c>
      <c r="O17" s="58">
        <v>89</v>
      </c>
      <c r="P17" s="59">
        <v>106</v>
      </c>
      <c r="Q17" s="60" t="s">
        <v>30</v>
      </c>
      <c r="R17" s="60" t="s">
        <v>30</v>
      </c>
      <c r="S17" s="60" t="s">
        <v>30</v>
      </c>
      <c r="T17" s="61"/>
      <c r="U17" s="52"/>
      <c r="V17" s="62" t="s">
        <v>38</v>
      </c>
    </row>
    <row r="18" spans="1:24" s="16" customFormat="1" ht="16.5" customHeight="1" x14ac:dyDescent="0.45">
      <c r="A18" s="63" t="s">
        <v>39</v>
      </c>
      <c r="B18" s="52"/>
      <c r="C18" s="52"/>
      <c r="D18" s="57"/>
      <c r="E18" s="48">
        <f t="shared" si="1"/>
        <v>62319</v>
      </c>
      <c r="F18" s="49">
        <f t="shared" si="1"/>
        <v>32099</v>
      </c>
      <c r="G18" s="49">
        <f t="shared" si="1"/>
        <v>30220</v>
      </c>
      <c r="H18" s="48">
        <f>SUM(H19:H24)</f>
        <v>57836</v>
      </c>
      <c r="I18" s="48">
        <f t="shared" ref="I18:J18" si="6">SUM(I19:I24)</f>
        <v>29769</v>
      </c>
      <c r="J18" s="48">
        <f t="shared" si="6"/>
        <v>28067</v>
      </c>
      <c r="K18" s="48">
        <f>SUM(K19:K24)</f>
        <v>3168</v>
      </c>
      <c r="L18" s="48">
        <f t="shared" ref="L18:P18" si="7">SUM(L19:L24)</f>
        <v>1682</v>
      </c>
      <c r="M18" s="48">
        <f t="shared" si="7"/>
        <v>1486</v>
      </c>
      <c r="N18" s="48">
        <f t="shared" si="7"/>
        <v>1315</v>
      </c>
      <c r="O18" s="48">
        <f t="shared" si="7"/>
        <v>648</v>
      </c>
      <c r="P18" s="48">
        <f t="shared" si="7"/>
        <v>667</v>
      </c>
      <c r="Q18" s="50" t="s">
        <v>30</v>
      </c>
      <c r="R18" s="50" t="s">
        <v>30</v>
      </c>
      <c r="S18" s="50" t="s">
        <v>30</v>
      </c>
      <c r="T18" s="51"/>
      <c r="U18" s="54" t="s">
        <v>40</v>
      </c>
      <c r="V18" s="52"/>
      <c r="W18" s="45"/>
      <c r="X18" s="45"/>
    </row>
    <row r="19" spans="1:24" s="16" customFormat="1" ht="16.5" customHeight="1" x14ac:dyDescent="0.45">
      <c r="A19" s="52"/>
      <c r="B19" s="52" t="s">
        <v>41</v>
      </c>
      <c r="C19" s="52"/>
      <c r="D19" s="57"/>
      <c r="E19" s="58">
        <f t="shared" si="1"/>
        <v>10087</v>
      </c>
      <c r="F19" s="59">
        <f t="shared" si="1"/>
        <v>5165</v>
      </c>
      <c r="G19" s="59">
        <f t="shared" si="1"/>
        <v>4922</v>
      </c>
      <c r="H19" s="58">
        <f>SUM(I19,J19)</f>
        <v>9224</v>
      </c>
      <c r="I19" s="58">
        <v>4731</v>
      </c>
      <c r="J19" s="59">
        <v>4493</v>
      </c>
      <c r="K19" s="58">
        <f>SUM(L19,M19)</f>
        <v>622</v>
      </c>
      <c r="L19" s="58">
        <v>324</v>
      </c>
      <c r="M19" s="59">
        <v>298</v>
      </c>
      <c r="N19" s="58">
        <f>SUM(O19:P19)</f>
        <v>241</v>
      </c>
      <c r="O19" s="58">
        <v>110</v>
      </c>
      <c r="P19" s="59">
        <v>131</v>
      </c>
      <c r="Q19" s="60" t="s">
        <v>30</v>
      </c>
      <c r="R19" s="60" t="s">
        <v>30</v>
      </c>
      <c r="S19" s="60" t="s">
        <v>30</v>
      </c>
      <c r="T19" s="61"/>
      <c r="U19" s="52"/>
      <c r="V19" s="62" t="s">
        <v>42</v>
      </c>
    </row>
    <row r="20" spans="1:24" ht="16.5" customHeight="1" x14ac:dyDescent="0.5">
      <c r="A20" s="52"/>
      <c r="B20" s="52" t="s">
        <v>43</v>
      </c>
      <c r="C20" s="52"/>
      <c r="D20" s="57"/>
      <c r="E20" s="58">
        <f t="shared" si="1"/>
        <v>9959</v>
      </c>
      <c r="F20" s="59">
        <f t="shared" si="1"/>
        <v>5109</v>
      </c>
      <c r="G20" s="59">
        <f t="shared" si="1"/>
        <v>4850</v>
      </c>
      <c r="H20" s="58">
        <f t="shared" ref="H20:H24" si="8">SUM(I20,J20)</f>
        <v>9231</v>
      </c>
      <c r="I20" s="58">
        <v>4710</v>
      </c>
      <c r="J20" s="59">
        <v>4521</v>
      </c>
      <c r="K20" s="58">
        <f t="shared" ref="K20:K24" si="9">SUM(L20,M20)</f>
        <v>513</v>
      </c>
      <c r="L20" s="58">
        <v>287</v>
      </c>
      <c r="M20" s="59">
        <v>226</v>
      </c>
      <c r="N20" s="58">
        <f t="shared" ref="N20:N24" si="10">SUM(O20:P20)</f>
        <v>215</v>
      </c>
      <c r="O20" s="58">
        <v>112</v>
      </c>
      <c r="P20" s="59">
        <v>103</v>
      </c>
      <c r="Q20" s="60" t="s">
        <v>30</v>
      </c>
      <c r="R20" s="60" t="s">
        <v>30</v>
      </c>
      <c r="S20" s="60" t="s">
        <v>30</v>
      </c>
      <c r="T20" s="61"/>
      <c r="U20" s="52"/>
      <c r="V20" s="62" t="s">
        <v>44</v>
      </c>
    </row>
    <row r="21" spans="1:24" ht="16.5" customHeight="1" x14ac:dyDescent="0.5">
      <c r="A21" s="63"/>
      <c r="B21" s="52" t="s">
        <v>45</v>
      </c>
      <c r="C21" s="52"/>
      <c r="D21" s="57"/>
      <c r="E21" s="58">
        <f t="shared" si="1"/>
        <v>10509</v>
      </c>
      <c r="F21" s="59">
        <f t="shared" si="1"/>
        <v>5424</v>
      </c>
      <c r="G21" s="59">
        <f t="shared" si="1"/>
        <v>5085</v>
      </c>
      <c r="H21" s="58">
        <f t="shared" si="8"/>
        <v>9758</v>
      </c>
      <c r="I21" s="58">
        <v>5029</v>
      </c>
      <c r="J21" s="59">
        <v>4729</v>
      </c>
      <c r="K21" s="58">
        <f t="shared" si="9"/>
        <v>546</v>
      </c>
      <c r="L21" s="58">
        <v>289</v>
      </c>
      <c r="M21" s="59">
        <v>257</v>
      </c>
      <c r="N21" s="58">
        <f t="shared" si="10"/>
        <v>205</v>
      </c>
      <c r="O21" s="58">
        <v>106</v>
      </c>
      <c r="P21" s="59">
        <v>99</v>
      </c>
      <c r="Q21" s="60" t="s">
        <v>30</v>
      </c>
      <c r="R21" s="60" t="s">
        <v>30</v>
      </c>
      <c r="S21" s="60" t="s">
        <v>30</v>
      </c>
      <c r="T21" s="61"/>
      <c r="U21" s="52"/>
      <c r="V21" s="62" t="s">
        <v>46</v>
      </c>
    </row>
    <row r="22" spans="1:24" ht="16.5" customHeight="1" x14ac:dyDescent="0.5">
      <c r="A22" s="52"/>
      <c r="B22" s="52" t="s">
        <v>47</v>
      </c>
      <c r="C22" s="52"/>
      <c r="D22" s="57"/>
      <c r="E22" s="58">
        <f t="shared" si="1"/>
        <v>10535</v>
      </c>
      <c r="F22" s="59">
        <f t="shared" si="1"/>
        <v>5459</v>
      </c>
      <c r="G22" s="59">
        <f t="shared" si="1"/>
        <v>5076</v>
      </c>
      <c r="H22" s="58">
        <f t="shared" si="8"/>
        <v>9853</v>
      </c>
      <c r="I22" s="58">
        <v>5089</v>
      </c>
      <c r="J22" s="59">
        <v>4764</v>
      </c>
      <c r="K22" s="58">
        <f t="shared" si="9"/>
        <v>488</v>
      </c>
      <c r="L22" s="58">
        <v>265</v>
      </c>
      <c r="M22" s="59">
        <v>223</v>
      </c>
      <c r="N22" s="58">
        <f t="shared" si="10"/>
        <v>194</v>
      </c>
      <c r="O22" s="58">
        <v>105</v>
      </c>
      <c r="P22" s="59">
        <v>89</v>
      </c>
      <c r="Q22" s="60" t="s">
        <v>30</v>
      </c>
      <c r="R22" s="60" t="s">
        <v>30</v>
      </c>
      <c r="S22" s="60" t="s">
        <v>30</v>
      </c>
      <c r="T22" s="61"/>
      <c r="U22" s="52"/>
      <c r="V22" s="62" t="s">
        <v>48</v>
      </c>
    </row>
    <row r="23" spans="1:24" ht="16.5" customHeight="1" x14ac:dyDescent="0.5">
      <c r="A23" s="52"/>
      <c r="B23" s="52" t="s">
        <v>49</v>
      </c>
      <c r="C23" s="52"/>
      <c r="D23" s="57"/>
      <c r="E23" s="58">
        <f t="shared" si="1"/>
        <v>10551</v>
      </c>
      <c r="F23" s="59">
        <f t="shared" si="1"/>
        <v>5499</v>
      </c>
      <c r="G23" s="59">
        <f t="shared" si="1"/>
        <v>5052</v>
      </c>
      <c r="H23" s="58">
        <f t="shared" si="8"/>
        <v>9751</v>
      </c>
      <c r="I23" s="58">
        <v>5088</v>
      </c>
      <c r="J23" s="59">
        <v>4663</v>
      </c>
      <c r="K23" s="58">
        <f t="shared" si="9"/>
        <v>565</v>
      </c>
      <c r="L23" s="58">
        <v>301</v>
      </c>
      <c r="M23" s="59">
        <v>264</v>
      </c>
      <c r="N23" s="58">
        <f t="shared" si="10"/>
        <v>235</v>
      </c>
      <c r="O23" s="58">
        <v>110</v>
      </c>
      <c r="P23" s="59">
        <v>125</v>
      </c>
      <c r="Q23" s="60" t="s">
        <v>30</v>
      </c>
      <c r="R23" s="60" t="s">
        <v>30</v>
      </c>
      <c r="S23" s="60" t="s">
        <v>30</v>
      </c>
      <c r="T23" s="61"/>
      <c r="U23" s="52"/>
      <c r="V23" s="62" t="s">
        <v>50</v>
      </c>
    </row>
    <row r="24" spans="1:24" ht="16.5" customHeight="1" x14ac:dyDescent="0.5">
      <c r="A24" s="52"/>
      <c r="B24" s="52" t="s">
        <v>51</v>
      </c>
      <c r="C24" s="52"/>
      <c r="D24" s="57"/>
      <c r="E24" s="58">
        <f t="shared" si="1"/>
        <v>10678</v>
      </c>
      <c r="F24" s="59">
        <f t="shared" si="1"/>
        <v>5443</v>
      </c>
      <c r="G24" s="59">
        <f t="shared" si="1"/>
        <v>5235</v>
      </c>
      <c r="H24" s="58">
        <f t="shared" si="8"/>
        <v>10019</v>
      </c>
      <c r="I24" s="58">
        <v>5122</v>
      </c>
      <c r="J24" s="59">
        <v>4897</v>
      </c>
      <c r="K24" s="58">
        <f t="shared" si="9"/>
        <v>434</v>
      </c>
      <c r="L24" s="58">
        <v>216</v>
      </c>
      <c r="M24" s="59">
        <v>218</v>
      </c>
      <c r="N24" s="58">
        <f t="shared" si="10"/>
        <v>225</v>
      </c>
      <c r="O24" s="58">
        <v>105</v>
      </c>
      <c r="P24" s="59">
        <v>120</v>
      </c>
      <c r="Q24" s="60" t="s">
        <v>30</v>
      </c>
      <c r="R24" s="60" t="s">
        <v>30</v>
      </c>
      <c r="S24" s="60" t="s">
        <v>30</v>
      </c>
      <c r="T24" s="61"/>
      <c r="U24" s="52"/>
      <c r="V24" s="62" t="s">
        <v>52</v>
      </c>
    </row>
    <row r="25" spans="1:24" ht="16.5" customHeight="1" x14ac:dyDescent="0.5">
      <c r="A25" s="63" t="s">
        <v>53</v>
      </c>
      <c r="B25" s="52"/>
      <c r="C25" s="52"/>
      <c r="D25" s="57"/>
      <c r="E25" s="48">
        <f t="shared" si="1"/>
        <v>41794</v>
      </c>
      <c r="F25" s="49">
        <f t="shared" si="1"/>
        <v>21241</v>
      </c>
      <c r="G25" s="49">
        <f t="shared" si="1"/>
        <v>20553</v>
      </c>
      <c r="H25" s="48">
        <f>SUM(H26:H28)</f>
        <v>36361</v>
      </c>
      <c r="I25" s="48">
        <f t="shared" ref="I25:J25" si="11">SUM(I26:I28)</f>
        <v>18205</v>
      </c>
      <c r="J25" s="48">
        <f t="shared" si="11"/>
        <v>18156</v>
      </c>
      <c r="K25" s="48">
        <f>SUM(K26:K27:K28)</f>
        <v>972</v>
      </c>
      <c r="L25" s="48">
        <f>SUM(L26:L27:L28)</f>
        <v>482</v>
      </c>
      <c r="M25" s="48">
        <f>SUM(M26:M27:M28)</f>
        <v>490</v>
      </c>
      <c r="N25" s="48">
        <f>SUM(N26:N27:N28)</f>
        <v>3796</v>
      </c>
      <c r="O25" s="48">
        <f>SUM(O26:O27:O28)</f>
        <v>1889</v>
      </c>
      <c r="P25" s="48">
        <f>SUM(P26:P27:P28)</f>
        <v>1907</v>
      </c>
      <c r="Q25" s="48">
        <f>SUM(Q26:Q28)</f>
        <v>665</v>
      </c>
      <c r="R25" s="48">
        <f t="shared" ref="R25" si="12">SUM(R26:R28)</f>
        <v>665</v>
      </c>
      <c r="S25" s="50" t="s">
        <v>30</v>
      </c>
      <c r="T25" s="51"/>
      <c r="U25" s="54" t="s">
        <v>54</v>
      </c>
      <c r="V25" s="56"/>
      <c r="W25" s="45"/>
    </row>
    <row r="26" spans="1:24" ht="16.5" customHeight="1" x14ac:dyDescent="0.5">
      <c r="A26" s="52"/>
      <c r="B26" s="52" t="s">
        <v>55</v>
      </c>
      <c r="C26" s="52"/>
      <c r="D26" s="57"/>
      <c r="E26" s="58">
        <f t="shared" si="1"/>
        <v>13976</v>
      </c>
      <c r="F26" s="59">
        <f t="shared" si="1"/>
        <v>7174</v>
      </c>
      <c r="G26" s="59">
        <f t="shared" si="1"/>
        <v>6802</v>
      </c>
      <c r="H26" s="58">
        <f>SUM(I26:J26)</f>
        <v>12244</v>
      </c>
      <c r="I26" s="58">
        <v>6199</v>
      </c>
      <c r="J26" s="59">
        <v>6045</v>
      </c>
      <c r="K26" s="58">
        <f>SUM(L26:M26)</f>
        <v>339</v>
      </c>
      <c r="L26" s="58">
        <v>175</v>
      </c>
      <c r="M26" s="59">
        <v>164</v>
      </c>
      <c r="N26" s="58">
        <f>SUM(O26:P26)</f>
        <v>1200</v>
      </c>
      <c r="O26" s="58">
        <v>607</v>
      </c>
      <c r="P26" s="59">
        <v>593</v>
      </c>
      <c r="Q26" s="58">
        <f t="shared" ref="Q26:Q32" si="13">SUM(R26:S26)</f>
        <v>193</v>
      </c>
      <c r="R26" s="58">
        <v>193</v>
      </c>
      <c r="S26" s="60" t="s">
        <v>30</v>
      </c>
      <c r="T26" s="61"/>
      <c r="U26" s="52"/>
      <c r="V26" s="62" t="s">
        <v>56</v>
      </c>
    </row>
    <row r="27" spans="1:24" ht="16.5" customHeight="1" x14ac:dyDescent="0.5">
      <c r="A27" s="52"/>
      <c r="B27" s="52" t="s">
        <v>57</v>
      </c>
      <c r="C27" s="52"/>
      <c r="D27" s="57"/>
      <c r="E27" s="58">
        <f t="shared" si="1"/>
        <v>14071</v>
      </c>
      <c r="F27" s="59">
        <f t="shared" si="1"/>
        <v>7221</v>
      </c>
      <c r="G27" s="59">
        <f t="shared" si="1"/>
        <v>6850</v>
      </c>
      <c r="H27" s="58">
        <f t="shared" ref="H27:H28" si="14">SUM(I27:J27)</f>
        <v>12214</v>
      </c>
      <c r="I27" s="58">
        <v>6194</v>
      </c>
      <c r="J27" s="59">
        <v>6020</v>
      </c>
      <c r="K27" s="58">
        <f t="shared" ref="K27:K28" si="15">SUM(L27:M27)</f>
        <v>365</v>
      </c>
      <c r="L27" s="58">
        <v>168</v>
      </c>
      <c r="M27" s="59">
        <v>197</v>
      </c>
      <c r="N27" s="58">
        <f t="shared" ref="N27:N28" si="16">SUM(O27:P27)</f>
        <v>1252</v>
      </c>
      <c r="O27" s="58">
        <v>619</v>
      </c>
      <c r="P27" s="59">
        <v>633</v>
      </c>
      <c r="Q27" s="58">
        <f t="shared" si="13"/>
        <v>240</v>
      </c>
      <c r="R27" s="58">
        <v>240</v>
      </c>
      <c r="S27" s="60" t="s">
        <v>30</v>
      </c>
      <c r="T27" s="61"/>
      <c r="U27" s="52"/>
      <c r="V27" s="62" t="s">
        <v>58</v>
      </c>
    </row>
    <row r="28" spans="1:24" ht="16.5" customHeight="1" x14ac:dyDescent="0.5">
      <c r="A28" s="52"/>
      <c r="B28" s="52" t="s">
        <v>59</v>
      </c>
      <c r="C28" s="52"/>
      <c r="D28" s="57"/>
      <c r="E28" s="58">
        <f t="shared" si="1"/>
        <v>13747</v>
      </c>
      <c r="F28" s="59">
        <f t="shared" si="1"/>
        <v>6846</v>
      </c>
      <c r="G28" s="59">
        <f t="shared" si="1"/>
        <v>6901</v>
      </c>
      <c r="H28" s="58">
        <f t="shared" si="14"/>
        <v>11903</v>
      </c>
      <c r="I28" s="58">
        <v>5812</v>
      </c>
      <c r="J28" s="59">
        <v>6091</v>
      </c>
      <c r="K28" s="58">
        <f t="shared" si="15"/>
        <v>268</v>
      </c>
      <c r="L28" s="58">
        <v>139</v>
      </c>
      <c r="M28" s="59">
        <v>129</v>
      </c>
      <c r="N28" s="58">
        <f t="shared" si="16"/>
        <v>1344</v>
      </c>
      <c r="O28" s="58">
        <v>663</v>
      </c>
      <c r="P28" s="59">
        <v>681</v>
      </c>
      <c r="Q28" s="58">
        <f t="shared" si="13"/>
        <v>232</v>
      </c>
      <c r="R28" s="58">
        <v>232</v>
      </c>
      <c r="S28" s="60" t="s">
        <v>30</v>
      </c>
      <c r="T28" s="61"/>
      <c r="U28" s="52"/>
      <c r="V28" s="62" t="s">
        <v>60</v>
      </c>
    </row>
    <row r="29" spans="1:24" ht="16.5" customHeight="1" x14ac:dyDescent="0.5">
      <c r="A29" s="63" t="s">
        <v>61</v>
      </c>
      <c r="B29" s="52"/>
      <c r="C29" s="52"/>
      <c r="D29" s="57"/>
      <c r="E29" s="48">
        <f>SUM(E30:E32)</f>
        <v>20756</v>
      </c>
      <c r="F29" s="48">
        <f t="shared" ref="F29:G29" si="17">SUM(F30:F32)</f>
        <v>8739</v>
      </c>
      <c r="G29" s="48">
        <f t="shared" si="17"/>
        <v>12017</v>
      </c>
      <c r="H29" s="48">
        <f>SUM(H30:H32)</f>
        <v>16677</v>
      </c>
      <c r="I29" s="48">
        <f t="shared" ref="I29:J29" si="18">SUM(I30:I32)</f>
        <v>6745</v>
      </c>
      <c r="J29" s="48">
        <f t="shared" si="18"/>
        <v>9932</v>
      </c>
      <c r="K29" s="48">
        <f>SUM(K30:K32)</f>
        <v>185</v>
      </c>
      <c r="L29" s="48">
        <f t="shared" ref="L29:P29" si="19">SUM(L30:L32)</f>
        <v>51</v>
      </c>
      <c r="M29" s="48">
        <f t="shared" si="19"/>
        <v>134</v>
      </c>
      <c r="N29" s="48">
        <f t="shared" si="19"/>
        <v>3438</v>
      </c>
      <c r="O29" s="48">
        <f t="shared" si="19"/>
        <v>1487</v>
      </c>
      <c r="P29" s="48">
        <f t="shared" si="19"/>
        <v>1951</v>
      </c>
      <c r="Q29" s="48">
        <f>SUM(Q30:Q32)</f>
        <v>456</v>
      </c>
      <c r="R29" s="48">
        <f t="shared" ref="R29" si="20">SUM(R30:R32)</f>
        <v>456</v>
      </c>
      <c r="S29" s="50" t="s">
        <v>30</v>
      </c>
      <c r="T29" s="51"/>
      <c r="U29" s="54" t="s">
        <v>62</v>
      </c>
      <c r="V29" s="56"/>
      <c r="W29" s="45"/>
    </row>
    <row r="30" spans="1:24" ht="16.5" customHeight="1" x14ac:dyDescent="0.5">
      <c r="A30" s="52"/>
      <c r="B30" s="52" t="s">
        <v>63</v>
      </c>
      <c r="C30" s="52"/>
      <c r="D30" s="57"/>
      <c r="E30" s="58">
        <f t="shared" ref="E30:G46" si="21">SUM(H30,K30,N30,Q30)</f>
        <v>7071</v>
      </c>
      <c r="F30" s="59">
        <f t="shared" si="21"/>
        <v>3064</v>
      </c>
      <c r="G30" s="59">
        <f t="shared" si="21"/>
        <v>4007</v>
      </c>
      <c r="H30" s="58">
        <f>SUM(I30:J30)</f>
        <v>5625</v>
      </c>
      <c r="I30" s="58">
        <v>2340</v>
      </c>
      <c r="J30" s="59">
        <v>3285</v>
      </c>
      <c r="K30" s="58">
        <f>SUM(L30:M30)</f>
        <v>66</v>
      </c>
      <c r="L30" s="58">
        <v>15</v>
      </c>
      <c r="M30" s="59">
        <v>51</v>
      </c>
      <c r="N30" s="58">
        <f>SUM(O30:P30)</f>
        <v>1226</v>
      </c>
      <c r="O30" s="58">
        <v>555</v>
      </c>
      <c r="P30" s="59">
        <v>671</v>
      </c>
      <c r="Q30" s="58">
        <f t="shared" si="13"/>
        <v>154</v>
      </c>
      <c r="R30" s="58">
        <v>154</v>
      </c>
      <c r="S30" s="60" t="s">
        <v>30</v>
      </c>
      <c r="T30" s="61"/>
      <c r="U30" s="52"/>
      <c r="V30" s="62" t="s">
        <v>64</v>
      </c>
    </row>
    <row r="31" spans="1:24" ht="16.5" customHeight="1" x14ac:dyDescent="0.5">
      <c r="A31" s="52"/>
      <c r="B31" s="52" t="s">
        <v>65</v>
      </c>
      <c r="C31" s="52"/>
      <c r="D31" s="57"/>
      <c r="E31" s="58">
        <f t="shared" si="21"/>
        <v>6890</v>
      </c>
      <c r="F31" s="59">
        <f t="shared" si="21"/>
        <v>2878</v>
      </c>
      <c r="G31" s="59">
        <f t="shared" si="21"/>
        <v>4012</v>
      </c>
      <c r="H31" s="58">
        <f t="shared" ref="H31:H32" si="22">SUM(I31:J31)</f>
        <v>5512</v>
      </c>
      <c r="I31" s="58">
        <v>2194</v>
      </c>
      <c r="J31" s="59">
        <v>3318</v>
      </c>
      <c r="K31" s="58">
        <f t="shared" ref="K31:K32" si="23">SUM(L31:M31)</f>
        <v>83</v>
      </c>
      <c r="L31" s="58">
        <v>27</v>
      </c>
      <c r="M31" s="59">
        <v>56</v>
      </c>
      <c r="N31" s="58">
        <f t="shared" ref="N31:N32" si="24">SUM(O31:P31)</f>
        <v>1099</v>
      </c>
      <c r="O31" s="58">
        <v>461</v>
      </c>
      <c r="P31" s="59">
        <v>638</v>
      </c>
      <c r="Q31" s="58">
        <f t="shared" si="13"/>
        <v>196</v>
      </c>
      <c r="R31" s="58">
        <v>196</v>
      </c>
      <c r="S31" s="60" t="s">
        <v>30</v>
      </c>
      <c r="T31" s="61"/>
      <c r="U31" s="52"/>
      <c r="V31" s="62" t="s">
        <v>66</v>
      </c>
    </row>
    <row r="32" spans="1:24" ht="16.5" customHeight="1" x14ac:dyDescent="0.5">
      <c r="A32" s="52"/>
      <c r="B32" s="52" t="s">
        <v>67</v>
      </c>
      <c r="C32" s="52"/>
      <c r="D32" s="57"/>
      <c r="E32" s="58">
        <f t="shared" si="21"/>
        <v>6795</v>
      </c>
      <c r="F32" s="59">
        <f t="shared" si="21"/>
        <v>2797</v>
      </c>
      <c r="G32" s="59">
        <f t="shared" si="21"/>
        <v>3998</v>
      </c>
      <c r="H32" s="58">
        <f t="shared" si="22"/>
        <v>5540</v>
      </c>
      <c r="I32" s="58">
        <v>2211</v>
      </c>
      <c r="J32" s="59">
        <v>3329</v>
      </c>
      <c r="K32" s="58">
        <f t="shared" si="23"/>
        <v>36</v>
      </c>
      <c r="L32" s="58">
        <v>9</v>
      </c>
      <c r="M32" s="59">
        <v>27</v>
      </c>
      <c r="N32" s="58">
        <f t="shared" si="24"/>
        <v>1113</v>
      </c>
      <c r="O32" s="58">
        <v>471</v>
      </c>
      <c r="P32" s="59">
        <v>642</v>
      </c>
      <c r="Q32" s="58">
        <f t="shared" si="13"/>
        <v>106</v>
      </c>
      <c r="R32" s="58">
        <v>106</v>
      </c>
      <c r="S32" s="60" t="s">
        <v>30</v>
      </c>
      <c r="T32" s="61"/>
      <c r="U32" s="52"/>
      <c r="V32" s="62" t="s">
        <v>68</v>
      </c>
    </row>
    <row r="33" spans="1:22" ht="3" customHeight="1" x14ac:dyDescent="0.5">
      <c r="A33" s="5"/>
      <c r="B33" s="5"/>
      <c r="C33" s="5"/>
      <c r="D33" s="5"/>
      <c r="E33" s="64"/>
      <c r="F33" s="65"/>
      <c r="G33" s="65"/>
      <c r="H33" s="64"/>
      <c r="I33" s="64"/>
      <c r="J33" s="65"/>
      <c r="K33" s="64"/>
      <c r="L33" s="64"/>
      <c r="M33" s="65"/>
      <c r="N33" s="64"/>
      <c r="O33" s="64"/>
      <c r="P33" s="65"/>
      <c r="Q33" s="64"/>
      <c r="R33" s="64"/>
      <c r="S33" s="64"/>
      <c r="T33" s="66"/>
      <c r="U33" s="5"/>
      <c r="V33" s="5"/>
    </row>
    <row r="34" spans="1:22" ht="3" customHeight="1" x14ac:dyDescent="0.5"/>
    <row r="35" spans="1:22" s="67" customFormat="1" ht="14.25" hidden="1" customHeight="1" x14ac:dyDescent="0.45">
      <c r="A35" s="16"/>
      <c r="B35" s="67" t="s">
        <v>69</v>
      </c>
      <c r="C35" s="16"/>
      <c r="D35" s="16"/>
      <c r="E35" s="16"/>
      <c r="F35" s="16"/>
      <c r="G35" s="16"/>
      <c r="K35" s="67" t="s">
        <v>70</v>
      </c>
      <c r="N35" s="16"/>
      <c r="O35" s="16"/>
      <c r="T35" s="16"/>
      <c r="U35" s="16"/>
    </row>
    <row r="36" spans="1:22" s="67" customFormat="1" ht="18.75" customHeight="1" x14ac:dyDescent="0.45">
      <c r="B36" s="68" t="s">
        <v>71</v>
      </c>
      <c r="C36" s="68"/>
      <c r="D36" s="68"/>
      <c r="E36" s="69"/>
      <c r="F36" s="69"/>
      <c r="G36" s="68"/>
      <c r="H36" s="68"/>
      <c r="I36" s="68"/>
      <c r="J36" s="68"/>
      <c r="K36" s="68" t="s">
        <v>72</v>
      </c>
      <c r="L36" s="68"/>
      <c r="M36" s="68"/>
      <c r="N36" s="68"/>
      <c r="O36" s="68"/>
      <c r="P36" s="68"/>
      <c r="Q36" s="68"/>
      <c r="R36" s="70"/>
      <c r="S36" s="70"/>
      <c r="T36" s="71"/>
      <c r="U36" s="71"/>
      <c r="V36" s="70"/>
    </row>
    <row r="37" spans="1:22" s="67" customFormat="1" ht="15" customHeight="1" x14ac:dyDescent="0.45">
      <c r="B37" s="68"/>
      <c r="C37" s="70" t="s">
        <v>73</v>
      </c>
      <c r="D37" s="72"/>
      <c r="E37" s="70"/>
      <c r="F37" s="73"/>
      <c r="G37" s="68"/>
      <c r="H37" s="69"/>
      <c r="I37" s="68"/>
      <c r="J37" s="68"/>
      <c r="K37" s="68"/>
      <c r="L37" s="68"/>
      <c r="M37" s="68"/>
      <c r="N37" s="70" t="s">
        <v>74</v>
      </c>
      <c r="O37" s="70"/>
      <c r="P37" s="70"/>
      <c r="Q37" s="70"/>
      <c r="R37" s="68"/>
      <c r="S37" s="68"/>
      <c r="T37" s="69"/>
      <c r="U37" s="71"/>
      <c r="V37" s="70"/>
    </row>
    <row r="38" spans="1:22" ht="15" customHeight="1" x14ac:dyDescent="0.5">
      <c r="A38" s="16"/>
      <c r="B38" s="68" t="s">
        <v>75</v>
      </c>
      <c r="C38" s="68"/>
      <c r="D38" s="68"/>
      <c r="E38" s="68"/>
      <c r="F38" s="68"/>
      <c r="G38" s="68"/>
      <c r="H38" s="68"/>
      <c r="I38" s="68"/>
      <c r="J38" s="68"/>
      <c r="K38" s="68" t="s">
        <v>76</v>
      </c>
      <c r="L38" s="68"/>
      <c r="M38" s="68"/>
      <c r="N38" s="68"/>
      <c r="O38" s="68"/>
      <c r="P38" s="68"/>
      <c r="Q38" s="68"/>
      <c r="R38" s="71"/>
      <c r="S38" s="71"/>
      <c r="T38" s="71"/>
      <c r="U38" s="71"/>
      <c r="V38" s="71"/>
    </row>
    <row r="39" spans="1:22" ht="15" customHeight="1" x14ac:dyDescent="0.5">
      <c r="A39" s="16"/>
      <c r="B39" s="68" t="s">
        <v>77</v>
      </c>
      <c r="C39" s="68"/>
      <c r="D39" s="68"/>
      <c r="E39" s="68"/>
      <c r="F39" s="68"/>
      <c r="G39" s="68"/>
      <c r="H39" s="68"/>
      <c r="I39" s="68"/>
      <c r="J39" s="68"/>
      <c r="K39" s="74"/>
      <c r="L39" s="74"/>
      <c r="M39" s="74"/>
      <c r="N39" s="75" t="s">
        <v>78</v>
      </c>
      <c r="O39" s="75"/>
      <c r="P39" s="75"/>
      <c r="Q39" s="75"/>
      <c r="R39" s="75"/>
      <c r="S39" s="71"/>
      <c r="T39" s="71"/>
      <c r="U39" s="71"/>
      <c r="V39" s="71"/>
    </row>
    <row r="40" spans="1:22" x14ac:dyDescent="0.5">
      <c r="M40" s="76"/>
      <c r="N40" s="76"/>
      <c r="O40" s="76"/>
      <c r="P40" s="76"/>
      <c r="Q40" s="76"/>
      <c r="R40" s="76"/>
      <c r="S40" s="76"/>
      <c r="T40" s="76"/>
      <c r="U40" s="76"/>
      <c r="V40" s="76"/>
    </row>
    <row r="41" spans="1:22" x14ac:dyDescent="0.5">
      <c r="I41" s="52"/>
    </row>
    <row r="42" spans="1:22" x14ac:dyDescent="0.5">
      <c r="I42" s="52"/>
      <c r="O42" s="52"/>
      <c r="P42" s="52"/>
    </row>
    <row r="43" spans="1:22" x14ac:dyDescent="0.5">
      <c r="H43" s="52"/>
      <c r="I43" s="52"/>
      <c r="L43" s="52"/>
      <c r="O43" s="52"/>
      <c r="P43" s="52"/>
    </row>
    <row r="44" spans="1:22" x14ac:dyDescent="0.5">
      <c r="H44" s="52"/>
      <c r="I44" s="52"/>
      <c r="L44" s="52"/>
      <c r="O44" s="52"/>
    </row>
    <row r="45" spans="1:22" x14ac:dyDescent="0.5">
      <c r="H45" s="52"/>
      <c r="I45" s="52"/>
    </row>
    <row r="46" spans="1:22" x14ac:dyDescent="0.5">
      <c r="H46" s="52"/>
      <c r="I46" s="52"/>
    </row>
    <row r="47" spans="1:22" x14ac:dyDescent="0.5">
      <c r="H47" s="52"/>
      <c r="I47" s="52"/>
      <c r="O47" s="52"/>
    </row>
    <row r="48" spans="1:22" x14ac:dyDescent="0.5">
      <c r="H48" s="52"/>
      <c r="I48" s="52"/>
      <c r="O48" s="52"/>
    </row>
    <row r="49" spans="9:15" x14ac:dyDescent="0.5">
      <c r="I49" s="52"/>
      <c r="O49" s="52"/>
    </row>
  </sheetData>
  <mergeCells count="26">
    <mergeCell ref="N39:R39"/>
    <mergeCell ref="E9:G9"/>
    <mergeCell ref="H9:J9"/>
    <mergeCell ref="K9:M9"/>
    <mergeCell ref="N9:P9"/>
    <mergeCell ref="Q9:S9"/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U4:V11"/>
    <mergeCell ref="K5:M5"/>
    <mergeCell ref="E6:G6"/>
    <mergeCell ref="H6:J6"/>
    <mergeCell ref="K6:M6"/>
    <mergeCell ref="N6:P6"/>
    <mergeCell ref="Q6:S6"/>
    <mergeCell ref="E7:G7"/>
  </mergeCells>
  <pageMargins left="0.35433070866141736" right="0.15748031496062992" top="0.59055118110236227" bottom="0" header="0.51181102362204722" footer="3.937007874015748E-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2017-09-29T07:49:29Z</dcterms:created>
  <dcterms:modified xsi:type="dcterms:W3CDTF">2017-09-29T07:49:35Z</dcterms:modified>
</cp:coreProperties>
</file>