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75" windowWidth="20055" windowHeight="7935"/>
  </bookViews>
  <sheets>
    <sheet name="T-11.5(L)" sheetId="5" r:id="rId1"/>
  </sheets>
  <externalReferences>
    <externalReference r:id="rId2"/>
  </externalReferences>
  <definedNames>
    <definedName name="Excel_BuiltIn_Print_Area_2">#REF!</definedName>
    <definedName name="Excel_BuiltIn_Print_Area_3">#REF!</definedName>
    <definedName name="Excel_BuiltIn_Print_Area_4">#REF!</definedName>
    <definedName name="_xlnm.Print_Area" localSheetId="0">'T-11.5(L)'!$A$1:$N$31</definedName>
  </definedNames>
  <calcPr calcId="124519"/>
</workbook>
</file>

<file path=xl/calcChain.xml><?xml version="1.0" encoding="utf-8"?>
<calcChain xmlns="http://schemas.openxmlformats.org/spreadsheetml/2006/main">
  <c r="J24" i="5"/>
  <c r="I24"/>
  <c r="J23"/>
  <c r="I23"/>
  <c r="J21"/>
  <c r="I21"/>
  <c r="I16"/>
  <c r="I13"/>
  <c r="I11"/>
  <c r="J11"/>
  <c r="H11"/>
  <c r="G11"/>
  <c r="F11"/>
  <c r="E11"/>
</calcChain>
</file>

<file path=xl/sharedStrings.xml><?xml version="1.0" encoding="utf-8"?>
<sst xmlns="http://schemas.openxmlformats.org/spreadsheetml/2006/main" count="173" uniqueCount="59">
  <si>
    <t>ตาราง</t>
  </si>
  <si>
    <t>Table</t>
  </si>
  <si>
    <t>Total</t>
  </si>
  <si>
    <t>เนื้อที่เพาะปลูกข้าว (ไร่)</t>
  </si>
  <si>
    <t>เนื้อที่เก็บเกี่ยว (ไร่)</t>
  </si>
  <si>
    <t>ผลผลิต (ตัน)</t>
  </si>
  <si>
    <t>ผลผลิตเฉลี่ยต่อไร่ (กก.)</t>
  </si>
  <si>
    <t>Planted area (rai)</t>
  </si>
  <si>
    <t>Harvested area (rai)</t>
  </si>
  <si>
    <t>Production (tons)</t>
  </si>
  <si>
    <t>Yield per rai (kgs.)</t>
  </si>
  <si>
    <t>อำเภอ</t>
  </si>
  <si>
    <t>ข้าวเจ้า</t>
  </si>
  <si>
    <t>District</t>
  </si>
  <si>
    <t>Non-</t>
  </si>
  <si>
    <t>ข้าวเหนียว</t>
  </si>
  <si>
    <t>glutinous</t>
  </si>
  <si>
    <t>Glutinous</t>
  </si>
  <si>
    <t>rice</t>
  </si>
  <si>
    <t>รวมยอด</t>
  </si>
  <si>
    <t>เมืองชัยภูมิ</t>
  </si>
  <si>
    <t xml:space="preserve">  Muang Chaiyaphum</t>
  </si>
  <si>
    <t>บ้านเขว้า</t>
  </si>
  <si>
    <t xml:space="preserve">  Ban Khwao</t>
  </si>
  <si>
    <t>คอนสวรรค์</t>
  </si>
  <si>
    <t xml:space="preserve">  Khon Sawan</t>
  </si>
  <si>
    <t>เกษตรสมบูรณ์</t>
  </si>
  <si>
    <t xml:space="preserve">  Kaset Sombun</t>
  </si>
  <si>
    <t>หนองบัวแดง</t>
  </si>
  <si>
    <t xml:space="preserve">  Nong Bua Daeng</t>
  </si>
  <si>
    <t>จัตุรัส</t>
  </si>
  <si>
    <t xml:space="preserve">  Chatturat</t>
  </si>
  <si>
    <t>บำเหน็จณรงค์</t>
  </si>
  <si>
    <t xml:space="preserve"> -</t>
  </si>
  <si>
    <t xml:space="preserve">  Bamnet Narong</t>
  </si>
  <si>
    <t>หนองบัวระเหว</t>
  </si>
  <si>
    <t xml:space="preserve">  Nong Bua Rawe</t>
  </si>
  <si>
    <t>เทพสถิต</t>
  </si>
  <si>
    <t xml:space="preserve">  Thep Sathit</t>
  </si>
  <si>
    <t>ภูเขียว</t>
  </si>
  <si>
    <t xml:space="preserve">  Phu khieo</t>
  </si>
  <si>
    <t>บ้านแท่น</t>
  </si>
  <si>
    <t xml:space="preserve">  Ban Thaen</t>
  </si>
  <si>
    <t>แก้งคร้อ</t>
  </si>
  <si>
    <t xml:space="preserve">  Kaeng Khro</t>
  </si>
  <si>
    <t>คอนสาร</t>
  </si>
  <si>
    <t xml:space="preserve">  Khon San</t>
  </si>
  <si>
    <t xml:space="preserve">  </t>
  </si>
  <si>
    <t>ภักดีชุมพล</t>
  </si>
  <si>
    <t xml:space="preserve">  Phakdi Chumphon</t>
  </si>
  <si>
    <t>เนินสง่า</t>
  </si>
  <si>
    <t xml:space="preserve">  Noen Sa-nga</t>
  </si>
  <si>
    <t>ซับใหญ่</t>
  </si>
  <si>
    <t xml:space="preserve">  Sap Yai </t>
  </si>
  <si>
    <t xml:space="preserve">    ที่มา:   สำนักงานเกษตรจังหวัดชัยภูมิ </t>
  </si>
  <si>
    <t>Source:  Chaiyaphum Provincial Agricaltural Extension Office</t>
  </si>
  <si>
    <t>11.5</t>
  </si>
  <si>
    <t>เนื้อที่เพาะปลูกข้าวไร่ เนื้อที่เก็บเกี่ยว ผลผลิต และผลผลิตเฉลี่ยต่อไร่ จำแนกตามประเภทข้าว  เป็นรายอำเภอ ปีเพาะปลูก 2558</t>
  </si>
  <si>
    <t>Planted Area of Upland Rice, Harvested Area, Production and Yield per Rai by Type of Rice and District: Crop Year 2015</t>
  </si>
</sst>
</file>

<file path=xl/styles.xml><?xml version="1.0" encoding="utf-8"?>
<styleSheet xmlns="http://schemas.openxmlformats.org/spreadsheetml/2006/main">
  <numFmts count="3">
    <numFmt numFmtId="43" formatCode="_-* #,##0.00_-;\-* #,##0.00_-;_-* &quot;-&quot;??_-;_-@_-"/>
    <numFmt numFmtId="187" formatCode="_-* #,##0.00_-;\-* #,##0.00_-;_-* \-??_-;_-@_-"/>
    <numFmt numFmtId="190" formatCode="#,##0.00______"/>
  </numFmts>
  <fonts count="15">
    <font>
      <sz val="14"/>
      <name val="Cordia New"/>
      <charset val="222"/>
    </font>
    <font>
      <sz val="14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2"/>
      <name val="TH SarabunPSK"/>
      <family val="2"/>
    </font>
    <font>
      <sz val="14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1"/>
      <name val="TH SarabunPSK"/>
      <family val="2"/>
    </font>
    <font>
      <sz val="10"/>
      <name val="Arial"/>
      <family val="2"/>
    </font>
    <font>
      <b/>
      <sz val="14"/>
      <name val="TH SarabunPSK"/>
      <family val="2"/>
      <charset val="222"/>
    </font>
    <font>
      <sz val="11"/>
      <color theme="1"/>
      <name val="Tahoma"/>
      <family val="2"/>
      <charset val="222"/>
      <scheme val="minor"/>
    </font>
    <font>
      <sz val="12"/>
      <color rgb="FF333333"/>
      <name val="TH SarabunPSK"/>
      <family val="2"/>
    </font>
    <font>
      <b/>
      <sz val="12"/>
      <color rgb="FF333333"/>
      <name val="TH SarabunPSK"/>
      <family val="2"/>
    </font>
    <font>
      <sz val="14"/>
      <color rgb="FFFF0000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/>
      <diagonal/>
    </border>
  </borders>
  <cellStyleXfs count="8">
    <xf numFmtId="0" fontId="0" fillId="0" borderId="0"/>
    <xf numFmtId="0" fontId="1" fillId="0" borderId="0"/>
    <xf numFmtId="0" fontId="9" fillId="0" borderId="0"/>
    <xf numFmtId="187" fontId="1" fillId="0" borderId="0" applyFill="0" applyBorder="0" applyAlignment="0" applyProtection="0"/>
    <xf numFmtId="187" fontId="1" fillId="0" borderId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0" fontId="11" fillId="0" borderId="0"/>
  </cellStyleXfs>
  <cellXfs count="72">
    <xf numFmtId="0" fontId="0" fillId="0" borderId="0" xfId="0"/>
    <xf numFmtId="0" fontId="5" fillId="0" borderId="0" xfId="0" applyFont="1"/>
    <xf numFmtId="0" fontId="7" fillId="0" borderId="0" xfId="0" applyFont="1"/>
    <xf numFmtId="0" fontId="4" fillId="0" borderId="0" xfId="0" applyFont="1" applyAlignment="1">
      <alignment vertical="center"/>
    </xf>
    <xf numFmtId="0" fontId="4" fillId="0" borderId="0" xfId="0" applyFont="1"/>
    <xf numFmtId="4" fontId="12" fillId="2" borderId="3" xfId="7" applyNumberFormat="1" applyFont="1" applyFill="1" applyBorder="1" applyAlignment="1">
      <alignment horizontal="right"/>
    </xf>
    <xf numFmtId="4" fontId="12" fillId="2" borderId="0" xfId="7" applyNumberFormat="1" applyFont="1" applyFill="1" applyAlignment="1">
      <alignment horizontal="right"/>
    </xf>
    <xf numFmtId="0" fontId="12" fillId="2" borderId="0" xfId="7" applyFont="1" applyFill="1" applyAlignment="1">
      <alignment horizontal="right"/>
    </xf>
    <xf numFmtId="0" fontId="7" fillId="0" borderId="0" xfId="0" applyFont="1" applyBorder="1"/>
    <xf numFmtId="0" fontId="13" fillId="2" borderId="14" xfId="7" applyFont="1" applyFill="1" applyBorder="1" applyAlignment="1">
      <alignment horizontal="right"/>
    </xf>
    <xf numFmtId="3" fontId="4" fillId="0" borderId="6" xfId="0" applyNumberFormat="1" applyFont="1" applyFill="1" applyBorder="1" applyAlignment="1">
      <alignment horizontal="right"/>
    </xf>
    <xf numFmtId="3" fontId="4" fillId="0" borderId="0" xfId="0" applyNumberFormat="1" applyFont="1" applyFill="1" applyBorder="1" applyAlignment="1">
      <alignment horizontal="right"/>
    </xf>
    <xf numFmtId="0" fontId="12" fillId="2" borderId="14" xfId="7" applyFont="1" applyFill="1" applyBorder="1" applyAlignment="1">
      <alignment horizontal="right"/>
    </xf>
    <xf numFmtId="0" fontId="12" fillId="2" borderId="2" xfId="7" applyFont="1" applyFill="1" applyBorder="1" applyAlignment="1">
      <alignment horizontal="right"/>
    </xf>
    <xf numFmtId="2" fontId="12" fillId="2" borderId="2" xfId="7" applyNumberFormat="1" applyFont="1" applyFill="1" applyBorder="1" applyAlignment="1">
      <alignment horizontal="right"/>
    </xf>
    <xf numFmtId="0" fontId="2" fillId="0" borderId="0" xfId="1" applyFont="1"/>
    <xf numFmtId="49" fontId="10" fillId="0" borderId="0" xfId="1" applyNumberFormat="1" applyFont="1" applyAlignment="1">
      <alignment horizontal="center"/>
    </xf>
    <xf numFmtId="0" fontId="5" fillId="0" borderId="0" xfId="1" applyFont="1"/>
    <xf numFmtId="0" fontId="2" fillId="0" borderId="0" xfId="1" applyFont="1" applyBorder="1"/>
    <xf numFmtId="0" fontId="3" fillId="0" borderId="0" xfId="1" applyFont="1"/>
    <xf numFmtId="0" fontId="10" fillId="0" borderId="0" xfId="1" applyFont="1"/>
    <xf numFmtId="0" fontId="7" fillId="0" borderId="0" xfId="1" applyFont="1"/>
    <xf numFmtId="0" fontId="3" fillId="0" borderId="0" xfId="1" applyFont="1" applyBorder="1"/>
    <xf numFmtId="0" fontId="5" fillId="0" borderId="0" xfId="1" applyFont="1" applyBorder="1"/>
    <xf numFmtId="0" fontId="4" fillId="0" borderId="1" xfId="1" applyFont="1" applyBorder="1"/>
    <xf numFmtId="0" fontId="4" fillId="0" borderId="4" xfId="1" applyFont="1" applyBorder="1"/>
    <xf numFmtId="0" fontId="4" fillId="0" borderId="13" xfId="1" applyFont="1" applyBorder="1" applyAlignment="1">
      <alignment horizontal="center"/>
    </xf>
    <xf numFmtId="0" fontId="4" fillId="0" borderId="5" xfId="1" applyFont="1" applyBorder="1"/>
    <xf numFmtId="0" fontId="4" fillId="0" borderId="0" xfId="1" applyFont="1"/>
    <xf numFmtId="0" fontId="4" fillId="0" borderId="0" xfId="1" applyFont="1" applyBorder="1"/>
    <xf numFmtId="0" fontId="4" fillId="0" borderId="8" xfId="1" applyFont="1" applyBorder="1" applyAlignment="1">
      <alignment horizontal="center"/>
    </xf>
    <xf numFmtId="0" fontId="4" fillId="0" borderId="7" xfId="1" applyFont="1" applyBorder="1"/>
    <xf numFmtId="0" fontId="4" fillId="0" borderId="6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4" fillId="0" borderId="11" xfId="1" applyFont="1" applyBorder="1"/>
    <xf numFmtId="0" fontId="4" fillId="0" borderId="11" xfId="1" applyFont="1" applyBorder="1" applyAlignment="1">
      <alignment horizontal="center"/>
    </xf>
    <xf numFmtId="0" fontId="4" fillId="0" borderId="12" xfId="1" applyFont="1" applyBorder="1" applyAlignment="1">
      <alignment horizontal="center"/>
    </xf>
    <xf numFmtId="0" fontId="4" fillId="0" borderId="9" xfId="1" applyFont="1" applyBorder="1"/>
    <xf numFmtId="187" fontId="6" fillId="0" borderId="6" xfId="3" applyFont="1" applyFill="1" applyBorder="1" applyAlignment="1"/>
    <xf numFmtId="4" fontId="6" fillId="0" borderId="0" xfId="0" applyNumberFormat="1" applyFont="1" applyFill="1" applyBorder="1" applyAlignment="1">
      <alignment horizontal="right"/>
    </xf>
    <xf numFmtId="0" fontId="6" fillId="0" borderId="0" xfId="1" applyFont="1" applyBorder="1"/>
    <xf numFmtId="0" fontId="5" fillId="0" borderId="10" xfId="1" applyFont="1" applyBorder="1"/>
    <xf numFmtId="0" fontId="8" fillId="0" borderId="7" xfId="0" applyFont="1" applyBorder="1" applyAlignment="1">
      <alignment vertical="center"/>
    </xf>
    <xf numFmtId="4" fontId="12" fillId="2" borderId="15" xfId="7" applyNumberFormat="1" applyFont="1" applyFill="1" applyBorder="1" applyAlignment="1">
      <alignment horizontal="right"/>
    </xf>
    <xf numFmtId="2" fontId="12" fillId="2" borderId="0" xfId="7" applyNumberFormat="1" applyFont="1" applyFill="1" applyAlignment="1">
      <alignment horizontal="right"/>
    </xf>
    <xf numFmtId="2" fontId="12" fillId="2" borderId="15" xfId="7" applyNumberFormat="1" applyFont="1" applyFill="1" applyBorder="1" applyAlignment="1">
      <alignment horizontal="right"/>
    </xf>
    <xf numFmtId="0" fontId="8" fillId="0" borderId="7" xfId="0" applyFont="1" applyBorder="1" applyAlignment="1">
      <alignment horizontal="center" vertical="center"/>
    </xf>
    <xf numFmtId="4" fontId="12" fillId="2" borderId="14" xfId="7" applyNumberFormat="1" applyFont="1" applyFill="1" applyBorder="1" applyAlignment="1">
      <alignment horizontal="right"/>
    </xf>
    <xf numFmtId="190" fontId="4" fillId="2" borderId="14" xfId="0" applyNumberFormat="1" applyFont="1" applyFill="1" applyBorder="1" applyAlignment="1">
      <alignment horizontal="center"/>
    </xf>
    <xf numFmtId="190" fontId="4" fillId="2" borderId="0" xfId="0" applyNumberFormat="1" applyFont="1" applyFill="1" applyBorder="1" applyAlignment="1">
      <alignment horizontal="center"/>
    </xf>
    <xf numFmtId="190" fontId="4" fillId="2" borderId="15" xfId="0" applyNumberFormat="1" applyFont="1" applyFill="1" applyBorder="1" applyAlignment="1">
      <alignment horizontal="center"/>
    </xf>
    <xf numFmtId="190" fontId="4" fillId="2" borderId="7" xfId="0" applyNumberFormat="1" applyFont="1" applyFill="1" applyBorder="1" applyAlignment="1">
      <alignment horizontal="center"/>
    </xf>
    <xf numFmtId="2" fontId="12" fillId="2" borderId="14" xfId="7" applyNumberFormat="1" applyFont="1" applyFill="1" applyBorder="1" applyAlignment="1">
      <alignment horizontal="right"/>
    </xf>
    <xf numFmtId="0" fontId="12" fillId="2" borderId="15" xfId="7" applyFont="1" applyFill="1" applyBorder="1" applyAlignment="1">
      <alignment horizontal="right"/>
    </xf>
    <xf numFmtId="2" fontId="4" fillId="0" borderId="6" xfId="3" applyNumberFormat="1" applyFont="1" applyFill="1" applyBorder="1" applyAlignment="1">
      <alignment horizontal="right"/>
    </xf>
    <xf numFmtId="0" fontId="5" fillId="0" borderId="7" xfId="0" applyFont="1" applyBorder="1"/>
    <xf numFmtId="2" fontId="4" fillId="0" borderId="6" xfId="0" applyNumberFormat="1" applyFont="1" applyFill="1" applyBorder="1" applyAlignment="1">
      <alignment horizontal="right"/>
    </xf>
    <xf numFmtId="0" fontId="5" fillId="0" borderId="7" xfId="1" applyFont="1" applyBorder="1"/>
    <xf numFmtId="0" fontId="5" fillId="0" borderId="11" xfId="1" applyFont="1" applyBorder="1"/>
    <xf numFmtId="0" fontId="5" fillId="0" borderId="12" xfId="1" applyFont="1" applyBorder="1"/>
    <xf numFmtId="0" fontId="5" fillId="0" borderId="9" xfId="1" applyFont="1" applyBorder="1"/>
    <xf numFmtId="0" fontId="5" fillId="0" borderId="8" xfId="1" applyFont="1" applyBorder="1"/>
    <xf numFmtId="0" fontId="14" fillId="0" borderId="0" xfId="1" applyFont="1"/>
    <xf numFmtId="0" fontId="14" fillId="0" borderId="0" xfId="0" applyFont="1"/>
    <xf numFmtId="0" fontId="4" fillId="0" borderId="10" xfId="1" applyFont="1" applyBorder="1" applyAlignment="1">
      <alignment horizontal="center"/>
    </xf>
    <xf numFmtId="0" fontId="4" fillId="0" borderId="7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7" xfId="1" applyFont="1" applyBorder="1" applyAlignment="1">
      <alignment horizontal="center"/>
    </xf>
    <xf numFmtId="0" fontId="4" fillId="0" borderId="13" xfId="1" applyFont="1" applyBorder="1" applyAlignment="1">
      <alignment horizontal="center"/>
    </xf>
    <xf numFmtId="0" fontId="4" fillId="0" borderId="5" xfId="1" applyFont="1" applyBorder="1" applyAlignment="1">
      <alignment horizontal="center"/>
    </xf>
    <xf numFmtId="0" fontId="4" fillId="0" borderId="8" xfId="1" applyFont="1" applyBorder="1" applyAlignment="1">
      <alignment horizontal="center"/>
    </xf>
    <xf numFmtId="0" fontId="4" fillId="0" borderId="9" xfId="1" applyFont="1" applyBorder="1" applyAlignment="1">
      <alignment horizontal="center"/>
    </xf>
  </cellXfs>
  <cellStyles count="8">
    <cellStyle name="Normal 2" xfId="1"/>
    <cellStyle name="Normal 3" xfId="2"/>
    <cellStyle name="เครื่องหมายจุลภาค" xfId="3" builtinId="3"/>
    <cellStyle name="เครื่องหมายจุลภาค 2" xfId="4"/>
    <cellStyle name="เครื่องหมายจุลภาค 3" xfId="5"/>
    <cellStyle name="ปกติ" xfId="0" builtinId="0"/>
    <cellStyle name="ปกติ 2" xfId="6"/>
    <cellStyle name="ปกติ 5" xfId="7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19050</xdr:colOff>
      <xdr:row>0</xdr:row>
      <xdr:rowOff>0</xdr:rowOff>
    </xdr:from>
    <xdr:to>
      <xdr:col>17</xdr:col>
      <xdr:colOff>85725</xdr:colOff>
      <xdr:row>30</xdr:row>
      <xdr:rowOff>152400</xdr:rowOff>
    </xdr:to>
    <xdr:grpSp>
      <xdr:nvGrpSpPr>
        <xdr:cNvPr id="5121" name="Group 100"/>
        <xdr:cNvGrpSpPr>
          <a:grpSpLocks/>
        </xdr:cNvGrpSpPr>
      </xdr:nvGrpSpPr>
      <xdr:grpSpPr bwMode="auto">
        <a:xfrm>
          <a:off x="9572625" y="0"/>
          <a:ext cx="466725" cy="6791325"/>
          <a:chOff x="1007" y="0"/>
          <a:chExt cx="47" cy="714"/>
        </a:xfrm>
      </xdr:grpSpPr>
      <xdr:sp macro="" textlink="">
        <xdr:nvSpPr>
          <xdr:cNvPr id="3" name="Text Box 6"/>
          <xdr:cNvSpPr txBox="1">
            <a:spLocks noChangeArrowheads="1"/>
          </xdr:cNvSpPr>
        </xdr:nvSpPr>
        <xdr:spPr bwMode="auto">
          <a:xfrm>
            <a:off x="1012" y="161"/>
            <a:ext cx="37" cy="51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Agriculture and Fishert Statistics</a:t>
            </a:r>
            <a:endParaRPr lang="th-TH" sz="13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sp macro="" textlink="">
        <xdr:nvSpPr>
          <xdr:cNvPr id="4" name="Text Box 1"/>
          <xdr:cNvSpPr txBox="1">
            <a:spLocks noChangeArrowheads="1"/>
          </xdr:cNvSpPr>
        </xdr:nvSpPr>
        <xdr:spPr bwMode="auto">
          <a:xfrm>
            <a:off x="1007" y="670"/>
            <a:ext cx="47" cy="4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99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5124" name="Straight Connector 12"/>
          <xdr:cNvCxnSpPr>
            <a:cxnSpLocks noChangeShapeType="1"/>
          </xdr:cNvCxnSpPr>
        </xdr:nvCxnSpPr>
        <xdr:spPr bwMode="auto">
          <a:xfrm rot="5400000">
            <a:off x="692" y="335"/>
            <a:ext cx="67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</xdr:spPr>
      </xdr:cxn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SOCHYAPHUMB539\D%20of%20Nso18\&#3619;&#3634;&#3618;&#3591;&#3634;&#3609;%202540-2558\&#3619;&#3634;&#3618;&#3591;&#3634;&#3609;&#3611;&#3637;%202557\&#3619;&#3634;&#3618;&#3591;&#3634;&#3609;&#3626;&#3606;&#3636;&#3605;&#3636;2557\&#3586;&#3657;&#3629;&#3617;&#3641;&#3621;&#3607;&#3637;&#3656;&#3648;&#3585;&#3637;&#3656;&#3618;&#3623;&#3586;&#3657;&#3629;&#3591;\&#3648;&#3621;&#3586;&#3627;&#3609;&#3657;&#363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ตัวชี้วัด"/>
      <sheetName val="Sheet2"/>
      <sheetName val="Sheet4"/>
      <sheetName val="Sheet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B050"/>
  </sheetPr>
  <dimension ref="A1:P34"/>
  <sheetViews>
    <sheetView showGridLines="0" tabSelected="1" workbookViewId="0">
      <selection activeCell="S13" sqref="S13"/>
    </sheetView>
  </sheetViews>
  <sheetFormatPr defaultRowHeight="21.75"/>
  <cols>
    <col min="1" max="1" width="1" style="17" customWidth="1"/>
    <col min="2" max="2" width="6.140625" style="17" customWidth="1"/>
    <col min="3" max="3" width="4.42578125" style="17" customWidth="1"/>
    <col min="4" max="4" width="11.5703125" style="17" customWidth="1"/>
    <col min="5" max="12" width="12.42578125" style="17" customWidth="1"/>
    <col min="13" max="13" width="1.28515625" style="17" customWidth="1"/>
    <col min="14" max="14" width="19.42578125" style="17" customWidth="1"/>
    <col min="15" max="15" width="0.5703125" style="23" hidden="1" customWidth="1"/>
    <col min="16" max="16" width="4.140625" style="23" hidden="1" customWidth="1"/>
    <col min="17" max="17" width="6" style="23" customWidth="1"/>
    <col min="18" max="16384" width="9.140625" style="23"/>
  </cols>
  <sheetData>
    <row r="1" spans="1:14" s="18" customFormat="1">
      <c r="A1" s="15"/>
      <c r="B1" s="15" t="s">
        <v>0</v>
      </c>
      <c r="C1" s="16" t="s">
        <v>56</v>
      </c>
      <c r="D1" s="15" t="s">
        <v>57</v>
      </c>
      <c r="E1" s="15"/>
      <c r="F1" s="15"/>
      <c r="G1" s="15"/>
      <c r="H1" s="15"/>
      <c r="I1" s="15"/>
      <c r="J1" s="15"/>
      <c r="K1" s="15"/>
      <c r="L1" s="17"/>
      <c r="M1" s="17"/>
      <c r="N1" s="17"/>
    </row>
    <row r="2" spans="1:14" s="22" customFormat="1">
      <c r="A2" s="19"/>
      <c r="B2" s="20" t="s">
        <v>1</v>
      </c>
      <c r="C2" s="16" t="s">
        <v>56</v>
      </c>
      <c r="D2" s="15" t="s">
        <v>58</v>
      </c>
      <c r="E2" s="19"/>
      <c r="F2" s="19"/>
      <c r="G2" s="19"/>
      <c r="H2" s="19"/>
      <c r="I2" s="19"/>
      <c r="J2" s="19"/>
      <c r="K2" s="19"/>
      <c r="L2" s="21"/>
      <c r="M2" s="21"/>
      <c r="N2" s="21"/>
    </row>
    <row r="3" spans="1:14" ht="6" customHeight="1">
      <c r="A3" s="23"/>
      <c r="B3" s="23"/>
      <c r="C3" s="23"/>
      <c r="D3" s="23"/>
      <c r="E3" s="23"/>
      <c r="F3" s="23"/>
      <c r="G3" s="23"/>
      <c r="H3" s="23"/>
      <c r="I3" s="23"/>
      <c r="J3" s="23"/>
      <c r="K3" s="23"/>
    </row>
    <row r="4" spans="1:14" s="28" customFormat="1" ht="21" customHeight="1">
      <c r="A4" s="24"/>
      <c r="B4" s="25"/>
      <c r="C4" s="25"/>
      <c r="D4" s="25"/>
      <c r="E4" s="68" t="s">
        <v>3</v>
      </c>
      <c r="F4" s="68"/>
      <c r="G4" s="68" t="s">
        <v>4</v>
      </c>
      <c r="H4" s="68"/>
      <c r="I4" s="68" t="s">
        <v>5</v>
      </c>
      <c r="J4" s="68"/>
      <c r="K4" s="69" t="s">
        <v>6</v>
      </c>
      <c r="L4" s="69"/>
      <c r="M4" s="27"/>
      <c r="N4" s="25"/>
    </row>
    <row r="5" spans="1:14" s="28" customFormat="1" ht="21" customHeight="1">
      <c r="A5" s="29"/>
      <c r="B5" s="29"/>
      <c r="C5" s="29"/>
      <c r="D5" s="29"/>
      <c r="E5" s="70" t="s">
        <v>7</v>
      </c>
      <c r="F5" s="70"/>
      <c r="G5" s="70" t="s">
        <v>8</v>
      </c>
      <c r="H5" s="70"/>
      <c r="I5" s="70" t="s">
        <v>9</v>
      </c>
      <c r="J5" s="70"/>
      <c r="K5" s="71" t="s">
        <v>10</v>
      </c>
      <c r="L5" s="71"/>
      <c r="M5" s="31"/>
      <c r="N5" s="29"/>
    </row>
    <row r="6" spans="1:14" s="28" customFormat="1" ht="18.75" customHeight="1">
      <c r="A6" s="64" t="s">
        <v>11</v>
      </c>
      <c r="B6" s="64"/>
      <c r="C6" s="64"/>
      <c r="D6" s="64"/>
      <c r="E6" s="32" t="s">
        <v>12</v>
      </c>
      <c r="G6" s="32" t="s">
        <v>12</v>
      </c>
      <c r="I6" s="32" t="s">
        <v>12</v>
      </c>
      <c r="K6" s="32" t="s">
        <v>12</v>
      </c>
      <c r="M6" s="65" t="s">
        <v>13</v>
      </c>
      <c r="N6" s="65"/>
    </row>
    <row r="7" spans="1:14" s="28" customFormat="1" ht="18.75" customHeight="1">
      <c r="A7" s="29"/>
      <c r="B7" s="29"/>
      <c r="C7" s="29"/>
      <c r="D7" s="29"/>
      <c r="E7" s="32" t="s">
        <v>14</v>
      </c>
      <c r="F7" s="33" t="s">
        <v>15</v>
      </c>
      <c r="G7" s="32" t="s">
        <v>14</v>
      </c>
      <c r="H7" s="33" t="s">
        <v>15</v>
      </c>
      <c r="I7" s="32" t="s">
        <v>14</v>
      </c>
      <c r="J7" s="33" t="s">
        <v>15</v>
      </c>
      <c r="K7" s="32" t="s">
        <v>14</v>
      </c>
      <c r="L7" s="33" t="s">
        <v>15</v>
      </c>
      <c r="M7" s="31"/>
      <c r="N7" s="29"/>
    </row>
    <row r="8" spans="1:14" s="28" customFormat="1" ht="18.75" customHeight="1">
      <c r="A8" s="29"/>
      <c r="B8" s="29"/>
      <c r="C8" s="29"/>
      <c r="D8" s="29"/>
      <c r="E8" s="32" t="s">
        <v>16</v>
      </c>
      <c r="F8" s="33" t="s">
        <v>17</v>
      </c>
      <c r="G8" s="32" t="s">
        <v>16</v>
      </c>
      <c r="H8" s="33" t="s">
        <v>17</v>
      </c>
      <c r="I8" s="32" t="s">
        <v>16</v>
      </c>
      <c r="J8" s="33" t="s">
        <v>17</v>
      </c>
      <c r="K8" s="32" t="s">
        <v>16</v>
      </c>
      <c r="L8" s="33" t="s">
        <v>17</v>
      </c>
      <c r="M8" s="31"/>
      <c r="N8" s="29"/>
    </row>
    <row r="9" spans="1:14" s="28" customFormat="1" ht="18.75" customHeight="1">
      <c r="A9" s="34"/>
      <c r="B9" s="34"/>
      <c r="C9" s="34"/>
      <c r="D9" s="34"/>
      <c r="E9" s="30" t="s">
        <v>18</v>
      </c>
      <c r="F9" s="35" t="s">
        <v>18</v>
      </c>
      <c r="G9" s="30" t="s">
        <v>18</v>
      </c>
      <c r="H9" s="35" t="s">
        <v>18</v>
      </c>
      <c r="I9" s="30" t="s">
        <v>18</v>
      </c>
      <c r="J9" s="35" t="s">
        <v>18</v>
      </c>
      <c r="K9" s="30" t="s">
        <v>18</v>
      </c>
      <c r="L9" s="36" t="s">
        <v>18</v>
      </c>
      <c r="M9" s="37"/>
      <c r="N9" s="34"/>
    </row>
    <row r="10" spans="1:14" s="28" customFormat="1" ht="6" customHeight="1">
      <c r="A10" s="29"/>
      <c r="B10" s="29"/>
      <c r="C10" s="29"/>
      <c r="D10" s="29"/>
      <c r="E10" s="26"/>
      <c r="F10" s="26"/>
      <c r="G10" s="26"/>
      <c r="H10" s="26"/>
      <c r="I10" s="26"/>
      <c r="J10" s="26"/>
      <c r="K10" s="26"/>
      <c r="L10" s="26"/>
      <c r="M10" s="31"/>
      <c r="N10" s="29"/>
    </row>
    <row r="11" spans="1:14" s="40" customFormat="1" ht="20.25" customHeight="1">
      <c r="A11" s="66" t="s">
        <v>19</v>
      </c>
      <c r="B11" s="66"/>
      <c r="C11" s="66"/>
      <c r="D11" s="66"/>
      <c r="E11" s="38">
        <f t="shared" ref="E11:J11" si="0">SUM(E12:E24)</f>
        <v>31934</v>
      </c>
      <c r="F11" s="38">
        <f t="shared" si="0"/>
        <v>4091</v>
      </c>
      <c r="G11" s="38">
        <f t="shared" si="0"/>
        <v>31734</v>
      </c>
      <c r="H11" s="38">
        <f t="shared" si="0"/>
        <v>3901</v>
      </c>
      <c r="I11" s="38">
        <f t="shared" si="0"/>
        <v>24612.670000000006</v>
      </c>
      <c r="J11" s="38">
        <f t="shared" si="0"/>
        <v>5907.79</v>
      </c>
      <c r="K11" s="9">
        <v>201.6</v>
      </c>
      <c r="L11" s="39">
        <v>177.5</v>
      </c>
      <c r="M11" s="67" t="s">
        <v>2</v>
      </c>
      <c r="N11" s="67"/>
    </row>
    <row r="12" spans="1:14" ht="18.75" customHeight="1">
      <c r="A12" s="4"/>
      <c r="B12" s="4" t="s">
        <v>20</v>
      </c>
      <c r="C12" s="23"/>
      <c r="D12" s="41"/>
      <c r="E12" s="10" t="s">
        <v>33</v>
      </c>
      <c r="F12" s="10" t="s">
        <v>33</v>
      </c>
      <c r="G12" s="10" t="s">
        <v>33</v>
      </c>
      <c r="H12" s="10" t="s">
        <v>33</v>
      </c>
      <c r="I12" s="10" t="s">
        <v>33</v>
      </c>
      <c r="J12" s="10" t="s">
        <v>33</v>
      </c>
      <c r="K12" s="10" t="s">
        <v>33</v>
      </c>
      <c r="L12" s="10" t="s">
        <v>33</v>
      </c>
      <c r="M12" s="42"/>
      <c r="N12" s="3" t="s">
        <v>21</v>
      </c>
    </row>
    <row r="13" spans="1:14" ht="18.75" customHeight="1">
      <c r="A13" s="4"/>
      <c r="B13" s="4" t="s">
        <v>22</v>
      </c>
      <c r="C13" s="23"/>
      <c r="D13" s="41"/>
      <c r="E13" s="6">
        <v>13877</v>
      </c>
      <c r="F13" s="10" t="s">
        <v>33</v>
      </c>
      <c r="G13" s="43">
        <v>13877</v>
      </c>
      <c r="H13" s="10" t="s">
        <v>33</v>
      </c>
      <c r="I13" s="43">
        <f>13140200/1000</f>
        <v>13140.2</v>
      </c>
      <c r="J13" s="10" t="s">
        <v>33</v>
      </c>
      <c r="K13" s="12">
        <v>946.9</v>
      </c>
      <c r="L13" s="11" t="s">
        <v>33</v>
      </c>
      <c r="M13" s="42"/>
      <c r="N13" s="3" t="s">
        <v>23</v>
      </c>
    </row>
    <row r="14" spans="1:14" ht="18.75" customHeight="1">
      <c r="A14" s="4"/>
      <c r="B14" s="4" t="s">
        <v>24</v>
      </c>
      <c r="C14" s="23"/>
      <c r="D14" s="41"/>
      <c r="E14" s="10" t="s">
        <v>33</v>
      </c>
      <c r="F14" s="10" t="s">
        <v>33</v>
      </c>
      <c r="G14" s="10" t="s">
        <v>33</v>
      </c>
      <c r="H14" s="10" t="s">
        <v>33</v>
      </c>
      <c r="I14" s="10" t="s">
        <v>33</v>
      </c>
      <c r="J14" s="10" t="s">
        <v>33</v>
      </c>
      <c r="K14" s="10" t="s">
        <v>33</v>
      </c>
      <c r="L14" s="11" t="s">
        <v>33</v>
      </c>
      <c r="M14" s="42"/>
      <c r="N14" s="3" t="s">
        <v>25</v>
      </c>
    </row>
    <row r="15" spans="1:14" ht="18.75" customHeight="1">
      <c r="A15" s="4"/>
      <c r="B15" s="4" t="s">
        <v>26</v>
      </c>
      <c r="C15" s="23"/>
      <c r="D15" s="41"/>
      <c r="E15" s="10" t="s">
        <v>33</v>
      </c>
      <c r="F15" s="10" t="s">
        <v>33</v>
      </c>
      <c r="G15" s="10" t="s">
        <v>33</v>
      </c>
      <c r="H15" s="10" t="s">
        <v>33</v>
      </c>
      <c r="I15" s="10" t="s">
        <v>33</v>
      </c>
      <c r="J15" s="10" t="s">
        <v>33</v>
      </c>
      <c r="K15" s="10" t="s">
        <v>33</v>
      </c>
      <c r="L15" s="11" t="s">
        <v>33</v>
      </c>
      <c r="M15" s="42"/>
      <c r="N15" s="3" t="s">
        <v>27</v>
      </c>
    </row>
    <row r="16" spans="1:14" ht="18.75" customHeight="1">
      <c r="A16" s="4"/>
      <c r="B16" s="4" t="s">
        <v>28</v>
      </c>
      <c r="C16" s="23"/>
      <c r="D16" s="41"/>
      <c r="E16" s="44">
        <v>90</v>
      </c>
      <c r="F16" s="10" t="s">
        <v>33</v>
      </c>
      <c r="G16" s="45">
        <v>90</v>
      </c>
      <c r="H16" s="10" t="s">
        <v>33</v>
      </c>
      <c r="I16" s="43">
        <f>46000/1000</f>
        <v>46</v>
      </c>
      <c r="J16" s="10" t="s">
        <v>33</v>
      </c>
      <c r="K16" s="12">
        <v>511.11</v>
      </c>
      <c r="L16" s="11" t="s">
        <v>33</v>
      </c>
      <c r="M16" s="42"/>
      <c r="N16" s="3" t="s">
        <v>29</v>
      </c>
    </row>
    <row r="17" spans="1:14" ht="18.75" customHeight="1">
      <c r="A17" s="4"/>
      <c r="B17" s="4" t="s">
        <v>30</v>
      </c>
      <c r="C17" s="23"/>
      <c r="D17" s="41"/>
      <c r="E17" s="10" t="s">
        <v>33</v>
      </c>
      <c r="F17" s="10" t="s">
        <v>33</v>
      </c>
      <c r="G17" s="10" t="s">
        <v>33</v>
      </c>
      <c r="H17" s="10" t="s">
        <v>33</v>
      </c>
      <c r="I17" s="10" t="s">
        <v>33</v>
      </c>
      <c r="J17" s="10" t="s">
        <v>33</v>
      </c>
      <c r="K17" s="10" t="s">
        <v>33</v>
      </c>
      <c r="L17" s="11" t="s">
        <v>33</v>
      </c>
      <c r="M17" s="42"/>
      <c r="N17" s="3" t="s">
        <v>31</v>
      </c>
    </row>
    <row r="18" spans="1:14" ht="18.75" customHeight="1">
      <c r="A18" s="4"/>
      <c r="B18" s="4" t="s">
        <v>32</v>
      </c>
      <c r="C18" s="23"/>
      <c r="D18" s="41"/>
      <c r="E18" s="10" t="s">
        <v>33</v>
      </c>
      <c r="F18" s="10" t="s">
        <v>33</v>
      </c>
      <c r="G18" s="10" t="s">
        <v>33</v>
      </c>
      <c r="H18" s="10" t="s">
        <v>33</v>
      </c>
      <c r="I18" s="10" t="s">
        <v>33</v>
      </c>
      <c r="J18" s="10" t="s">
        <v>33</v>
      </c>
      <c r="K18" s="10" t="s">
        <v>33</v>
      </c>
      <c r="L18" s="11" t="s">
        <v>33</v>
      </c>
      <c r="M18" s="42"/>
      <c r="N18" s="3" t="s">
        <v>34</v>
      </c>
    </row>
    <row r="19" spans="1:14" ht="18.75" customHeight="1">
      <c r="A19" s="4"/>
      <c r="B19" s="4" t="s">
        <v>35</v>
      </c>
      <c r="C19" s="23"/>
      <c r="D19" s="41"/>
      <c r="E19" s="10" t="s">
        <v>33</v>
      </c>
      <c r="F19" s="10" t="s">
        <v>33</v>
      </c>
      <c r="G19" s="10" t="s">
        <v>33</v>
      </c>
      <c r="H19" s="10" t="s">
        <v>33</v>
      </c>
      <c r="I19" s="10" t="s">
        <v>33</v>
      </c>
      <c r="J19" s="10" t="s">
        <v>33</v>
      </c>
      <c r="K19" s="10" t="s">
        <v>33</v>
      </c>
      <c r="L19" s="11" t="s">
        <v>33</v>
      </c>
      <c r="M19" s="42"/>
      <c r="N19" s="3" t="s">
        <v>36</v>
      </c>
    </row>
    <row r="20" spans="1:14" ht="18.75" customHeight="1">
      <c r="A20" s="4"/>
      <c r="B20" s="4" t="s">
        <v>37</v>
      </c>
      <c r="C20" s="23"/>
      <c r="D20" s="41"/>
      <c r="E20" s="10" t="s">
        <v>33</v>
      </c>
      <c r="F20" s="10" t="s">
        <v>33</v>
      </c>
      <c r="G20" s="10" t="s">
        <v>33</v>
      </c>
      <c r="H20" s="10" t="s">
        <v>33</v>
      </c>
      <c r="I20" s="10" t="s">
        <v>33</v>
      </c>
      <c r="J20" s="10" t="s">
        <v>33</v>
      </c>
      <c r="K20" s="10" t="s">
        <v>33</v>
      </c>
      <c r="L20" s="11" t="s">
        <v>33</v>
      </c>
      <c r="M20" s="46"/>
      <c r="N20" s="3" t="s">
        <v>38</v>
      </c>
    </row>
    <row r="21" spans="1:14" ht="18.75" customHeight="1">
      <c r="A21" s="4"/>
      <c r="B21" s="4" t="s">
        <v>39</v>
      </c>
      <c r="C21" s="23"/>
      <c r="D21" s="41"/>
      <c r="E21" s="47">
        <v>14988</v>
      </c>
      <c r="F21" s="6">
        <v>3128</v>
      </c>
      <c r="G21" s="43">
        <v>14788</v>
      </c>
      <c r="H21" s="6">
        <v>2938</v>
      </c>
      <c r="I21" s="5">
        <f>9648600/1000</f>
        <v>9648.6</v>
      </c>
      <c r="J21" s="5">
        <f>2214300/1000</f>
        <v>2214.3000000000002</v>
      </c>
      <c r="K21" s="13">
        <v>652.46</v>
      </c>
      <c r="L21" s="7">
        <v>753.68</v>
      </c>
      <c r="M21" s="46"/>
      <c r="N21" s="3" t="s">
        <v>40</v>
      </c>
    </row>
    <row r="22" spans="1:14" ht="18.75" customHeight="1">
      <c r="A22" s="4"/>
      <c r="B22" s="4" t="s">
        <v>41</v>
      </c>
      <c r="C22" s="23"/>
      <c r="D22" s="41"/>
      <c r="E22" s="48"/>
      <c r="F22" s="49"/>
      <c r="G22" s="50"/>
      <c r="H22" s="51"/>
      <c r="I22" s="10" t="s">
        <v>33</v>
      </c>
      <c r="J22" s="10" t="s">
        <v>33</v>
      </c>
      <c r="K22" s="10" t="s">
        <v>33</v>
      </c>
      <c r="L22" s="11" t="s">
        <v>33</v>
      </c>
      <c r="M22" s="46"/>
      <c r="N22" s="3" t="s">
        <v>42</v>
      </c>
    </row>
    <row r="23" spans="1:14" ht="18.75" customHeight="1">
      <c r="A23" s="4"/>
      <c r="B23" s="4" t="s">
        <v>43</v>
      </c>
      <c r="C23" s="23"/>
      <c r="D23" s="41"/>
      <c r="E23" s="47">
        <v>2864</v>
      </c>
      <c r="F23" s="7">
        <v>582</v>
      </c>
      <c r="G23" s="43">
        <v>2864</v>
      </c>
      <c r="H23" s="7">
        <v>582</v>
      </c>
      <c r="I23" s="5">
        <f>1718400/1000</f>
        <v>1718.4</v>
      </c>
      <c r="J23" s="5">
        <f>3492000/1000</f>
        <v>3492</v>
      </c>
      <c r="K23" s="14">
        <v>600</v>
      </c>
      <c r="L23" s="6">
        <v>600</v>
      </c>
      <c r="M23" s="42"/>
      <c r="N23" s="3" t="s">
        <v>44</v>
      </c>
    </row>
    <row r="24" spans="1:14" ht="18.75" customHeight="1">
      <c r="A24" s="4"/>
      <c r="B24" s="4" t="s">
        <v>45</v>
      </c>
      <c r="C24" s="23"/>
      <c r="D24" s="41"/>
      <c r="E24" s="52">
        <v>115</v>
      </c>
      <c r="F24" s="7">
        <v>381</v>
      </c>
      <c r="G24" s="53">
        <v>115</v>
      </c>
      <c r="H24" s="7">
        <v>381</v>
      </c>
      <c r="I24" s="5">
        <f>59470/1000</f>
        <v>59.47</v>
      </c>
      <c r="J24" s="5">
        <f>201490/1000</f>
        <v>201.49</v>
      </c>
      <c r="K24" s="13">
        <v>517.13</v>
      </c>
      <c r="L24" s="7">
        <v>528.85</v>
      </c>
      <c r="M24" s="42"/>
      <c r="N24" s="3" t="s">
        <v>46</v>
      </c>
    </row>
    <row r="25" spans="1:14" ht="18.75" customHeight="1">
      <c r="A25" s="4"/>
      <c r="B25" s="4" t="s">
        <v>48</v>
      </c>
      <c r="C25" s="23"/>
      <c r="D25" s="41"/>
      <c r="E25" s="54" t="s">
        <v>33</v>
      </c>
      <c r="F25" s="54" t="s">
        <v>33</v>
      </c>
      <c r="G25" s="54" t="s">
        <v>33</v>
      </c>
      <c r="H25" s="54" t="s">
        <v>33</v>
      </c>
      <c r="I25" s="54" t="s">
        <v>33</v>
      </c>
      <c r="J25" s="54" t="s">
        <v>33</v>
      </c>
      <c r="K25" s="54" t="s">
        <v>33</v>
      </c>
      <c r="L25" s="54" t="s">
        <v>33</v>
      </c>
      <c r="M25" s="55"/>
      <c r="N25" s="4" t="s">
        <v>49</v>
      </c>
    </row>
    <row r="26" spans="1:14" ht="18.75" customHeight="1">
      <c r="A26" s="23"/>
      <c r="B26" s="29" t="s">
        <v>50</v>
      </c>
      <c r="C26" s="23"/>
      <c r="D26" s="41"/>
      <c r="E26" s="56" t="s">
        <v>33</v>
      </c>
      <c r="F26" s="56" t="s">
        <v>33</v>
      </c>
      <c r="G26" s="56" t="s">
        <v>33</v>
      </c>
      <c r="H26" s="56" t="s">
        <v>33</v>
      </c>
      <c r="I26" s="56" t="s">
        <v>33</v>
      </c>
      <c r="J26" s="56" t="s">
        <v>33</v>
      </c>
      <c r="K26" s="56" t="s">
        <v>33</v>
      </c>
      <c r="L26" s="56" t="s">
        <v>33</v>
      </c>
      <c r="M26" s="57"/>
      <c r="N26" s="28" t="s">
        <v>51</v>
      </c>
    </row>
    <row r="27" spans="1:14" ht="18.75" customHeight="1">
      <c r="A27" s="23"/>
      <c r="B27" s="29" t="s">
        <v>52</v>
      </c>
      <c r="C27" s="23"/>
      <c r="D27" s="41"/>
      <c r="E27" s="56" t="s">
        <v>33</v>
      </c>
      <c r="F27" s="56" t="s">
        <v>33</v>
      </c>
      <c r="G27" s="56" t="s">
        <v>33</v>
      </c>
      <c r="H27" s="56" t="s">
        <v>33</v>
      </c>
      <c r="I27" s="56" t="s">
        <v>33</v>
      </c>
      <c r="J27" s="56" t="s">
        <v>33</v>
      </c>
      <c r="K27" s="56" t="s">
        <v>33</v>
      </c>
      <c r="L27" s="56" t="s">
        <v>33</v>
      </c>
      <c r="M27" s="57"/>
      <c r="N27" s="28" t="s">
        <v>53</v>
      </c>
    </row>
    <row r="28" spans="1:14" ht="4.5" customHeight="1">
      <c r="A28" s="58"/>
      <c r="B28" s="58"/>
      <c r="C28" s="58"/>
      <c r="D28" s="59"/>
      <c r="E28" s="60"/>
      <c r="F28" s="60"/>
      <c r="G28" s="61"/>
      <c r="H28" s="59"/>
      <c r="I28" s="58"/>
      <c r="J28" s="60"/>
      <c r="K28" s="61"/>
      <c r="L28" s="58"/>
      <c r="M28" s="60"/>
      <c r="N28" s="58"/>
    </row>
    <row r="29" spans="1:14" ht="4.5" customHeight="1"/>
    <row r="30" spans="1:14" s="8" customFormat="1" ht="21" customHeight="1">
      <c r="A30" s="2"/>
      <c r="B30" s="2" t="s">
        <v>54</v>
      </c>
      <c r="C30" s="2"/>
      <c r="D30" s="2"/>
      <c r="E30" s="2"/>
      <c r="F30" s="2"/>
      <c r="H30" s="2"/>
      <c r="I30" s="2" t="s">
        <v>55</v>
      </c>
      <c r="J30" s="2"/>
      <c r="K30" s="2"/>
      <c r="L30" s="2"/>
      <c r="M30" s="2"/>
      <c r="N30" s="2"/>
    </row>
    <row r="33" spans="2:4">
      <c r="C33" s="1" t="s">
        <v>47</v>
      </c>
    </row>
    <row r="34" spans="2:4">
      <c r="B34" s="62"/>
      <c r="C34" s="63"/>
      <c r="D34" s="62"/>
    </row>
  </sheetData>
  <sheetProtection selectLockedCells="1" selectUnlockedCells="1"/>
  <mergeCells count="12">
    <mergeCell ref="I5:J5"/>
    <mergeCell ref="K5:L5"/>
    <mergeCell ref="A6:D6"/>
    <mergeCell ref="M6:N6"/>
    <mergeCell ref="A11:D11"/>
    <mergeCell ref="M11:N11"/>
    <mergeCell ref="E4:F4"/>
    <mergeCell ref="G4:H4"/>
    <mergeCell ref="I4:J4"/>
    <mergeCell ref="K4:L4"/>
    <mergeCell ref="E5:F5"/>
    <mergeCell ref="G5:H5"/>
  </mergeCells>
  <pageMargins left="0.35433070866141736" right="0.15748031496062992" top="0.98425196850393704" bottom="0.39370078740157483" header="0.51181102362204722" footer="0.51181102362204722"/>
  <pageSetup paperSize="9" firstPageNumber="0" orientation="landscape" horizontalDpi="300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T-11.5(L)</vt:lpstr>
      <vt:lpstr>'T-11.5(L)'!Print_Area</vt:lpstr>
    </vt:vector>
  </TitlesOfParts>
  <Company>admin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Acer</cp:lastModifiedBy>
  <dcterms:created xsi:type="dcterms:W3CDTF">2016-11-14T07:34:57Z</dcterms:created>
  <dcterms:modified xsi:type="dcterms:W3CDTF">2016-11-15T07:52:47Z</dcterms:modified>
</cp:coreProperties>
</file>