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T-5.3" sheetId="1" r:id="rId1"/>
  </sheets>
  <definedNames>
    <definedName name="_xlnm.Print_Area" localSheetId="0">'T-5.3'!$A$1:$T$23</definedName>
  </definedNames>
  <calcPr calcId="125725"/>
</workbook>
</file>

<file path=xl/calcChain.xml><?xml version="1.0" encoding="utf-8"?>
<calcChain xmlns="http://schemas.openxmlformats.org/spreadsheetml/2006/main">
  <c r="N19" i="1"/>
  <c r="K19"/>
  <c r="N18"/>
  <c r="K18"/>
  <c r="N17"/>
  <c r="K17"/>
  <c r="N16"/>
  <c r="K16"/>
  <c r="J16"/>
  <c r="N15"/>
  <c r="K15"/>
  <c r="J15"/>
  <c r="N14"/>
  <c r="K14"/>
  <c r="J14"/>
  <c r="N13"/>
  <c r="K13"/>
  <c r="J13"/>
  <c r="N12"/>
  <c r="K12"/>
  <c r="J12"/>
  <c r="N11"/>
  <c r="K11"/>
  <c r="J11"/>
  <c r="N10"/>
  <c r="K10"/>
  <c r="J10"/>
  <c r="N9"/>
  <c r="K9"/>
  <c r="J9"/>
  <c r="K8"/>
  <c r="J8"/>
  <c r="I8"/>
  <c r="N8" s="1"/>
  <c r="H8"/>
  <c r="G8"/>
  <c r="F8"/>
  <c r="E8"/>
</calcChain>
</file>

<file path=xl/sharedStrings.xml><?xml version="1.0" encoding="utf-8"?>
<sst xmlns="http://schemas.openxmlformats.org/spreadsheetml/2006/main" count="95" uniqueCount="41">
  <si>
    <t>ตาราง</t>
  </si>
  <si>
    <t>การตาย จำแนกตามสาเหตุที่สำคัญ  พ.ศ. 2556 - 2558</t>
  </si>
  <si>
    <t>Table</t>
  </si>
  <si>
    <t>Deaths by Leading Causes of Death : 2013 - 2015</t>
  </si>
  <si>
    <t>สาเหตุตาย</t>
  </si>
  <si>
    <t>การตาย</t>
  </si>
  <si>
    <t>อัตราตายต่อประชากร 100,000 คน</t>
  </si>
  <si>
    <t>Causes of Death</t>
  </si>
  <si>
    <t>Deaths</t>
  </si>
  <si>
    <t>Death rate per 100,000 population</t>
  </si>
  <si>
    <t>ประชากรกลางปี</t>
  </si>
  <si>
    <t>2556 (2013)</t>
  </si>
  <si>
    <t>2557 (2014)</t>
  </si>
  <si>
    <t>2558 (2015)</t>
  </si>
  <si>
    <t>รวมยอด</t>
  </si>
  <si>
    <t>x</t>
  </si>
  <si>
    <t>Total</t>
  </si>
  <si>
    <t>ภาวะหัวใจและระบบไหลเวียนเลือดล้มเหลว</t>
  </si>
  <si>
    <t>Heart and cardiovascular disease</t>
  </si>
  <si>
    <t>ภาวะติดเชื้อในกระแสเลือดร่วมกับภาวะหายใจ</t>
  </si>
  <si>
    <t>Septicemia  with respiratory bloodstream</t>
  </si>
  <si>
    <t>โรคไตวาย</t>
  </si>
  <si>
    <t>Renal failure</t>
  </si>
  <si>
    <t>มะเร็งตับ</t>
  </si>
  <si>
    <t>Liver cancer</t>
  </si>
  <si>
    <t>หัวใจและปอดอักเสบติดเชื้อ</t>
  </si>
  <si>
    <t xml:space="preserve">Heart and acquired pneumonia </t>
  </si>
  <si>
    <t>เบาหวาน</t>
  </si>
  <si>
    <t>Diabetes</t>
  </si>
  <si>
    <t>โรคมะเร็ง</t>
  </si>
  <si>
    <t>Cancer</t>
  </si>
  <si>
    <t>สมองได้รับบาดเจ็บอย่างรุนแรง</t>
  </si>
  <si>
    <t>Traumatic brain</t>
  </si>
  <si>
    <t>มะเร็งปอด</t>
  </si>
  <si>
    <t>Diabetes mellitus</t>
  </si>
  <si>
    <t>โรคปอด</t>
  </si>
  <si>
    <t>Tuberculosis, all forms</t>
  </si>
  <si>
    <t>โรคภูมิคุ้มกันบกพร่องเนื่องจากไวรัส</t>
  </si>
  <si>
    <t>Human immunodeficieney virus (HIV) disease</t>
  </si>
  <si>
    <t xml:space="preserve">     ที่มา:   สำนักงานสาธารณสุขจังหวัดมุกดาหาร</t>
  </si>
  <si>
    <t xml:space="preserve"> Source:   Mukdahan Provincial Health Office 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</si>
</sst>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_-* #,##0_-;\-* #,##0_-;_-* &quot;-&quot;??_-;_-@_-"/>
    <numFmt numFmtId="188" formatCode="_(* #,##0.00_);_(* \(#,##0.00\);_(* &quot;-&quot;??_);_(@_)"/>
  </numFmts>
  <fonts count="10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b/>
      <sz val="12.5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TH SarabunPSK"/>
      <family val="2"/>
    </font>
    <font>
      <sz val="10"/>
      <color indexed="8"/>
      <name val="MS Sans Serif"/>
      <family val="2"/>
      <charset val="22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8" fillId="0" borderId="0"/>
    <xf numFmtId="43" fontId="9" fillId="0" borderId="0" applyFont="0" applyFill="0" applyBorder="0" applyAlignment="0" applyProtection="0"/>
  </cellStyleXfs>
  <cellXfs count="6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Border="1"/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 vertical="center"/>
    </xf>
    <xf numFmtId="0" fontId="5" fillId="0" borderId="0" xfId="0" applyFont="1" applyBorder="1"/>
    <xf numFmtId="0" fontId="5" fillId="0" borderId="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shrinkToFit="1"/>
    </xf>
    <xf numFmtId="0" fontId="5" fillId="0" borderId="13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187" fontId="6" fillId="0" borderId="13" xfId="0" applyNumberFormat="1" applyFont="1" applyBorder="1" applyAlignment="1">
      <alignment horizontal="right" indent="1"/>
    </xf>
    <xf numFmtId="188" fontId="6" fillId="0" borderId="5" xfId="1" applyNumberFormat="1" applyFont="1" applyBorder="1" applyAlignment="1">
      <alignment horizontal="right" indent="1"/>
    </xf>
    <xf numFmtId="188" fontId="6" fillId="0" borderId="5" xfId="0" applyNumberFormat="1" applyFont="1" applyBorder="1" applyAlignment="1">
      <alignment horizontal="right" indent="1"/>
    </xf>
    <xf numFmtId="187" fontId="6" fillId="0" borderId="5" xfId="1" applyNumberFormat="1" applyFont="1" applyBorder="1" applyAlignment="1">
      <alignment horizontal="right"/>
    </xf>
    <xf numFmtId="0" fontId="6" fillId="0" borderId="5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5" fillId="0" borderId="0" xfId="0" applyFont="1"/>
    <xf numFmtId="187" fontId="5" fillId="0" borderId="0" xfId="1" applyNumberFormat="1" applyFont="1" applyBorder="1"/>
    <xf numFmtId="0" fontId="5" fillId="0" borderId="0" xfId="0" applyFont="1" applyBorder="1" applyAlignment="1">
      <alignment horizontal="left"/>
    </xf>
    <xf numFmtId="187" fontId="5" fillId="0" borderId="5" xfId="0" applyNumberFormat="1" applyFont="1" applyBorder="1" applyAlignment="1">
      <alignment horizontal="right" indent="1"/>
    </xf>
    <xf numFmtId="187" fontId="5" fillId="0" borderId="5" xfId="1" applyNumberFormat="1" applyFont="1" applyBorder="1" applyAlignment="1">
      <alignment horizontal="right"/>
    </xf>
    <xf numFmtId="188" fontId="5" fillId="0" borderId="5" xfId="1" applyNumberFormat="1" applyFont="1" applyBorder="1" applyAlignment="1">
      <alignment horizontal="right" indent="1"/>
    </xf>
    <xf numFmtId="188" fontId="5" fillId="0" borderId="5" xfId="0" applyNumberFormat="1" applyFont="1" applyBorder="1" applyAlignment="1">
      <alignment horizontal="right" indent="1"/>
    </xf>
    <xf numFmtId="0" fontId="5" fillId="0" borderId="0" xfId="0" applyFont="1" applyFill="1" applyBorder="1" applyAlignment="1">
      <alignment horizontal="left"/>
    </xf>
    <xf numFmtId="0" fontId="5" fillId="0" borderId="0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5" fillId="0" borderId="0" xfId="0" applyFont="1" applyAlignment="1">
      <alignment horizontal="left"/>
    </xf>
    <xf numFmtId="187" fontId="5" fillId="0" borderId="0" xfId="1" applyNumberFormat="1" applyFont="1" applyBorder="1" applyAlignment="1">
      <alignment horizontal="right"/>
    </xf>
    <xf numFmtId="2" fontId="5" fillId="0" borderId="5" xfId="0" applyNumberFormat="1" applyFont="1" applyBorder="1" applyAlignment="1">
      <alignment horizontal="right"/>
    </xf>
    <xf numFmtId="0" fontId="5" fillId="0" borderId="7" xfId="0" quotePrefix="1" applyFont="1" applyBorder="1" applyAlignment="1">
      <alignment horizontal="left"/>
    </xf>
    <xf numFmtId="0" fontId="5" fillId="0" borderId="7" xfId="0" applyFont="1" applyBorder="1" applyAlignment="1">
      <alignment horizontal="left"/>
    </xf>
    <xf numFmtId="0" fontId="5" fillId="0" borderId="8" xfId="0" applyFont="1" applyBorder="1" applyAlignment="1">
      <alignment horizontal="left"/>
    </xf>
    <xf numFmtId="0" fontId="5" fillId="0" borderId="14" xfId="0" applyFont="1" applyBorder="1" applyAlignment="1">
      <alignment horizontal="left"/>
    </xf>
    <xf numFmtId="0" fontId="5" fillId="0" borderId="6" xfId="0" applyFont="1" applyBorder="1" applyAlignment="1">
      <alignment horizontal="left"/>
    </xf>
    <xf numFmtId="0" fontId="5" fillId="0" borderId="0" xfId="0" quotePrefix="1" applyFont="1" applyBorder="1" applyAlignment="1">
      <alignment horizontal="left"/>
    </xf>
    <xf numFmtId="0" fontId="7" fillId="0" borderId="0" xfId="0" applyFont="1" applyBorder="1"/>
  </cellXfs>
  <cellStyles count="4">
    <cellStyle name="Normal_นอก" xfId="2"/>
    <cellStyle name="เครื่องหมายจุลภาค" xfId="1" builtinId="3"/>
    <cellStyle name="เครื่องหมายจุลภาค 2" xf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25"/>
  <sheetViews>
    <sheetView showGridLines="0" tabSelected="1" zoomScaleNormal="100" workbookViewId="0">
      <selection activeCell="K24" sqref="K24"/>
    </sheetView>
  </sheetViews>
  <sheetFormatPr defaultRowHeight="21.75"/>
  <cols>
    <col min="1" max="1" width="1.7109375" style="59" customWidth="1"/>
    <col min="2" max="2" width="5.85546875" style="59" customWidth="1"/>
    <col min="3" max="3" width="4.140625" style="59" customWidth="1"/>
    <col min="4" max="4" width="19.85546875" style="59" customWidth="1"/>
    <col min="5" max="6" width="12.7109375" style="59" customWidth="1"/>
    <col min="7" max="7" width="6.5703125" style="59" hidden="1" customWidth="1"/>
    <col min="8" max="8" width="6.42578125" style="59" hidden="1" customWidth="1"/>
    <col min="9" max="11" width="12.7109375" style="59" customWidth="1"/>
    <col min="12" max="13" width="6.42578125" style="59" hidden="1" customWidth="1"/>
    <col min="14" max="14" width="12.7109375" style="59" customWidth="1"/>
    <col min="15" max="16" width="6.42578125" style="59" hidden="1" customWidth="1"/>
    <col min="17" max="17" width="1.85546875" style="59" customWidth="1"/>
    <col min="18" max="18" width="33.42578125" style="59" customWidth="1"/>
    <col min="19" max="19" width="2.28515625" style="59" customWidth="1"/>
    <col min="20" max="20" width="3.140625" style="59" customWidth="1"/>
    <col min="21" max="21" width="9" style="59" customWidth="1"/>
    <col min="22" max="22" width="9.140625" style="59"/>
    <col min="23" max="25" width="9.5703125" style="59" bestFit="1" customWidth="1"/>
    <col min="26" max="16384" width="9.140625" style="59"/>
  </cols>
  <sheetData>
    <row r="1" spans="1:25" s="3" customFormat="1">
      <c r="A1" s="1"/>
      <c r="B1" s="1" t="s">
        <v>0</v>
      </c>
      <c r="C1" s="2">
        <v>5.3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25" s="5" customFormat="1">
      <c r="A2" s="4"/>
      <c r="B2" s="1" t="s">
        <v>2</v>
      </c>
      <c r="C2" s="2">
        <v>5.3</v>
      </c>
      <c r="D2" s="1" t="s">
        <v>3</v>
      </c>
      <c r="E2" s="1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spans="1:25" s="8" customFormat="1" ht="6" customHeight="1">
      <c r="A3" s="6"/>
      <c r="B3" s="6"/>
      <c r="C3" s="7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</row>
    <row r="4" spans="1:25" s="15" customFormat="1" ht="23.25" customHeight="1">
      <c r="A4" s="9" t="s">
        <v>4</v>
      </c>
      <c r="B4" s="9"/>
      <c r="C4" s="9"/>
      <c r="D4" s="10"/>
      <c r="E4" s="11" t="s">
        <v>5</v>
      </c>
      <c r="F4" s="12"/>
      <c r="G4" s="12"/>
      <c r="H4" s="12"/>
      <c r="I4" s="12"/>
      <c r="J4" s="11" t="s">
        <v>6</v>
      </c>
      <c r="K4" s="12"/>
      <c r="L4" s="12"/>
      <c r="M4" s="12"/>
      <c r="N4" s="12"/>
      <c r="O4" s="12"/>
      <c r="P4" s="13"/>
      <c r="Q4" s="14" t="s">
        <v>7</v>
      </c>
      <c r="R4" s="9"/>
    </row>
    <row r="5" spans="1:25" s="15" customFormat="1" ht="23.25" customHeight="1">
      <c r="A5" s="16"/>
      <c r="B5" s="16"/>
      <c r="C5" s="16"/>
      <c r="D5" s="17"/>
      <c r="E5" s="18" t="s">
        <v>8</v>
      </c>
      <c r="F5" s="16"/>
      <c r="G5" s="16"/>
      <c r="H5" s="16"/>
      <c r="I5" s="16"/>
      <c r="J5" s="19" t="s">
        <v>9</v>
      </c>
      <c r="K5" s="20"/>
      <c r="L5" s="20"/>
      <c r="M5" s="20"/>
      <c r="N5" s="20"/>
      <c r="O5" s="20"/>
      <c r="P5" s="21"/>
      <c r="Q5" s="18"/>
      <c r="R5" s="16"/>
      <c r="W5" s="22" t="s">
        <v>10</v>
      </c>
      <c r="X5" s="22"/>
      <c r="Y5" s="22"/>
    </row>
    <row r="6" spans="1:25" s="15" customFormat="1" ht="23.25" customHeight="1">
      <c r="A6" s="20"/>
      <c r="B6" s="20"/>
      <c r="C6" s="20"/>
      <c r="D6" s="21"/>
      <c r="E6" s="23" t="s">
        <v>11</v>
      </c>
      <c r="F6" s="24" t="s">
        <v>12</v>
      </c>
      <c r="G6" s="25"/>
      <c r="H6" s="26"/>
      <c r="I6" s="23" t="s">
        <v>13</v>
      </c>
      <c r="J6" s="23" t="s">
        <v>11</v>
      </c>
      <c r="K6" s="24" t="s">
        <v>12</v>
      </c>
      <c r="L6" s="25"/>
      <c r="M6" s="26"/>
      <c r="N6" s="24" t="s">
        <v>13</v>
      </c>
      <c r="O6" s="25"/>
      <c r="P6" s="26"/>
      <c r="Q6" s="19"/>
      <c r="R6" s="20"/>
      <c r="W6" s="15">
        <v>58</v>
      </c>
      <c r="X6" s="15">
        <v>57</v>
      </c>
      <c r="Y6" s="15">
        <v>56</v>
      </c>
    </row>
    <row r="7" spans="1:25" s="15" customFormat="1" ht="3" customHeight="1">
      <c r="A7" s="27"/>
      <c r="B7" s="27"/>
      <c r="C7" s="27"/>
      <c r="D7" s="28"/>
      <c r="E7" s="27"/>
      <c r="F7" s="29"/>
      <c r="G7" s="29"/>
      <c r="H7" s="29"/>
      <c r="I7" s="29"/>
      <c r="J7" s="29"/>
      <c r="K7" s="29"/>
      <c r="L7" s="29"/>
      <c r="M7" s="29"/>
      <c r="N7" s="29"/>
      <c r="O7" s="30"/>
      <c r="P7" s="30"/>
      <c r="Q7" s="31"/>
      <c r="R7" s="27"/>
    </row>
    <row r="8" spans="1:25" s="15" customFormat="1" ht="24.75" customHeight="1">
      <c r="A8" s="32" t="s">
        <v>14</v>
      </c>
      <c r="B8" s="32"/>
      <c r="C8" s="32"/>
      <c r="D8" s="33"/>
      <c r="E8" s="34">
        <f>SUM(E9:E16)</f>
        <v>895</v>
      </c>
      <c r="F8" s="34">
        <f>SUM(F9:F16)</f>
        <v>1375</v>
      </c>
      <c r="G8" s="34">
        <f>SUM(G9:G16)</f>
        <v>0</v>
      </c>
      <c r="H8" s="34">
        <f>SUM(H9:H16)</f>
        <v>0</v>
      </c>
      <c r="I8" s="34">
        <f>SUM(I9:I16)</f>
        <v>1255</v>
      </c>
      <c r="J8" s="35">
        <f>E8/$Y$8*100000</f>
        <v>260.48791277875114</v>
      </c>
      <c r="K8" s="36">
        <f>F8/$X$8*100000</f>
        <v>398.36712935197983</v>
      </c>
      <c r="L8" s="35"/>
      <c r="M8" s="35"/>
      <c r="N8" s="36">
        <f>I8/$W$8*100000</f>
        <v>362.42451895725702</v>
      </c>
      <c r="O8" s="37" t="s">
        <v>15</v>
      </c>
      <c r="P8" s="37" t="s">
        <v>15</v>
      </c>
      <c r="Q8" s="38"/>
      <c r="R8" s="39" t="s">
        <v>16</v>
      </c>
      <c r="S8" s="40"/>
      <c r="W8" s="41">
        <v>346279</v>
      </c>
      <c r="X8" s="41">
        <v>345159</v>
      </c>
      <c r="Y8" s="41">
        <v>343586</v>
      </c>
    </row>
    <row r="9" spans="1:25" s="15" customFormat="1" ht="21" customHeight="1">
      <c r="A9" s="42" t="s">
        <v>17</v>
      </c>
      <c r="B9" s="42"/>
      <c r="C9" s="42"/>
      <c r="D9" s="42"/>
      <c r="E9" s="43">
        <v>438</v>
      </c>
      <c r="F9" s="44">
        <v>657</v>
      </c>
      <c r="G9" s="37" t="s">
        <v>15</v>
      </c>
      <c r="H9" s="37" t="s">
        <v>15</v>
      </c>
      <c r="I9" s="44">
        <v>700</v>
      </c>
      <c r="J9" s="45">
        <f t="shared" ref="J9:J16" si="0">E9/$Y$8*100000</f>
        <v>127.47900089060671</v>
      </c>
      <c r="K9" s="46">
        <f t="shared" ref="K9:K16" si="1">F9/$X$8*100000</f>
        <v>190.34705744309144</v>
      </c>
      <c r="L9" s="45"/>
      <c r="M9" s="45"/>
      <c r="N9" s="46">
        <f t="shared" ref="N9:N16" si="2">I9/$W$8*100000</f>
        <v>202.14913407974495</v>
      </c>
      <c r="O9" s="37" t="s">
        <v>15</v>
      </c>
      <c r="P9" s="37" t="s">
        <v>15</v>
      </c>
      <c r="Q9" s="38"/>
      <c r="R9" s="47" t="s">
        <v>18</v>
      </c>
      <c r="S9" s="40"/>
    </row>
    <row r="10" spans="1:25" s="15" customFormat="1" ht="21" customHeight="1">
      <c r="A10" s="48" t="s">
        <v>19</v>
      </c>
      <c r="B10" s="48"/>
      <c r="C10" s="48"/>
      <c r="D10" s="48"/>
      <c r="E10" s="43">
        <v>98</v>
      </c>
      <c r="F10" s="44">
        <v>144</v>
      </c>
      <c r="G10" s="37" t="s">
        <v>15</v>
      </c>
      <c r="H10" s="37" t="s">
        <v>15</v>
      </c>
      <c r="I10" s="44">
        <v>106</v>
      </c>
      <c r="J10" s="45">
        <f t="shared" si="0"/>
        <v>28.522698829405154</v>
      </c>
      <c r="K10" s="46">
        <f t="shared" si="1"/>
        <v>41.719903001225518</v>
      </c>
      <c r="L10" s="45"/>
      <c r="M10" s="45"/>
      <c r="N10" s="46">
        <f t="shared" si="2"/>
        <v>30.611154589218522</v>
      </c>
      <c r="O10" s="37" t="s">
        <v>15</v>
      </c>
      <c r="P10" s="37" t="s">
        <v>15</v>
      </c>
      <c r="Q10" s="49"/>
      <c r="R10" s="47" t="s">
        <v>20</v>
      </c>
      <c r="S10" s="40"/>
    </row>
    <row r="11" spans="1:25" s="15" customFormat="1" ht="21" customHeight="1">
      <c r="A11" s="48" t="s">
        <v>21</v>
      </c>
      <c r="B11" s="48"/>
      <c r="C11" s="48"/>
      <c r="D11" s="48"/>
      <c r="E11" s="43">
        <v>72</v>
      </c>
      <c r="F11" s="44">
        <v>132</v>
      </c>
      <c r="G11" s="37" t="s">
        <v>15</v>
      </c>
      <c r="H11" s="37" t="s">
        <v>15</v>
      </c>
      <c r="I11" s="44">
        <v>90</v>
      </c>
      <c r="J11" s="45">
        <f t="shared" si="0"/>
        <v>20.955452201195623</v>
      </c>
      <c r="K11" s="46">
        <f t="shared" si="1"/>
        <v>38.243244417790059</v>
      </c>
      <c r="L11" s="45"/>
      <c r="M11" s="45"/>
      <c r="N11" s="46">
        <f t="shared" si="2"/>
        <v>25.990602953110066</v>
      </c>
      <c r="O11" s="37" t="s">
        <v>15</v>
      </c>
      <c r="P11" s="37" t="s">
        <v>15</v>
      </c>
      <c r="Q11" s="49"/>
      <c r="R11" s="47" t="s">
        <v>22</v>
      </c>
      <c r="S11" s="40"/>
    </row>
    <row r="12" spans="1:25" s="15" customFormat="1" ht="21" customHeight="1">
      <c r="A12" s="48" t="s">
        <v>23</v>
      </c>
      <c r="B12" s="50"/>
      <c r="C12" s="50"/>
      <c r="D12" s="50"/>
      <c r="E12" s="43">
        <v>86</v>
      </c>
      <c r="F12" s="44">
        <v>106</v>
      </c>
      <c r="G12" s="37" t="s">
        <v>15</v>
      </c>
      <c r="H12" s="37" t="s">
        <v>15</v>
      </c>
      <c r="I12" s="44">
        <v>109</v>
      </c>
      <c r="J12" s="45">
        <f t="shared" si="0"/>
        <v>25.030123462539215</v>
      </c>
      <c r="K12" s="46">
        <f t="shared" si="1"/>
        <v>30.7104841536799</v>
      </c>
      <c r="L12" s="45"/>
      <c r="M12" s="45"/>
      <c r="N12" s="46">
        <f t="shared" si="2"/>
        <v>31.477508020988857</v>
      </c>
      <c r="O12" s="37" t="s">
        <v>15</v>
      </c>
      <c r="P12" s="37" t="s">
        <v>15</v>
      </c>
      <c r="Q12" s="49"/>
      <c r="R12" s="47" t="s">
        <v>24</v>
      </c>
      <c r="S12" s="40"/>
    </row>
    <row r="13" spans="1:25" s="15" customFormat="1" ht="21" customHeight="1">
      <c r="A13" s="48" t="s">
        <v>25</v>
      </c>
      <c r="B13" s="50"/>
      <c r="C13" s="50"/>
      <c r="D13" s="50"/>
      <c r="E13" s="43">
        <v>48</v>
      </c>
      <c r="F13" s="44">
        <v>94</v>
      </c>
      <c r="G13" s="37" t="s">
        <v>15</v>
      </c>
      <c r="H13" s="37" t="s">
        <v>15</v>
      </c>
      <c r="I13" s="44">
        <v>88</v>
      </c>
      <c r="J13" s="45">
        <f t="shared" si="0"/>
        <v>13.97030146746375</v>
      </c>
      <c r="K13" s="46">
        <f t="shared" si="1"/>
        <v>27.233825570244434</v>
      </c>
      <c r="L13" s="45"/>
      <c r="M13" s="45"/>
      <c r="N13" s="46">
        <f t="shared" si="2"/>
        <v>25.413033998596507</v>
      </c>
      <c r="O13" s="37" t="s">
        <v>15</v>
      </c>
      <c r="P13" s="37" t="s">
        <v>15</v>
      </c>
      <c r="Q13" s="49"/>
      <c r="R13" s="47" t="s">
        <v>26</v>
      </c>
      <c r="S13" s="40"/>
    </row>
    <row r="14" spans="1:25" s="15" customFormat="1" ht="21" customHeight="1">
      <c r="A14" s="48" t="s">
        <v>27</v>
      </c>
      <c r="B14" s="48"/>
      <c r="C14" s="48"/>
      <c r="D14" s="48"/>
      <c r="E14" s="43">
        <v>56</v>
      </c>
      <c r="F14" s="44">
        <v>85</v>
      </c>
      <c r="G14" s="37" t="s">
        <v>15</v>
      </c>
      <c r="H14" s="37" t="s">
        <v>15</v>
      </c>
      <c r="I14" s="44">
        <v>81</v>
      </c>
      <c r="J14" s="45">
        <f t="shared" si="0"/>
        <v>16.298685045374373</v>
      </c>
      <c r="K14" s="46">
        <f t="shared" si="1"/>
        <v>24.626331632667842</v>
      </c>
      <c r="L14" s="45"/>
      <c r="M14" s="45"/>
      <c r="N14" s="46">
        <f t="shared" si="2"/>
        <v>23.391542657799057</v>
      </c>
      <c r="O14" s="37" t="s">
        <v>15</v>
      </c>
      <c r="P14" s="37" t="s">
        <v>15</v>
      </c>
      <c r="Q14" s="49"/>
      <c r="R14" s="40" t="s">
        <v>28</v>
      </c>
      <c r="S14" s="40"/>
    </row>
    <row r="15" spans="1:25" s="15" customFormat="1" ht="21" customHeight="1">
      <c r="A15" s="48" t="s">
        <v>29</v>
      </c>
      <c r="B15" s="50"/>
      <c r="C15" s="50"/>
      <c r="D15" s="50"/>
      <c r="E15" s="43">
        <v>58</v>
      </c>
      <c r="F15" s="44">
        <v>79</v>
      </c>
      <c r="G15" s="37" t="s">
        <v>15</v>
      </c>
      <c r="H15" s="37" t="s">
        <v>15</v>
      </c>
      <c r="I15" s="44">
        <v>42</v>
      </c>
      <c r="J15" s="45">
        <f t="shared" si="0"/>
        <v>16.880780939852031</v>
      </c>
      <c r="K15" s="46">
        <f t="shared" si="1"/>
        <v>22.888002340950113</v>
      </c>
      <c r="L15" s="45"/>
      <c r="M15" s="45"/>
      <c r="N15" s="46">
        <f t="shared" si="2"/>
        <v>12.128948044784696</v>
      </c>
      <c r="O15" s="37" t="s">
        <v>15</v>
      </c>
      <c r="P15" s="37" t="s">
        <v>15</v>
      </c>
      <c r="Q15" s="49"/>
      <c r="R15" s="47" t="s">
        <v>30</v>
      </c>
      <c r="S15" s="40"/>
    </row>
    <row r="16" spans="1:25" s="15" customFormat="1" ht="21" customHeight="1">
      <c r="A16" s="48" t="s">
        <v>31</v>
      </c>
      <c r="B16" s="50"/>
      <c r="C16" s="50"/>
      <c r="D16" s="50"/>
      <c r="E16" s="43">
        <v>39</v>
      </c>
      <c r="F16" s="44">
        <v>78</v>
      </c>
      <c r="G16" s="37" t="s">
        <v>15</v>
      </c>
      <c r="H16" s="37" t="s">
        <v>15</v>
      </c>
      <c r="I16" s="44">
        <v>39</v>
      </c>
      <c r="J16" s="45">
        <f t="shared" si="0"/>
        <v>11.350869942314297</v>
      </c>
      <c r="K16" s="46">
        <f t="shared" si="1"/>
        <v>22.598280792330492</v>
      </c>
      <c r="L16" s="45"/>
      <c r="M16" s="45"/>
      <c r="N16" s="46">
        <f t="shared" si="2"/>
        <v>11.262594613014361</v>
      </c>
      <c r="O16" s="37" t="s">
        <v>15</v>
      </c>
      <c r="P16" s="37" t="s">
        <v>15</v>
      </c>
      <c r="Q16" s="49"/>
      <c r="R16" s="47" t="s">
        <v>32</v>
      </c>
      <c r="S16" s="40"/>
    </row>
    <row r="17" spans="1:19" s="15" customFormat="1" ht="21" hidden="1" customHeight="1">
      <c r="A17" s="48" t="s">
        <v>33</v>
      </c>
      <c r="B17" s="50"/>
      <c r="C17" s="50"/>
      <c r="D17" s="50"/>
      <c r="E17" s="49"/>
      <c r="F17" s="51"/>
      <c r="G17" s="37" t="s">
        <v>15</v>
      </c>
      <c r="H17" s="37" t="s">
        <v>15</v>
      </c>
      <c r="I17" s="51"/>
      <c r="J17" s="37"/>
      <c r="K17" s="52" t="e">
        <f>F17/#REF!*100000</f>
        <v>#REF!</v>
      </c>
      <c r="L17" s="37" t="s">
        <v>15</v>
      </c>
      <c r="M17" s="37" t="s">
        <v>15</v>
      </c>
      <c r="N17" s="52" t="e">
        <f>I17/#REF!*100000</f>
        <v>#REF!</v>
      </c>
      <c r="O17" s="37" t="s">
        <v>15</v>
      </c>
      <c r="P17" s="37" t="s">
        <v>15</v>
      </c>
      <c r="Q17" s="49"/>
      <c r="R17" s="48" t="s">
        <v>34</v>
      </c>
      <c r="S17" s="40"/>
    </row>
    <row r="18" spans="1:19" s="15" customFormat="1" ht="21" hidden="1" customHeight="1">
      <c r="A18" s="48" t="s">
        <v>35</v>
      </c>
      <c r="B18" s="50"/>
      <c r="C18" s="50"/>
      <c r="D18" s="50"/>
      <c r="E18" s="49"/>
      <c r="F18" s="44">
        <v>17</v>
      </c>
      <c r="G18" s="37" t="s">
        <v>15</v>
      </c>
      <c r="H18" s="37" t="s">
        <v>15</v>
      </c>
      <c r="I18" s="44">
        <v>22</v>
      </c>
      <c r="J18" s="37"/>
      <c r="K18" s="52" t="e">
        <f>F18/#REF!*100000</f>
        <v>#REF!</v>
      </c>
      <c r="L18" s="37" t="s">
        <v>15</v>
      </c>
      <c r="M18" s="37" t="s">
        <v>15</v>
      </c>
      <c r="N18" s="52" t="e">
        <f>I18/#REF!*100000</f>
        <v>#REF!</v>
      </c>
      <c r="O18" s="37" t="s">
        <v>15</v>
      </c>
      <c r="P18" s="37" t="s">
        <v>15</v>
      </c>
      <c r="Q18" s="49"/>
      <c r="R18" s="48" t="s">
        <v>36</v>
      </c>
      <c r="S18" s="40"/>
    </row>
    <row r="19" spans="1:19" s="15" customFormat="1" ht="21" hidden="1" customHeight="1">
      <c r="A19" s="48" t="s">
        <v>37</v>
      </c>
      <c r="B19" s="48"/>
      <c r="C19" s="48"/>
      <c r="D19" s="48"/>
      <c r="E19" s="49"/>
      <c r="F19" s="44">
        <v>22</v>
      </c>
      <c r="G19" s="37" t="s">
        <v>15</v>
      </c>
      <c r="H19" s="37" t="s">
        <v>15</v>
      </c>
      <c r="I19" s="44">
        <v>18</v>
      </c>
      <c r="J19" s="37"/>
      <c r="K19" s="52" t="e">
        <f>F19/#REF!*100000</f>
        <v>#REF!</v>
      </c>
      <c r="L19" s="37" t="s">
        <v>15</v>
      </c>
      <c r="M19" s="37" t="s">
        <v>15</v>
      </c>
      <c r="N19" s="52" t="e">
        <f>I19/#REF!*100000</f>
        <v>#REF!</v>
      </c>
      <c r="O19" s="37" t="s">
        <v>15</v>
      </c>
      <c r="P19" s="37" t="s">
        <v>15</v>
      </c>
      <c r="Q19" s="49"/>
      <c r="R19" s="48" t="s">
        <v>38</v>
      </c>
    </row>
    <row r="20" spans="1:19" s="15" customFormat="1" ht="3" customHeight="1">
      <c r="A20" s="53"/>
      <c r="B20" s="54"/>
      <c r="C20" s="54"/>
      <c r="D20" s="55"/>
      <c r="E20" s="55"/>
      <c r="F20" s="56"/>
      <c r="G20" s="56"/>
      <c r="H20" s="56"/>
      <c r="I20" s="56"/>
      <c r="J20" s="56"/>
      <c r="K20" s="56"/>
      <c r="L20" s="56"/>
      <c r="M20" s="56"/>
      <c r="N20" s="56"/>
      <c r="O20" s="56"/>
      <c r="P20" s="56"/>
      <c r="Q20" s="57"/>
      <c r="R20" s="54"/>
    </row>
    <row r="21" spans="1:19" s="15" customFormat="1" ht="3" customHeight="1">
      <c r="A21" s="58"/>
      <c r="B21" s="48"/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8"/>
    </row>
    <row r="22" spans="1:19" s="15" customFormat="1" ht="18.75">
      <c r="A22" s="58"/>
      <c r="B22" s="48" t="s">
        <v>39</v>
      </c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</row>
    <row r="23" spans="1:19" s="15" customFormat="1" ht="18.75">
      <c r="A23" s="40"/>
      <c r="B23" s="40" t="s">
        <v>40</v>
      </c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</row>
    <row r="24" spans="1:19" s="15" customFormat="1" ht="23.1" customHeight="1">
      <c r="A24" s="40"/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</row>
    <row r="25" spans="1:19" s="15" customFormat="1" ht="18" customHeight="1">
      <c r="A25" s="40"/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</row>
  </sheetData>
  <mergeCells count="12">
    <mergeCell ref="W5:Y5"/>
    <mergeCell ref="F6:H6"/>
    <mergeCell ref="K6:M6"/>
    <mergeCell ref="N6:P6"/>
    <mergeCell ref="A8:D8"/>
    <mergeCell ref="A9:D9"/>
    <mergeCell ref="A4:D6"/>
    <mergeCell ref="E4:I4"/>
    <mergeCell ref="J4:P4"/>
    <mergeCell ref="Q4:R6"/>
    <mergeCell ref="E5:I5"/>
    <mergeCell ref="J5:P5"/>
  </mergeCells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T-5.3</vt:lpstr>
      <vt:lpstr>'T-5.3'!Print_Area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muk</dc:creator>
  <cp:lastModifiedBy>muk</cp:lastModifiedBy>
  <dcterms:created xsi:type="dcterms:W3CDTF">2016-11-14T04:38:01Z</dcterms:created>
  <dcterms:modified xsi:type="dcterms:W3CDTF">2016-11-14T04:38:19Z</dcterms:modified>
</cp:coreProperties>
</file>