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3 สถิติการศึกษา\"/>
    </mc:Choice>
  </mc:AlternateContent>
  <bookViews>
    <workbookView xWindow="0" yWindow="0" windowWidth="20490" windowHeight="7110"/>
  </bookViews>
  <sheets>
    <sheet name="T-3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I16" i="1"/>
  <c r="I15" i="1" s="1"/>
  <c r="J16" i="1"/>
  <c r="J15" i="1" s="1"/>
  <c r="L16" i="1"/>
  <c r="K16" i="1" s="1"/>
  <c r="K15" i="1" s="1"/>
  <c r="K14" i="1" s="1"/>
  <c r="M16" i="1"/>
  <c r="N16" i="1"/>
  <c r="N15" i="1" s="1"/>
  <c r="N14" i="1" s="1"/>
  <c r="O16" i="1"/>
  <c r="O15" i="1" s="1"/>
  <c r="O14" i="1" s="1"/>
  <c r="P16" i="1"/>
  <c r="P15" i="1" s="1"/>
  <c r="P14" i="1" s="1"/>
  <c r="F17" i="1"/>
  <c r="G17" i="1"/>
  <c r="H17" i="1"/>
  <c r="E17" i="1" s="1"/>
  <c r="K17" i="1"/>
  <c r="N17" i="1"/>
  <c r="E18" i="1"/>
  <c r="F18" i="1"/>
  <c r="G18" i="1"/>
  <c r="H18" i="1"/>
  <c r="K18" i="1"/>
  <c r="E19" i="1"/>
  <c r="F19" i="1"/>
  <c r="G19" i="1"/>
  <c r="E21" i="1"/>
  <c r="H21" i="1"/>
  <c r="I21" i="1"/>
  <c r="J21" i="1"/>
  <c r="K21" i="1"/>
  <c r="L21" i="1"/>
  <c r="L15" i="1" s="1"/>
  <c r="L14" i="1" s="1"/>
  <c r="M21" i="1"/>
  <c r="M15" i="1" s="1"/>
  <c r="M14" i="1" s="1"/>
  <c r="E22" i="1"/>
  <c r="F22" i="1"/>
  <c r="F21" i="1" s="1"/>
  <c r="G22" i="1"/>
  <c r="G21" i="1" s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H28" i="1"/>
  <c r="I28" i="1"/>
  <c r="J28" i="1"/>
  <c r="K28" i="1"/>
  <c r="L28" i="1"/>
  <c r="M28" i="1"/>
  <c r="R28" i="1"/>
  <c r="Q28" i="1" s="1"/>
  <c r="Q15" i="1" s="1"/>
  <c r="Q14" i="1" s="1"/>
  <c r="E29" i="1"/>
  <c r="E28" i="1" s="1"/>
  <c r="F29" i="1"/>
  <c r="F28" i="1" s="1"/>
  <c r="G29" i="1"/>
  <c r="G28" i="1" s="1"/>
  <c r="Q29" i="1"/>
  <c r="E30" i="1"/>
  <c r="F30" i="1"/>
  <c r="G30" i="1"/>
  <c r="Q30" i="1"/>
  <c r="E31" i="1"/>
  <c r="F31" i="1"/>
  <c r="G31" i="1"/>
  <c r="Q31" i="1"/>
  <c r="K43" i="1"/>
  <c r="L43" i="1"/>
  <c r="M43" i="1"/>
  <c r="Q43" i="1"/>
  <c r="R43" i="1"/>
  <c r="E44" i="1"/>
  <c r="E43" i="1" s="1"/>
  <c r="F44" i="1"/>
  <c r="F43" i="1" s="1"/>
  <c r="G44" i="1"/>
  <c r="G43" i="1" s="1"/>
  <c r="Q44" i="1"/>
  <c r="E45" i="1"/>
  <c r="F45" i="1"/>
  <c r="G45" i="1"/>
  <c r="Q45" i="1"/>
  <c r="E46" i="1"/>
  <c r="F46" i="1"/>
  <c r="G46" i="1"/>
  <c r="Q46" i="1"/>
  <c r="F47" i="1"/>
  <c r="G47" i="1"/>
  <c r="E48" i="1"/>
  <c r="F48" i="1"/>
  <c r="G48" i="1"/>
  <c r="E49" i="1"/>
  <c r="F49" i="1"/>
  <c r="G49" i="1"/>
  <c r="E50" i="1"/>
  <c r="F50" i="1"/>
  <c r="G50" i="1"/>
  <c r="F53" i="1"/>
  <c r="G53" i="1"/>
  <c r="H53" i="1"/>
  <c r="E53" i="1" s="1"/>
  <c r="E47" i="1" s="1"/>
  <c r="I53" i="1"/>
  <c r="I47" i="1" s="1"/>
  <c r="J53" i="1"/>
  <c r="J47" i="1" s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F72" i="1"/>
  <c r="G72" i="1"/>
  <c r="H72" i="1"/>
  <c r="E72" i="1" s="1"/>
  <c r="I72" i="1"/>
  <c r="J72" i="1"/>
  <c r="E73" i="1"/>
  <c r="F73" i="1"/>
  <c r="G73" i="1"/>
  <c r="E74" i="1"/>
  <c r="F74" i="1"/>
  <c r="G74" i="1"/>
  <c r="E75" i="1"/>
  <c r="F75" i="1"/>
  <c r="G75" i="1"/>
  <c r="H80" i="1"/>
  <c r="I80" i="1"/>
  <c r="H81" i="1"/>
  <c r="E81" i="1" s="1"/>
  <c r="I81" i="1"/>
  <c r="F81" i="1" s="1"/>
  <c r="F80" i="1" s="1"/>
  <c r="J81" i="1"/>
  <c r="G81" i="1" s="1"/>
  <c r="G80" i="1" s="1"/>
  <c r="E82" i="1"/>
  <c r="F82" i="1"/>
  <c r="G82" i="1"/>
  <c r="E83" i="1"/>
  <c r="F83" i="1"/>
  <c r="G83" i="1"/>
  <c r="E84" i="1"/>
  <c r="F84" i="1"/>
  <c r="G84" i="1"/>
  <c r="H85" i="1"/>
  <c r="E85" i="1" s="1"/>
  <c r="I85" i="1"/>
  <c r="F85" i="1" s="1"/>
  <c r="J85" i="1"/>
  <c r="G85" i="1" s="1"/>
  <c r="E86" i="1"/>
  <c r="F86" i="1"/>
  <c r="G86" i="1"/>
  <c r="E87" i="1"/>
  <c r="F87" i="1"/>
  <c r="G87" i="1"/>
  <c r="E88" i="1"/>
  <c r="F88" i="1"/>
  <c r="G88" i="1"/>
  <c r="E80" i="1" l="1"/>
  <c r="I14" i="1"/>
  <c r="G15" i="1"/>
  <c r="G14" i="1" s="1"/>
  <c r="J80" i="1"/>
  <c r="J14" i="1" s="1"/>
  <c r="H47" i="1"/>
  <c r="H16" i="1"/>
  <c r="R15" i="1"/>
  <c r="R14" i="1" s="1"/>
  <c r="F16" i="1"/>
  <c r="F15" i="1" s="1"/>
  <c r="F14" i="1" s="1"/>
  <c r="H15" i="1" l="1"/>
  <c r="H14" i="1" s="1"/>
  <c r="E16" i="1"/>
  <c r="E15" i="1" s="1"/>
  <c r="E14" i="1" s="1"/>
</calcChain>
</file>

<file path=xl/sharedStrings.xml><?xml version="1.0" encoding="utf-8"?>
<sst xmlns="http://schemas.openxmlformats.org/spreadsheetml/2006/main" count="708" uniqueCount="86">
  <si>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</si>
  <si>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</si>
  <si>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</si>
  <si>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</si>
  <si>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</si>
  <si>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</si>
  <si>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</si>
  <si>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Matayom 6</t>
  </si>
  <si>
    <t>-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</si>
  <si>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</si>
  <si>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</si>
  <si>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</si>
  <si>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</si>
  <si>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</si>
  <si>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</si>
  <si>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</si>
  <si>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</si>
  <si>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</si>
  <si>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</si>
  <si>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</si>
  <si>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</si>
  <si>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</si>
  <si>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</si>
  <si>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</si>
  <si>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Area 19</t>
  </si>
  <si>
    <t>เขต 19</t>
  </si>
  <si>
    <t>Female</t>
  </si>
  <si>
    <t>Male</t>
  </si>
  <si>
    <t>Total</t>
  </si>
  <si>
    <t>หญิง</t>
  </si>
  <si>
    <t>ชาย</t>
  </si>
  <si>
    <t>รวม</t>
  </si>
  <si>
    <t>Of Buddhism</t>
  </si>
  <si>
    <t>Administration</t>
  </si>
  <si>
    <t>Education Commission</t>
  </si>
  <si>
    <t>National Office</t>
  </si>
  <si>
    <t xml:space="preserve">Department of Local </t>
  </si>
  <si>
    <t>Office of the Private</t>
  </si>
  <si>
    <t>Office of the Basic</t>
  </si>
  <si>
    <t>แห่งชาติ</t>
  </si>
  <si>
    <t>การปกครองท้องถิ่น</t>
  </si>
  <si>
    <t>การศึกษาเอกชน</t>
  </si>
  <si>
    <t>การศึกษาขั้นพื้นฐาน</t>
  </si>
  <si>
    <t>สนง.พระพุทธศาสนา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</si>
  <si>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</si>
  <si>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</si>
  <si>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</si>
  <si>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</si>
  <si>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Grade</t>
  </si>
  <si>
    <t>สังกัด  Jurisdiction</t>
  </si>
  <si>
    <t>ชั้นเรียน</t>
  </si>
  <si>
    <t>Student by Jurisdiction, Sex and Grade: Academic Year 2016 (Cont.)</t>
  </si>
  <si>
    <t xml:space="preserve">Table </t>
  </si>
  <si>
    <t>นักเรียน จำแนกตามสังกัด เพศ และชั้นเรียน ปีการศึกษา 2559 (ต่อ)</t>
  </si>
  <si>
    <t xml:space="preserve">ตาราง     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</si>
  <si>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</si>
  <si>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</si>
  <si>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</si>
  <si>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</si>
  <si>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</si>
  <si>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</si>
  <si>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</si>
  <si>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</si>
  <si>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</si>
  <si>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</si>
  <si>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</si>
  <si>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</si>
  <si>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</si>
  <si>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</si>
  <si>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</si>
  <si>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</si>
  <si>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</si>
  <si>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</si>
  <si>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</si>
  <si>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</si>
  <si>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</si>
  <si>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</si>
  <si>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</si>
  <si>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</si>
  <si>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Area 2</t>
  </si>
  <si>
    <t>เขต 2</t>
  </si>
  <si>
    <t>Area 1</t>
  </si>
  <si>
    <t xml:space="preserve">เขต 1 </t>
  </si>
  <si>
    <t>รวมยอด</t>
  </si>
  <si>
    <t>Student by Jurisdiction, Sex and Grade: Academic Year 2016</t>
  </si>
  <si>
    <t>นักเรียน จำแนกตามสังกัด เพศ และชั้นเรียน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</si>
</sst>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 applyBorder="1" applyAlignment="1">
      <alignment vertical="top"/>
    </xf>
    <xf numFmtId="0" fontId="1" fillId="0" borderId="5" xfId="0" applyFont="1" applyBorder="1"/>
    <xf numFmtId="3" fontId="2" fillId="0" borderId="6" xfId="0" applyNumberFormat="1" applyFont="1" applyBorder="1" applyAlignment="1">
      <alignment horizontal="right"/>
    </xf>
    <xf numFmtId="0" fontId="4" fillId="0" borderId="7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2" fillId="0" borderId="0" xfId="0" applyFont="1" applyBorder="1"/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vertical="top"/>
    </xf>
    <xf numFmtId="3" fontId="5" fillId="0" borderId="6" xfId="0" applyNumberFormat="1" applyFont="1" applyBorder="1" applyAlignment="1">
      <alignment vertical="top"/>
    </xf>
    <xf numFmtId="0" fontId="2" fillId="0" borderId="5" xfId="0" applyFont="1" applyBorder="1"/>
    <xf numFmtId="3" fontId="2" fillId="0" borderId="6" xfId="0" applyNumberFormat="1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3" fontId="2" fillId="0" borderId="0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3" fontId="2" fillId="0" borderId="4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7" xfId="0" applyNumberFormat="1" applyFont="1" applyBorder="1"/>
    <xf numFmtId="3" fontId="2" fillId="0" borderId="5" xfId="0" applyNumberFormat="1" applyFont="1" applyBorder="1"/>
    <xf numFmtId="0" fontId="1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3" fontId="1" fillId="0" borderId="0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3" fontId="7" fillId="0" borderId="0" xfId="0" applyNumberFormat="1" applyFont="1" applyBorder="1"/>
    <xf numFmtId="0" fontId="7" fillId="0" borderId="0" xfId="0" applyFont="1" applyBorder="1"/>
    <xf numFmtId="187" fontId="7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3" fontId="5" fillId="0" borderId="6" xfId="0" applyNumberFormat="1" applyFont="1" applyBorder="1"/>
    <xf numFmtId="3" fontId="5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10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/>
    <xf numFmtId="3" fontId="5" fillId="0" borderId="0" xfId="0" applyNumberFormat="1" applyFont="1" applyBorder="1"/>
    <xf numFmtId="0" fontId="2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523875</xdr:colOff>
      <xdr:row>12</xdr:row>
      <xdr:rowOff>0</xdr:rowOff>
    </xdr:from>
    <xdr:to>
      <xdr:col>27</xdr:col>
      <xdr:colOff>419100</xdr:colOff>
      <xdr:row>15</xdr:row>
      <xdr:rowOff>47626</xdr:rowOff>
    </xdr:to>
    <xdr:sp macro="" textlink="">
      <xdr:nvSpPr>
        <xdr:cNvPr id="2" name="AutoShape 194"/>
        <xdr:cNvSpPr>
          <a:spLocks noChangeArrowheads="1"/>
        </xdr:cNvSpPr>
      </xdr:nvSpPr>
      <xdr:spPr bwMode="auto">
        <a:xfrm rot="10800000">
          <a:off x="15763875" y="3314700"/>
          <a:ext cx="1114425" cy="87630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24</xdr:col>
      <xdr:colOff>476250</xdr:colOff>
      <xdr:row>8</xdr:row>
      <xdr:rowOff>133350</xdr:rowOff>
    </xdr:from>
    <xdr:to>
      <xdr:col>30</xdr:col>
      <xdr:colOff>428625</xdr:colOff>
      <xdr:row>12</xdr:row>
      <xdr:rowOff>0</xdr:rowOff>
    </xdr:to>
    <xdr:sp macro="" textlink="">
      <xdr:nvSpPr>
        <xdr:cNvPr id="3" name="AutoShape 195"/>
        <xdr:cNvSpPr>
          <a:spLocks noChangeArrowheads="1"/>
        </xdr:cNvSpPr>
      </xdr:nvSpPr>
      <xdr:spPr bwMode="auto">
        <a:xfrm rot="10800000">
          <a:off x="15106650" y="2343150"/>
          <a:ext cx="3609975" cy="971550"/>
        </a:xfrm>
        <a:prstGeom prst="wedgeRoundRectCallout">
          <a:avLst>
            <a:gd name="adj1" fmla="val -29257"/>
            <a:gd name="adj2" fmla="val 11431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มีลักษณะการเขียนเช่นเดียวกันตารางที่ 3.1</a:t>
          </a:r>
        </a:p>
      </xdr:txBody>
    </xdr:sp>
    <xdr:clientData/>
  </xdr:twoCellAnchor>
  <xdr:twoCellAnchor>
    <xdr:from>
      <xdr:col>29</xdr:col>
      <xdr:colOff>314325</xdr:colOff>
      <xdr:row>0</xdr:row>
      <xdr:rowOff>76200</xdr:rowOff>
    </xdr:from>
    <xdr:to>
      <xdr:col>30</xdr:col>
      <xdr:colOff>295275</xdr:colOff>
      <xdr:row>18</xdr:row>
      <xdr:rowOff>76200</xdr:rowOff>
    </xdr:to>
    <xdr:grpSp>
      <xdr:nvGrpSpPr>
        <xdr:cNvPr id="4" name="Group 209"/>
        <xdr:cNvGrpSpPr>
          <a:grpSpLocks/>
        </xdr:cNvGrpSpPr>
      </xdr:nvGrpSpPr>
      <xdr:grpSpPr bwMode="auto">
        <a:xfrm>
          <a:off x="13773150" y="76200"/>
          <a:ext cx="590550" cy="3381375"/>
          <a:chOff x="978" y="1"/>
          <a:chExt cx="62" cy="702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78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476250</xdr:colOff>
      <xdr:row>39</xdr:row>
      <xdr:rowOff>133350</xdr:rowOff>
    </xdr:from>
    <xdr:to>
      <xdr:col>30</xdr:col>
      <xdr:colOff>428625</xdr:colOff>
      <xdr:row>43</xdr:row>
      <xdr:rowOff>0</xdr:rowOff>
    </xdr:to>
    <xdr:sp macro="" textlink="">
      <xdr:nvSpPr>
        <xdr:cNvPr id="8" name="AutoShape 195"/>
        <xdr:cNvSpPr>
          <a:spLocks noChangeArrowheads="1"/>
        </xdr:cNvSpPr>
      </xdr:nvSpPr>
      <xdr:spPr bwMode="auto">
        <a:xfrm rot="10800000">
          <a:off x="15106650" y="10906125"/>
          <a:ext cx="3609975" cy="971550"/>
        </a:xfrm>
        <a:prstGeom prst="wedgeRoundRectCallout">
          <a:avLst>
            <a:gd name="adj1" fmla="val -29257"/>
            <a:gd name="adj2" fmla="val 11431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มีลักษณะการเขียนเช่นเดียวกันตารางที่ 3.1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workbookViewId="0">
      <selection activeCell="P98" sqref="P98"/>
    </sheetView>
  </sheetViews>
  <sheetFormatPr defaultRowHeight="18.75" x14ac:dyDescent="0.3"/>
  <cols>
    <col min="1" max="1" width="1.7109375" style="1" customWidth="1"/>
    <col min="2" max="2" width="5.85546875" style="20" customWidth="1"/>
    <col min="3" max="3" width="4.42578125" style="1" customWidth="1"/>
    <col min="4" max="4" width="2.85546875" style="1" customWidth="1"/>
    <col min="5" max="7" width="7.28515625" style="20" customWidth="1"/>
    <col min="8" max="10" width="7.140625" style="20" customWidth="1"/>
    <col min="11" max="13" width="7.28515625" style="20" customWidth="1"/>
    <col min="14" max="19" width="7.28515625" style="1" customWidth="1"/>
    <col min="20" max="20" width="1.140625" style="1" customWidth="1"/>
    <col min="21" max="21" width="15.7109375" style="1" customWidth="1"/>
    <col min="22" max="22" width="2.28515625" style="1" customWidth="1"/>
    <col min="23" max="23" width="4.140625" style="1" customWidth="1"/>
    <col min="24" max="16384" width="9.140625" style="1"/>
  </cols>
  <sheetData>
    <row r="1" spans="1:21" s="68" customFormat="1" x14ac:dyDescent="0.3">
      <c r="B1" s="70" t="s">
        <v>54</v>
      </c>
      <c r="C1" s="69">
        <v>3.5</v>
      </c>
      <c r="D1" s="68" t="s">
        <v>85</v>
      </c>
      <c r="E1" s="70"/>
      <c r="F1" s="70"/>
      <c r="G1" s="70"/>
      <c r="H1" s="70"/>
      <c r="I1" s="70"/>
      <c r="J1" s="70"/>
      <c r="K1" s="70"/>
      <c r="L1" s="70"/>
      <c r="M1" s="70"/>
    </row>
    <row r="2" spans="1:21" s="65" customFormat="1" ht="20.25" customHeight="1" x14ac:dyDescent="0.3">
      <c r="B2" s="70" t="s">
        <v>52</v>
      </c>
      <c r="C2" s="69">
        <v>3.5</v>
      </c>
      <c r="D2" s="68" t="s">
        <v>84</v>
      </c>
      <c r="E2" s="70"/>
      <c r="F2" s="70"/>
      <c r="G2" s="70"/>
      <c r="H2" s="70"/>
      <c r="I2" s="70"/>
      <c r="J2" s="70"/>
      <c r="K2" s="70"/>
      <c r="L2" s="70"/>
      <c r="M2" s="70"/>
    </row>
    <row r="3" spans="1:21" ht="6.75" customHeight="1" x14ac:dyDescent="0.3"/>
    <row r="4" spans="1:21" s="20" customFormat="1" ht="15" customHeight="1" x14ac:dyDescent="0.25">
      <c r="A4" s="63" t="s">
        <v>50</v>
      </c>
      <c r="B4" s="63"/>
      <c r="C4" s="63"/>
      <c r="D4" s="62"/>
      <c r="E4" s="101"/>
      <c r="F4" s="75"/>
      <c r="G4" s="100"/>
      <c r="H4" s="99" t="s">
        <v>49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57" t="s">
        <v>48</v>
      </c>
      <c r="U4" s="56"/>
    </row>
    <row r="5" spans="1:21" s="20" customFormat="1" ht="15" customHeight="1" x14ac:dyDescent="0.25">
      <c r="A5" s="40"/>
      <c r="B5" s="40"/>
      <c r="C5" s="40"/>
      <c r="D5" s="39"/>
      <c r="E5" s="24"/>
      <c r="G5" s="97"/>
      <c r="H5" s="93"/>
      <c r="I5" s="75"/>
      <c r="J5" s="92"/>
      <c r="K5" s="96" t="s">
        <v>47</v>
      </c>
      <c r="L5" s="95"/>
      <c r="M5" s="94"/>
      <c r="N5" s="93"/>
      <c r="O5" s="75"/>
      <c r="P5" s="92"/>
      <c r="T5" s="34"/>
      <c r="U5" s="33"/>
    </row>
    <row r="6" spans="1:21" s="20" customFormat="1" ht="15.75" customHeight="1" x14ac:dyDescent="0.25">
      <c r="A6" s="40"/>
      <c r="B6" s="40"/>
      <c r="C6" s="40"/>
      <c r="D6" s="39"/>
      <c r="E6" s="91"/>
      <c r="F6" s="90"/>
      <c r="G6" s="89"/>
      <c r="H6" s="91" t="s">
        <v>46</v>
      </c>
      <c r="I6" s="90"/>
      <c r="J6" s="89"/>
      <c r="K6" s="91" t="s">
        <v>45</v>
      </c>
      <c r="L6" s="90"/>
      <c r="M6" s="89"/>
      <c r="N6" s="91" t="s">
        <v>44</v>
      </c>
      <c r="O6" s="90"/>
      <c r="P6" s="89"/>
      <c r="Q6" s="91" t="s">
        <v>43</v>
      </c>
      <c r="R6" s="90"/>
      <c r="S6" s="89"/>
      <c r="T6" s="34"/>
      <c r="U6" s="33"/>
    </row>
    <row r="7" spans="1:21" s="20" customFormat="1" ht="17.25" customHeight="1" x14ac:dyDescent="0.25">
      <c r="A7" s="40"/>
      <c r="B7" s="40"/>
      <c r="C7" s="40"/>
      <c r="D7" s="39"/>
      <c r="E7" s="91"/>
      <c r="F7" s="90"/>
      <c r="G7" s="89"/>
      <c r="H7" s="91" t="s">
        <v>42</v>
      </c>
      <c r="I7" s="90"/>
      <c r="J7" s="89"/>
      <c r="K7" s="91" t="s">
        <v>41</v>
      </c>
      <c r="L7" s="90"/>
      <c r="M7" s="89"/>
      <c r="N7" s="91" t="s">
        <v>40</v>
      </c>
      <c r="O7" s="90"/>
      <c r="P7" s="89"/>
      <c r="Q7" s="91" t="s">
        <v>39</v>
      </c>
      <c r="R7" s="90"/>
      <c r="S7" s="89"/>
      <c r="T7" s="34"/>
      <c r="U7" s="33"/>
    </row>
    <row r="8" spans="1:21" s="20" customFormat="1" ht="16.5" customHeight="1" x14ac:dyDescent="0.25">
      <c r="A8" s="40"/>
      <c r="B8" s="40"/>
      <c r="C8" s="40"/>
      <c r="D8" s="39"/>
      <c r="E8" s="91" t="s">
        <v>31</v>
      </c>
      <c r="F8" s="90"/>
      <c r="G8" s="89"/>
      <c r="H8" s="91" t="s">
        <v>38</v>
      </c>
      <c r="I8" s="90"/>
      <c r="J8" s="89"/>
      <c r="K8" s="91" t="s">
        <v>37</v>
      </c>
      <c r="L8" s="90"/>
      <c r="M8" s="89"/>
      <c r="N8" s="91" t="s">
        <v>36</v>
      </c>
      <c r="O8" s="90"/>
      <c r="P8" s="89"/>
      <c r="Q8" s="91" t="s">
        <v>35</v>
      </c>
      <c r="R8" s="90"/>
      <c r="S8" s="89"/>
      <c r="T8" s="34"/>
      <c r="U8" s="33"/>
    </row>
    <row r="9" spans="1:21" s="20" customFormat="1" ht="14.25" customHeight="1" x14ac:dyDescent="0.25">
      <c r="A9" s="40"/>
      <c r="B9" s="40"/>
      <c r="C9" s="40"/>
      <c r="D9" s="39"/>
      <c r="E9" s="88" t="s">
        <v>28</v>
      </c>
      <c r="F9" s="87"/>
      <c r="G9" s="86"/>
      <c r="H9" s="88" t="s">
        <v>34</v>
      </c>
      <c r="I9" s="87"/>
      <c r="J9" s="86"/>
      <c r="K9" s="88" t="s">
        <v>34</v>
      </c>
      <c r="L9" s="87"/>
      <c r="M9" s="86"/>
      <c r="N9" s="91" t="s">
        <v>33</v>
      </c>
      <c r="O9" s="90"/>
      <c r="P9" s="89"/>
      <c r="Q9" s="88" t="s">
        <v>32</v>
      </c>
      <c r="R9" s="87"/>
      <c r="S9" s="86"/>
      <c r="T9" s="34"/>
      <c r="U9" s="33"/>
    </row>
    <row r="10" spans="1:21" s="20" customFormat="1" ht="13.5" customHeight="1" x14ac:dyDescent="0.25">
      <c r="A10" s="40"/>
      <c r="B10" s="40"/>
      <c r="C10" s="40"/>
      <c r="D10" s="39"/>
      <c r="E10" s="78" t="s">
        <v>31</v>
      </c>
      <c r="F10" s="79" t="s">
        <v>30</v>
      </c>
      <c r="G10" s="79" t="s">
        <v>29</v>
      </c>
      <c r="H10" s="85" t="s">
        <v>31</v>
      </c>
      <c r="I10" s="85" t="s">
        <v>30</v>
      </c>
      <c r="J10" s="79" t="s">
        <v>29</v>
      </c>
      <c r="K10" s="85" t="s">
        <v>31</v>
      </c>
      <c r="L10" s="85" t="s">
        <v>30</v>
      </c>
      <c r="M10" s="79" t="s">
        <v>29</v>
      </c>
      <c r="N10" s="85" t="s">
        <v>31</v>
      </c>
      <c r="O10" s="85" t="s">
        <v>30</v>
      </c>
      <c r="P10" s="85" t="s">
        <v>29</v>
      </c>
      <c r="Q10" s="78"/>
      <c r="R10" s="78"/>
      <c r="S10" s="77"/>
      <c r="T10" s="34"/>
      <c r="U10" s="33"/>
    </row>
    <row r="11" spans="1:21" s="20" customFormat="1" ht="13.5" customHeight="1" x14ac:dyDescent="0.25">
      <c r="A11" s="32"/>
      <c r="B11" s="32"/>
      <c r="C11" s="32"/>
      <c r="D11" s="31"/>
      <c r="E11" s="83" t="s">
        <v>28</v>
      </c>
      <c r="F11" s="84" t="s">
        <v>27</v>
      </c>
      <c r="G11" s="84" t="s">
        <v>26</v>
      </c>
      <c r="H11" s="83" t="s">
        <v>28</v>
      </c>
      <c r="I11" s="83" t="s">
        <v>27</v>
      </c>
      <c r="J11" s="84" t="s">
        <v>26</v>
      </c>
      <c r="K11" s="83" t="s">
        <v>28</v>
      </c>
      <c r="L11" s="83" t="s">
        <v>27</v>
      </c>
      <c r="M11" s="84" t="s">
        <v>26</v>
      </c>
      <c r="N11" s="83" t="s">
        <v>28</v>
      </c>
      <c r="O11" s="83" t="s">
        <v>27</v>
      </c>
      <c r="P11" s="84" t="s">
        <v>26</v>
      </c>
      <c r="Q11" s="83" t="s">
        <v>28</v>
      </c>
      <c r="R11" s="83" t="s">
        <v>27</v>
      </c>
      <c r="S11" s="82" t="s">
        <v>26</v>
      </c>
      <c r="T11" s="27"/>
      <c r="U11" s="26"/>
    </row>
    <row r="12" spans="1:21" s="20" customFormat="1" ht="3" customHeight="1" x14ac:dyDescent="0.25">
      <c r="A12" s="81"/>
      <c r="B12" s="81"/>
      <c r="C12" s="81"/>
      <c r="D12" s="80"/>
      <c r="E12" s="78"/>
      <c r="F12" s="79"/>
      <c r="G12" s="79"/>
      <c r="H12" s="78"/>
      <c r="I12" s="78"/>
      <c r="J12" s="79"/>
      <c r="K12" s="78"/>
      <c r="L12" s="78"/>
      <c r="M12" s="79"/>
      <c r="N12" s="78"/>
      <c r="O12" s="78"/>
      <c r="P12" s="79"/>
      <c r="Q12" s="78"/>
      <c r="R12" s="78"/>
      <c r="S12" s="77"/>
      <c r="T12" s="76"/>
      <c r="U12" s="75"/>
    </row>
    <row r="13" spans="1:21" ht="3" customHeight="1" x14ac:dyDescent="0.3">
      <c r="A13" s="20"/>
      <c r="B13" s="20" t="s">
        <v>9</v>
      </c>
      <c r="C13" s="20"/>
      <c r="D13" s="20"/>
      <c r="E13" s="74"/>
      <c r="F13" s="74"/>
      <c r="G13" s="74"/>
      <c r="H13" s="74">
        <v>2910</v>
      </c>
      <c r="I13" s="74">
        <v>1098</v>
      </c>
      <c r="J13" s="74">
        <v>1812</v>
      </c>
      <c r="K13" s="74"/>
      <c r="L13" s="74"/>
      <c r="M13" s="74"/>
      <c r="N13" s="74"/>
      <c r="O13" s="74"/>
      <c r="P13" s="74"/>
      <c r="Q13" s="74"/>
      <c r="R13" s="74"/>
      <c r="S13" s="74"/>
      <c r="T13" s="24"/>
      <c r="U13" s="20" t="s">
        <v>7</v>
      </c>
    </row>
    <row r="14" spans="1:21" ht="18.75" customHeight="1" x14ac:dyDescent="0.3">
      <c r="B14" s="70" t="s">
        <v>83</v>
      </c>
      <c r="C14" s="70"/>
      <c r="D14" s="70"/>
      <c r="E14" s="72">
        <f>SUM(E15,E47,E80)</f>
        <v>70456</v>
      </c>
      <c r="F14" s="72">
        <f>SUM(F15,F47,F80)</f>
        <v>34947</v>
      </c>
      <c r="G14" s="72">
        <f>SUM(G15,G47,G80)</f>
        <v>35509</v>
      </c>
      <c r="H14" s="72">
        <f>SUM(H15,H47,H80)</f>
        <v>64532</v>
      </c>
      <c r="I14" s="72">
        <f>SUM(I15,I47,I80)</f>
        <v>31876</v>
      </c>
      <c r="J14" s="72">
        <f>SUM(J15,J47,J80)</f>
        <v>32656</v>
      </c>
      <c r="K14" s="72">
        <f>SUM(K15,K47,K80)</f>
        <v>5624</v>
      </c>
      <c r="L14" s="72">
        <f>SUM(L15,L47,L80)</f>
        <v>2918</v>
      </c>
      <c r="M14" s="72">
        <f>SUM(M15,M47,M80)</f>
        <v>2706</v>
      </c>
      <c r="N14" s="72">
        <f>SUM(N15,N47,N80)</f>
        <v>300</v>
      </c>
      <c r="O14" s="72">
        <f>SUM(O15,O47,O80)</f>
        <v>153</v>
      </c>
      <c r="P14" s="72">
        <f>SUM(P15,P47,P80)</f>
        <v>147</v>
      </c>
      <c r="Q14" s="72">
        <f>SUM(Q15,Q21,Q28,Q47,Q80)</f>
        <v>716</v>
      </c>
      <c r="R14" s="72">
        <f>SUM(R15,R21,R28,R47,R80)</f>
        <v>716</v>
      </c>
      <c r="S14" s="73" t="s">
        <v>8</v>
      </c>
      <c r="T14" s="71"/>
      <c r="U14" s="70" t="s">
        <v>28</v>
      </c>
    </row>
    <row r="15" spans="1:21" ht="18.75" customHeight="1" x14ac:dyDescent="0.3">
      <c r="A15" s="20"/>
      <c r="B15" s="70" t="s">
        <v>82</v>
      </c>
      <c r="C15" s="70"/>
      <c r="D15" s="70"/>
      <c r="E15" s="72">
        <f>SUM(E16,E21,E28,E43)</f>
        <v>33586</v>
      </c>
      <c r="F15" s="72">
        <f>SUM(F16,F21,F28,F43)</f>
        <v>17677</v>
      </c>
      <c r="G15" s="72">
        <f>SUM(G16,G21,G28,G43)</f>
        <v>15909</v>
      </c>
      <c r="H15" s="72">
        <f>SUM(H16,H21,H28,H43)</f>
        <v>27662</v>
      </c>
      <c r="I15" s="72">
        <f>SUM(I16,I21,I28,I43)</f>
        <v>14606</v>
      </c>
      <c r="J15" s="72">
        <f>SUM(J16,J21,J28,J43)</f>
        <v>13056</v>
      </c>
      <c r="K15" s="72">
        <f>SUM(K16,K21,K28,K43)</f>
        <v>5624</v>
      </c>
      <c r="L15" s="72">
        <f>SUM(L16,L21,L28,L43)</f>
        <v>2918</v>
      </c>
      <c r="M15" s="72">
        <f>SUM(M16,M21,M28,M43)</f>
        <v>2706</v>
      </c>
      <c r="N15" s="72">
        <f>SUM(N16,N21,N28,N43)</f>
        <v>300</v>
      </c>
      <c r="O15" s="72">
        <f>SUM(O16,O21,O28,O43)</f>
        <v>153</v>
      </c>
      <c r="P15" s="72">
        <f>SUM(P16,P21,P28,P43)</f>
        <v>147</v>
      </c>
      <c r="Q15" s="72">
        <f>SUM(Q16,Q21,Q28,Q43)</f>
        <v>417</v>
      </c>
      <c r="R15" s="72">
        <f>SUM(R16,R21,R28,R43)</f>
        <v>417</v>
      </c>
      <c r="S15" s="73" t="s">
        <v>8</v>
      </c>
      <c r="T15" s="71"/>
      <c r="U15" s="70" t="s">
        <v>81</v>
      </c>
    </row>
    <row r="16" spans="1:21" s="2" customFormat="1" ht="18.75" customHeight="1" x14ac:dyDescent="0.25">
      <c r="A16" s="20" t="s">
        <v>78</v>
      </c>
      <c r="C16" s="20"/>
      <c r="D16" s="20"/>
      <c r="E16" s="25">
        <f>SUM(H16,K16,N16)</f>
        <v>7403</v>
      </c>
      <c r="F16" s="25">
        <f>SUM(I16,L16,O16)</f>
        <v>3861</v>
      </c>
      <c r="G16" s="25">
        <f>SUM(J16,M16,P16)</f>
        <v>3542</v>
      </c>
      <c r="H16" s="25">
        <f>SUM(I16:J16)</f>
        <v>5356</v>
      </c>
      <c r="I16" s="25">
        <f>SUM(I17:I18)</f>
        <v>2805</v>
      </c>
      <c r="J16" s="25">
        <f>SUM(J17:J18)</f>
        <v>2551</v>
      </c>
      <c r="K16" s="25">
        <f>SUM(L16:M16)</f>
        <v>1747</v>
      </c>
      <c r="L16" s="25">
        <f>SUM(L17:L19)</f>
        <v>903</v>
      </c>
      <c r="M16" s="25">
        <f>SUM(M17:M19)</f>
        <v>844</v>
      </c>
      <c r="N16" s="25">
        <f>SUM(N17:N19)</f>
        <v>300</v>
      </c>
      <c r="O16" s="25">
        <f>SUM(O17:O19)</f>
        <v>153</v>
      </c>
      <c r="P16" s="25">
        <f>SUM(P17:P19)</f>
        <v>147</v>
      </c>
      <c r="Q16" s="10" t="s">
        <v>8</v>
      </c>
      <c r="R16" s="10" t="s">
        <v>8</v>
      </c>
      <c r="S16" s="10" t="s">
        <v>8</v>
      </c>
      <c r="T16" s="24" t="s">
        <v>77</v>
      </c>
      <c r="U16" s="20"/>
    </row>
    <row r="17" spans="1:21" s="2" customFormat="1" ht="18.75" customHeight="1" x14ac:dyDescent="0.25">
      <c r="B17" s="2" t="s">
        <v>76</v>
      </c>
      <c r="E17" s="25">
        <f>SUM(H17,K17,N17)</f>
        <v>3556</v>
      </c>
      <c r="F17" s="25">
        <f>SUM(I17,L17,O17)</f>
        <v>1847</v>
      </c>
      <c r="G17" s="25">
        <f>SUM(J17,M17,P17)</f>
        <v>1709</v>
      </c>
      <c r="H17" s="25">
        <f>SUM(I17:J17)</f>
        <v>2725</v>
      </c>
      <c r="I17" s="25">
        <v>1428</v>
      </c>
      <c r="J17" s="25">
        <v>1297</v>
      </c>
      <c r="K17" s="25">
        <f>SUM(L17:M17)</f>
        <v>531</v>
      </c>
      <c r="L17" s="25">
        <v>266</v>
      </c>
      <c r="M17" s="25">
        <v>265</v>
      </c>
      <c r="N17" s="25">
        <f>SUM(O17:P17)</f>
        <v>300</v>
      </c>
      <c r="O17" s="25">
        <v>153</v>
      </c>
      <c r="P17" s="25">
        <v>147</v>
      </c>
      <c r="Q17" s="10" t="s">
        <v>8</v>
      </c>
      <c r="R17" s="10" t="s">
        <v>8</v>
      </c>
      <c r="S17" s="10" t="s">
        <v>8</v>
      </c>
      <c r="T17" s="24"/>
      <c r="U17" s="20" t="s">
        <v>75</v>
      </c>
    </row>
    <row r="18" spans="1:21" ht="18.75" customHeight="1" x14ac:dyDescent="0.3">
      <c r="A18" s="20"/>
      <c r="B18" s="2" t="s">
        <v>74</v>
      </c>
      <c r="C18" s="2"/>
      <c r="D18" s="2"/>
      <c r="E18" s="25">
        <f>SUM(H18,K18,N18)</f>
        <v>3258</v>
      </c>
      <c r="F18" s="25">
        <f>SUM(I18,L18)</f>
        <v>1725</v>
      </c>
      <c r="G18" s="25">
        <f>SUM(J18,M18)</f>
        <v>1533</v>
      </c>
      <c r="H18" s="25">
        <f>SUM(I18:J18)</f>
        <v>2631</v>
      </c>
      <c r="I18" s="25">
        <v>1377</v>
      </c>
      <c r="J18" s="25">
        <v>1254</v>
      </c>
      <c r="K18" s="25">
        <f>SUM(L18:M18)</f>
        <v>627</v>
      </c>
      <c r="L18" s="25">
        <v>348</v>
      </c>
      <c r="M18" s="25">
        <v>279</v>
      </c>
      <c r="N18" s="10" t="s">
        <v>8</v>
      </c>
      <c r="O18" s="10" t="s">
        <v>8</v>
      </c>
      <c r="P18" s="10" t="s">
        <v>8</v>
      </c>
      <c r="Q18" s="10" t="s">
        <v>8</v>
      </c>
      <c r="R18" s="10" t="s">
        <v>8</v>
      </c>
      <c r="S18" s="10" t="s">
        <v>8</v>
      </c>
      <c r="T18" s="24"/>
      <c r="U18" s="20" t="s">
        <v>73</v>
      </c>
    </row>
    <row r="19" spans="1:21" ht="16.5" customHeight="1" x14ac:dyDescent="0.3">
      <c r="A19" s="20"/>
      <c r="B19" s="2" t="s">
        <v>72</v>
      </c>
      <c r="C19" s="2"/>
      <c r="D19" s="2"/>
      <c r="E19" s="25">
        <f>SUM(H19,K19,N19)</f>
        <v>589</v>
      </c>
      <c r="F19" s="25">
        <f>SUM(I19,L19)</f>
        <v>289</v>
      </c>
      <c r="G19" s="25">
        <f>SUM(J19,M19)</f>
        <v>300</v>
      </c>
      <c r="H19" s="10" t="s">
        <v>8</v>
      </c>
      <c r="I19" s="10" t="s">
        <v>8</v>
      </c>
      <c r="J19" s="10" t="s">
        <v>8</v>
      </c>
      <c r="K19" s="25">
        <v>589</v>
      </c>
      <c r="L19" s="25">
        <v>289</v>
      </c>
      <c r="M19" s="25">
        <v>300</v>
      </c>
      <c r="N19" s="10" t="s">
        <v>8</v>
      </c>
      <c r="O19" s="10" t="s">
        <v>8</v>
      </c>
      <c r="P19" s="10" t="s">
        <v>8</v>
      </c>
      <c r="Q19" s="10" t="s">
        <v>8</v>
      </c>
      <c r="R19" s="10" t="s">
        <v>8</v>
      </c>
      <c r="S19" s="10" t="s">
        <v>8</v>
      </c>
      <c r="T19" s="24"/>
      <c r="U19" s="20" t="s">
        <v>71</v>
      </c>
    </row>
    <row r="20" spans="1:21" x14ac:dyDescent="0.3">
      <c r="A20" s="20"/>
      <c r="B20" s="20" t="s">
        <v>70</v>
      </c>
      <c r="C20" s="20"/>
      <c r="D20" s="20"/>
      <c r="E20" s="10" t="s">
        <v>8</v>
      </c>
      <c r="F20" s="10" t="s">
        <v>8</v>
      </c>
      <c r="G20" s="10" t="s">
        <v>8</v>
      </c>
      <c r="H20" s="10" t="s">
        <v>8</v>
      </c>
      <c r="I20" s="10" t="s">
        <v>8</v>
      </c>
      <c r="J20" s="10" t="s">
        <v>8</v>
      </c>
      <c r="K20" s="10" t="s">
        <v>8</v>
      </c>
      <c r="L20" s="10" t="s">
        <v>8</v>
      </c>
      <c r="M20" s="10" t="s">
        <v>8</v>
      </c>
      <c r="N20" s="10" t="s">
        <v>8</v>
      </c>
      <c r="O20" s="10" t="s">
        <v>8</v>
      </c>
      <c r="P20" s="10" t="s">
        <v>8</v>
      </c>
      <c r="Q20" s="10" t="s">
        <v>8</v>
      </c>
      <c r="R20" s="10" t="s">
        <v>8</v>
      </c>
      <c r="S20" s="10" t="s">
        <v>8</v>
      </c>
      <c r="T20" s="24"/>
      <c r="U20" s="20" t="s">
        <v>69</v>
      </c>
    </row>
    <row r="21" spans="1:21" x14ac:dyDescent="0.3">
      <c r="A21" s="20" t="s">
        <v>68</v>
      </c>
      <c r="C21" s="20"/>
      <c r="D21" s="20"/>
      <c r="E21" s="25">
        <f>SUM(E22:E27)</f>
        <v>21405</v>
      </c>
      <c r="F21" s="25">
        <f>SUM(F22:F27)</f>
        <v>11072</v>
      </c>
      <c r="G21" s="25">
        <f>SUM(G22:G27)</f>
        <v>10333</v>
      </c>
      <c r="H21" s="25">
        <f>SUM(H22:H27)</f>
        <v>18584</v>
      </c>
      <c r="I21" s="25">
        <f>SUM(I22:I27)</f>
        <v>9653</v>
      </c>
      <c r="J21" s="25">
        <f>SUM(J22:J27)</f>
        <v>8931</v>
      </c>
      <c r="K21" s="25">
        <f>SUM(K22:K27)</f>
        <v>2821</v>
      </c>
      <c r="L21" s="25">
        <f>SUM(L22:L27)</f>
        <v>1419</v>
      </c>
      <c r="M21" s="25">
        <f>SUM(M22:M27)</f>
        <v>1402</v>
      </c>
      <c r="N21" s="10" t="s">
        <v>8</v>
      </c>
      <c r="O21" s="10" t="s">
        <v>8</v>
      </c>
      <c r="P21" s="10" t="s">
        <v>8</v>
      </c>
      <c r="Q21" s="10" t="s">
        <v>8</v>
      </c>
      <c r="R21" s="10" t="s">
        <v>8</v>
      </c>
      <c r="S21" s="10" t="s">
        <v>8</v>
      </c>
      <c r="T21" s="24" t="s">
        <v>67</v>
      </c>
      <c r="U21" s="20"/>
    </row>
    <row r="22" spans="1:21" x14ac:dyDescent="0.3">
      <c r="A22" s="20"/>
      <c r="B22" s="20" t="s">
        <v>66</v>
      </c>
      <c r="C22" s="20"/>
      <c r="D22" s="20"/>
      <c r="E22" s="25">
        <f>SUM(H22,K22)</f>
        <v>3523</v>
      </c>
      <c r="F22" s="25">
        <f>SUM(I22,L22)</f>
        <v>1862</v>
      </c>
      <c r="G22" s="25">
        <f>SUM(J22,M22)</f>
        <v>1661</v>
      </c>
      <c r="H22" s="25">
        <v>2991</v>
      </c>
      <c r="I22" s="25">
        <v>1607</v>
      </c>
      <c r="J22" s="25">
        <v>1384</v>
      </c>
      <c r="K22" s="25">
        <v>532</v>
      </c>
      <c r="L22" s="25">
        <v>255</v>
      </c>
      <c r="M22" s="25">
        <v>277</v>
      </c>
      <c r="N22" s="10" t="s">
        <v>8</v>
      </c>
      <c r="O22" s="10" t="s">
        <v>8</v>
      </c>
      <c r="P22" s="10" t="s">
        <v>8</v>
      </c>
      <c r="Q22" s="10" t="s">
        <v>8</v>
      </c>
      <c r="R22" s="10" t="s">
        <v>8</v>
      </c>
      <c r="S22" s="10" t="s">
        <v>8</v>
      </c>
      <c r="T22" s="24"/>
      <c r="U22" s="20" t="s">
        <v>65</v>
      </c>
    </row>
    <row r="23" spans="1:21" x14ac:dyDescent="0.3">
      <c r="A23" s="20"/>
      <c r="B23" s="20" t="s">
        <v>64</v>
      </c>
      <c r="C23" s="20"/>
      <c r="D23" s="20"/>
      <c r="E23" s="25">
        <f>SUM(H23,K23)</f>
        <v>3473</v>
      </c>
      <c r="F23" s="25">
        <f>SUM(I23,L23)</f>
        <v>1802</v>
      </c>
      <c r="G23" s="25">
        <f>SUM(J23,M23)</f>
        <v>1671</v>
      </c>
      <c r="H23" s="25">
        <v>2971</v>
      </c>
      <c r="I23" s="25">
        <v>1549</v>
      </c>
      <c r="J23" s="25">
        <v>1422</v>
      </c>
      <c r="K23" s="25">
        <v>502</v>
      </c>
      <c r="L23" s="25">
        <v>253</v>
      </c>
      <c r="M23" s="25">
        <v>249</v>
      </c>
      <c r="N23" s="10" t="s">
        <v>8</v>
      </c>
      <c r="O23" s="10" t="s">
        <v>8</v>
      </c>
      <c r="P23" s="10" t="s">
        <v>8</v>
      </c>
      <c r="Q23" s="10" t="s">
        <v>8</v>
      </c>
      <c r="R23" s="10" t="s">
        <v>8</v>
      </c>
      <c r="S23" s="10" t="s">
        <v>8</v>
      </c>
      <c r="T23" s="24"/>
      <c r="U23" s="20" t="s">
        <v>63</v>
      </c>
    </row>
    <row r="24" spans="1:21" x14ac:dyDescent="0.3">
      <c r="A24" s="20"/>
      <c r="B24" s="20" t="s">
        <v>62</v>
      </c>
      <c r="C24" s="20"/>
      <c r="D24" s="20"/>
      <c r="E24" s="25">
        <f>SUM(H24,K24)</f>
        <v>3469</v>
      </c>
      <c r="F24" s="25">
        <f>SUM(I24,L24)</f>
        <v>1790</v>
      </c>
      <c r="G24" s="25">
        <f>SUM(J24,M24)</f>
        <v>1679</v>
      </c>
      <c r="H24" s="25">
        <v>3013</v>
      </c>
      <c r="I24" s="25">
        <v>1546</v>
      </c>
      <c r="J24" s="25">
        <v>1467</v>
      </c>
      <c r="K24" s="25">
        <v>456</v>
      </c>
      <c r="L24" s="25">
        <v>244</v>
      </c>
      <c r="M24" s="25">
        <v>212</v>
      </c>
      <c r="N24" s="10" t="s">
        <v>8</v>
      </c>
      <c r="O24" s="10" t="s">
        <v>8</v>
      </c>
      <c r="P24" s="10" t="s">
        <v>8</v>
      </c>
      <c r="Q24" s="10" t="s">
        <v>8</v>
      </c>
      <c r="R24" s="10" t="s">
        <v>8</v>
      </c>
      <c r="S24" s="10" t="s">
        <v>8</v>
      </c>
      <c r="T24" s="24"/>
      <c r="U24" s="20" t="s">
        <v>61</v>
      </c>
    </row>
    <row r="25" spans="1:21" x14ac:dyDescent="0.3">
      <c r="A25" s="20"/>
      <c r="B25" s="20" t="s">
        <v>60</v>
      </c>
      <c r="C25" s="20"/>
      <c r="D25" s="20"/>
      <c r="E25" s="25">
        <f>SUM(H25,K25)</f>
        <v>3563</v>
      </c>
      <c r="F25" s="25">
        <f>SUM(I25,L25)</f>
        <v>1831</v>
      </c>
      <c r="G25" s="25">
        <f>SUM(J25,M25)</f>
        <v>1732</v>
      </c>
      <c r="H25" s="25">
        <v>3117</v>
      </c>
      <c r="I25" s="25">
        <v>1614</v>
      </c>
      <c r="J25" s="25">
        <v>1503</v>
      </c>
      <c r="K25" s="25">
        <v>446</v>
      </c>
      <c r="L25" s="25">
        <v>217</v>
      </c>
      <c r="M25" s="25">
        <v>229</v>
      </c>
      <c r="N25" s="10" t="s">
        <v>8</v>
      </c>
      <c r="O25" s="10" t="s">
        <v>8</v>
      </c>
      <c r="P25" s="10" t="s">
        <v>8</v>
      </c>
      <c r="Q25" s="10" t="s">
        <v>8</v>
      </c>
      <c r="R25" s="10" t="s">
        <v>8</v>
      </c>
      <c r="S25" s="10" t="s">
        <v>8</v>
      </c>
      <c r="T25" s="24"/>
      <c r="U25" s="20" t="s">
        <v>59</v>
      </c>
    </row>
    <row r="26" spans="1:21" x14ac:dyDescent="0.3">
      <c r="A26" s="20"/>
      <c r="B26" s="20" t="s">
        <v>58</v>
      </c>
      <c r="C26" s="20"/>
      <c r="D26" s="20"/>
      <c r="E26" s="25">
        <f>SUM(H26,K26)</f>
        <v>3688</v>
      </c>
      <c r="F26" s="25">
        <f>SUM(I26,L26)</f>
        <v>1886</v>
      </c>
      <c r="G26" s="25">
        <f>SUM(J26,M26)</f>
        <v>1802</v>
      </c>
      <c r="H26" s="25">
        <v>3238</v>
      </c>
      <c r="I26" s="25">
        <v>1651</v>
      </c>
      <c r="J26" s="25">
        <v>1587</v>
      </c>
      <c r="K26" s="25">
        <v>450</v>
      </c>
      <c r="L26" s="25">
        <v>235</v>
      </c>
      <c r="M26" s="25">
        <v>215</v>
      </c>
      <c r="N26" s="10" t="s">
        <v>8</v>
      </c>
      <c r="O26" s="10" t="s">
        <v>8</v>
      </c>
      <c r="P26" s="10" t="s">
        <v>8</v>
      </c>
      <c r="Q26" s="10" t="s">
        <v>8</v>
      </c>
      <c r="R26" s="10" t="s">
        <v>8</v>
      </c>
      <c r="S26" s="10" t="s">
        <v>8</v>
      </c>
      <c r="T26" s="24"/>
      <c r="U26" s="20" t="s">
        <v>57</v>
      </c>
    </row>
    <row r="27" spans="1:21" x14ac:dyDescent="0.3">
      <c r="A27" s="20"/>
      <c r="B27" s="20" t="s">
        <v>56</v>
      </c>
      <c r="C27" s="20"/>
      <c r="D27" s="20"/>
      <c r="E27" s="25">
        <f>SUM(H27,K27)</f>
        <v>3689</v>
      </c>
      <c r="F27" s="25">
        <f>SUM(I27,L27)</f>
        <v>1901</v>
      </c>
      <c r="G27" s="25">
        <f>SUM(J27,M27)</f>
        <v>1788</v>
      </c>
      <c r="H27" s="25">
        <v>3254</v>
      </c>
      <c r="I27" s="25">
        <v>1686</v>
      </c>
      <c r="J27" s="25">
        <v>1568</v>
      </c>
      <c r="K27" s="25">
        <v>435</v>
      </c>
      <c r="L27" s="25">
        <v>215</v>
      </c>
      <c r="M27" s="25">
        <v>220</v>
      </c>
      <c r="N27" s="10" t="s">
        <v>8</v>
      </c>
      <c r="O27" s="10" t="s">
        <v>8</v>
      </c>
      <c r="P27" s="10" t="s">
        <v>8</v>
      </c>
      <c r="Q27" s="10" t="s">
        <v>8</v>
      </c>
      <c r="R27" s="10" t="s">
        <v>8</v>
      </c>
      <c r="S27" s="10" t="s">
        <v>8</v>
      </c>
      <c r="T27" s="24"/>
      <c r="U27" s="20" t="s">
        <v>55</v>
      </c>
    </row>
    <row r="28" spans="1:21" x14ac:dyDescent="0.3">
      <c r="A28" s="20" t="s">
        <v>23</v>
      </c>
      <c r="C28" s="20"/>
      <c r="D28" s="20"/>
      <c r="E28" s="25">
        <f>SUM(E29:E31)</f>
        <v>4505</v>
      </c>
      <c r="F28" s="25">
        <f>SUM(F29:F31)</f>
        <v>2585</v>
      </c>
      <c r="G28" s="25">
        <f>SUM(G29:G31)</f>
        <v>1920</v>
      </c>
      <c r="H28" s="25">
        <f>SUM(H29:H31)</f>
        <v>3722</v>
      </c>
      <c r="I28" s="25">
        <f>SUM(I29:I31)</f>
        <v>2148</v>
      </c>
      <c r="J28" s="25">
        <f>SUM(J29:J31)</f>
        <v>1574</v>
      </c>
      <c r="K28" s="25">
        <f>SUM(K29:K31)</f>
        <v>783</v>
      </c>
      <c r="L28" s="25">
        <f>SUM(L29:L31)</f>
        <v>437</v>
      </c>
      <c r="M28" s="25">
        <f>SUM(M29:M31)</f>
        <v>346</v>
      </c>
      <c r="N28" s="10" t="s">
        <v>8</v>
      </c>
      <c r="O28" s="10" t="s">
        <v>8</v>
      </c>
      <c r="P28" s="10" t="s">
        <v>8</v>
      </c>
      <c r="Q28" s="25">
        <f>SUM(R28:S28)</f>
        <v>299</v>
      </c>
      <c r="R28" s="25">
        <f>SUM(R29:R31)</f>
        <v>299</v>
      </c>
      <c r="S28" s="10" t="s">
        <v>8</v>
      </c>
      <c r="T28" s="24" t="s">
        <v>22</v>
      </c>
      <c r="U28" s="20"/>
    </row>
    <row r="29" spans="1:21" x14ac:dyDescent="0.3">
      <c r="A29" s="20"/>
      <c r="B29" s="20" t="s">
        <v>21</v>
      </c>
      <c r="C29" s="20"/>
      <c r="D29" s="20"/>
      <c r="E29" s="25">
        <f>SUM(H29,K29)</f>
        <v>1519</v>
      </c>
      <c r="F29" s="25">
        <f>SUM(I29,L29)</f>
        <v>893</v>
      </c>
      <c r="G29" s="25">
        <f>SUM(J29,M29)</f>
        <v>626</v>
      </c>
      <c r="H29" s="25">
        <v>1232</v>
      </c>
      <c r="I29" s="25">
        <v>729</v>
      </c>
      <c r="J29" s="25">
        <v>503</v>
      </c>
      <c r="K29" s="25">
        <v>287</v>
      </c>
      <c r="L29" s="25">
        <v>164</v>
      </c>
      <c r="M29" s="25">
        <v>123</v>
      </c>
      <c r="N29" s="10" t="s">
        <v>8</v>
      </c>
      <c r="O29" s="10" t="s">
        <v>8</v>
      </c>
      <c r="P29" s="10" t="s">
        <v>8</v>
      </c>
      <c r="Q29" s="25">
        <f>SUM(R29:S29)</f>
        <v>100</v>
      </c>
      <c r="R29" s="25">
        <v>100</v>
      </c>
      <c r="S29" s="10" t="s">
        <v>8</v>
      </c>
      <c r="T29" s="24"/>
      <c r="U29" s="20" t="s">
        <v>20</v>
      </c>
    </row>
    <row r="30" spans="1:21" x14ac:dyDescent="0.3">
      <c r="A30" s="20"/>
      <c r="B30" s="20" t="s">
        <v>19</v>
      </c>
      <c r="C30" s="20"/>
      <c r="D30" s="20"/>
      <c r="E30" s="25">
        <f>SUM(H30,K30)</f>
        <v>1532</v>
      </c>
      <c r="F30" s="25">
        <f>SUM(I30,L30)</f>
        <v>860</v>
      </c>
      <c r="G30" s="25">
        <f>SUM(J30,M30)</f>
        <v>672</v>
      </c>
      <c r="H30" s="25">
        <v>1251</v>
      </c>
      <c r="I30" s="25">
        <v>712</v>
      </c>
      <c r="J30" s="25">
        <v>539</v>
      </c>
      <c r="K30" s="25">
        <v>281</v>
      </c>
      <c r="L30" s="25">
        <v>148</v>
      </c>
      <c r="M30" s="25">
        <v>133</v>
      </c>
      <c r="N30" s="10" t="s">
        <v>8</v>
      </c>
      <c r="O30" s="10" t="s">
        <v>8</v>
      </c>
      <c r="P30" s="10" t="s">
        <v>8</v>
      </c>
      <c r="Q30" s="25">
        <f>SUM(R30:S30)</f>
        <v>126</v>
      </c>
      <c r="R30" s="25">
        <v>126</v>
      </c>
      <c r="S30" s="10" t="s">
        <v>8</v>
      </c>
      <c r="T30" s="24"/>
      <c r="U30" s="20" t="s">
        <v>18</v>
      </c>
    </row>
    <row r="31" spans="1:21" x14ac:dyDescent="0.3">
      <c r="A31" s="20"/>
      <c r="B31" s="20" t="s">
        <v>17</v>
      </c>
      <c r="C31" s="20"/>
      <c r="D31" s="20"/>
      <c r="E31" s="25">
        <f>SUM(H31,K31)</f>
        <v>1454</v>
      </c>
      <c r="F31" s="25">
        <f>SUM(I31,L31)</f>
        <v>832</v>
      </c>
      <c r="G31" s="25">
        <f>SUM(J31,M31)</f>
        <v>622</v>
      </c>
      <c r="H31" s="25">
        <v>1239</v>
      </c>
      <c r="I31" s="25">
        <v>707</v>
      </c>
      <c r="J31" s="25">
        <v>532</v>
      </c>
      <c r="K31" s="25">
        <v>215</v>
      </c>
      <c r="L31" s="25">
        <v>125</v>
      </c>
      <c r="M31" s="25">
        <v>90</v>
      </c>
      <c r="N31" s="10" t="s">
        <v>8</v>
      </c>
      <c r="O31" s="10" t="s">
        <v>8</v>
      </c>
      <c r="P31" s="10" t="s">
        <v>8</v>
      </c>
      <c r="Q31" s="25">
        <f>SUM(R31:S31)</f>
        <v>73</v>
      </c>
      <c r="R31" s="25">
        <v>73</v>
      </c>
      <c r="S31" s="10" t="s">
        <v>8</v>
      </c>
      <c r="T31" s="24"/>
      <c r="U31" s="20" t="s">
        <v>16</v>
      </c>
    </row>
    <row r="32" spans="1:21" s="68" customFormat="1" x14ac:dyDescent="0.3">
      <c r="B32" s="70" t="s">
        <v>54</v>
      </c>
      <c r="C32" s="69">
        <v>3.5</v>
      </c>
      <c r="D32" s="68" t="s">
        <v>53</v>
      </c>
      <c r="E32" s="103"/>
      <c r="F32" s="103"/>
      <c r="G32" s="103"/>
      <c r="H32" s="103"/>
      <c r="I32" s="103"/>
      <c r="J32" s="103"/>
      <c r="K32" s="103"/>
      <c r="L32" s="103"/>
      <c r="M32" s="103"/>
      <c r="N32" s="67"/>
      <c r="O32" s="67"/>
      <c r="P32" s="67"/>
      <c r="Q32" s="67"/>
      <c r="R32" s="67"/>
      <c r="S32" s="67"/>
    </row>
    <row r="33" spans="1:21" s="65" customFormat="1" ht="20.25" customHeight="1" x14ac:dyDescent="0.3">
      <c r="B33" s="70" t="s">
        <v>52</v>
      </c>
      <c r="C33" s="69">
        <v>3.5</v>
      </c>
      <c r="D33" s="68" t="s">
        <v>51</v>
      </c>
      <c r="E33" s="103"/>
      <c r="F33" s="103"/>
      <c r="G33" s="103"/>
      <c r="H33" s="103"/>
      <c r="I33" s="103"/>
      <c r="J33" s="103"/>
      <c r="K33" s="103"/>
      <c r="L33" s="103"/>
      <c r="M33" s="103"/>
      <c r="N33" s="66"/>
      <c r="O33" s="66"/>
      <c r="P33" s="66"/>
      <c r="Q33" s="66"/>
      <c r="R33" s="66"/>
      <c r="S33" s="66"/>
    </row>
    <row r="34" spans="1:21" ht="6.75" customHeight="1" x14ac:dyDescent="0.3">
      <c r="E34" s="47"/>
      <c r="F34" s="47"/>
      <c r="G34" s="47"/>
      <c r="H34" s="47"/>
      <c r="I34" s="47"/>
      <c r="J34" s="47"/>
      <c r="K34" s="47"/>
      <c r="L34" s="47"/>
      <c r="M34" s="47"/>
      <c r="N34" s="64"/>
      <c r="O34" s="64"/>
      <c r="P34" s="64"/>
      <c r="Q34" s="64"/>
      <c r="R34" s="64"/>
      <c r="S34" s="64"/>
    </row>
    <row r="35" spans="1:21" s="20" customFormat="1" ht="15" customHeight="1" x14ac:dyDescent="0.25">
      <c r="A35" s="63" t="s">
        <v>50</v>
      </c>
      <c r="B35" s="63"/>
      <c r="C35" s="63"/>
      <c r="D35" s="62"/>
      <c r="E35" s="61"/>
      <c r="F35" s="49"/>
      <c r="G35" s="60"/>
      <c r="H35" s="59" t="s">
        <v>49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7" t="s">
        <v>48</v>
      </c>
      <c r="U35" s="56"/>
    </row>
    <row r="36" spans="1:21" s="20" customFormat="1" ht="15" customHeight="1" x14ac:dyDescent="0.25">
      <c r="A36" s="40"/>
      <c r="B36" s="40"/>
      <c r="C36" s="40"/>
      <c r="D36" s="39"/>
      <c r="E36" s="55"/>
      <c r="F36" s="47"/>
      <c r="G36" s="54"/>
      <c r="H36" s="50"/>
      <c r="I36" s="49"/>
      <c r="J36" s="48"/>
      <c r="K36" s="53" t="s">
        <v>47</v>
      </c>
      <c r="L36" s="52"/>
      <c r="M36" s="51"/>
      <c r="N36" s="50"/>
      <c r="O36" s="49"/>
      <c r="P36" s="48"/>
      <c r="Q36" s="47"/>
      <c r="R36" s="47"/>
      <c r="S36" s="47"/>
      <c r="T36" s="34"/>
      <c r="U36" s="33"/>
    </row>
    <row r="37" spans="1:21" s="20" customFormat="1" ht="15.75" customHeight="1" x14ac:dyDescent="0.25">
      <c r="A37" s="40"/>
      <c r="B37" s="40"/>
      <c r="C37" s="40"/>
      <c r="D37" s="39"/>
      <c r="E37" s="46"/>
      <c r="F37" s="45"/>
      <c r="G37" s="44"/>
      <c r="H37" s="46" t="s">
        <v>46</v>
      </c>
      <c r="I37" s="45"/>
      <c r="J37" s="44"/>
      <c r="K37" s="46" t="s">
        <v>45</v>
      </c>
      <c r="L37" s="45"/>
      <c r="M37" s="44"/>
      <c r="N37" s="46" t="s">
        <v>44</v>
      </c>
      <c r="O37" s="45"/>
      <c r="P37" s="44"/>
      <c r="Q37" s="45" t="s">
        <v>43</v>
      </c>
      <c r="R37" s="45"/>
      <c r="S37" s="45"/>
      <c r="T37" s="34"/>
      <c r="U37" s="33"/>
    </row>
    <row r="38" spans="1:21" s="20" customFormat="1" ht="17.25" customHeight="1" x14ac:dyDescent="0.25">
      <c r="A38" s="40"/>
      <c r="B38" s="40"/>
      <c r="C38" s="40"/>
      <c r="D38" s="39"/>
      <c r="E38" s="46"/>
      <c r="F38" s="45"/>
      <c r="G38" s="44"/>
      <c r="H38" s="46" t="s">
        <v>42</v>
      </c>
      <c r="I38" s="45"/>
      <c r="J38" s="44"/>
      <c r="K38" s="46" t="s">
        <v>41</v>
      </c>
      <c r="L38" s="45"/>
      <c r="M38" s="44"/>
      <c r="N38" s="46" t="s">
        <v>40</v>
      </c>
      <c r="O38" s="45"/>
      <c r="P38" s="44"/>
      <c r="Q38" s="45" t="s">
        <v>39</v>
      </c>
      <c r="R38" s="45"/>
      <c r="S38" s="45"/>
      <c r="T38" s="34"/>
      <c r="U38" s="33"/>
    </row>
    <row r="39" spans="1:21" s="20" customFormat="1" ht="16.5" customHeight="1" x14ac:dyDescent="0.25">
      <c r="A39" s="40"/>
      <c r="B39" s="40"/>
      <c r="C39" s="40"/>
      <c r="D39" s="39"/>
      <c r="E39" s="46" t="s">
        <v>31</v>
      </c>
      <c r="F39" s="45"/>
      <c r="G39" s="44"/>
      <c r="H39" s="46" t="s">
        <v>38</v>
      </c>
      <c r="I39" s="45"/>
      <c r="J39" s="44"/>
      <c r="K39" s="46" t="s">
        <v>37</v>
      </c>
      <c r="L39" s="45"/>
      <c r="M39" s="44"/>
      <c r="N39" s="46" t="s">
        <v>36</v>
      </c>
      <c r="O39" s="45"/>
      <c r="P39" s="44"/>
      <c r="Q39" s="45" t="s">
        <v>35</v>
      </c>
      <c r="R39" s="45"/>
      <c r="S39" s="45"/>
      <c r="T39" s="34"/>
      <c r="U39" s="33"/>
    </row>
    <row r="40" spans="1:21" s="20" customFormat="1" ht="14.25" customHeight="1" x14ac:dyDescent="0.25">
      <c r="A40" s="40"/>
      <c r="B40" s="40"/>
      <c r="C40" s="40"/>
      <c r="D40" s="39"/>
      <c r="E40" s="43" t="s">
        <v>28</v>
      </c>
      <c r="F40" s="42"/>
      <c r="G40" s="41"/>
      <c r="H40" s="43" t="s">
        <v>34</v>
      </c>
      <c r="I40" s="42"/>
      <c r="J40" s="41"/>
      <c r="K40" s="43" t="s">
        <v>34</v>
      </c>
      <c r="L40" s="42"/>
      <c r="M40" s="41"/>
      <c r="N40" s="46" t="s">
        <v>33</v>
      </c>
      <c r="O40" s="45"/>
      <c r="P40" s="44"/>
      <c r="Q40" s="43" t="s">
        <v>32</v>
      </c>
      <c r="R40" s="42"/>
      <c r="S40" s="41"/>
      <c r="T40" s="34"/>
      <c r="U40" s="33"/>
    </row>
    <row r="41" spans="1:21" s="20" customFormat="1" ht="13.5" customHeight="1" x14ac:dyDescent="0.25">
      <c r="A41" s="40"/>
      <c r="B41" s="40"/>
      <c r="C41" s="40"/>
      <c r="D41" s="39"/>
      <c r="E41" s="36" t="s">
        <v>31</v>
      </c>
      <c r="F41" s="38" t="s">
        <v>30</v>
      </c>
      <c r="G41" s="38" t="s">
        <v>29</v>
      </c>
      <c r="H41" s="37" t="s">
        <v>31</v>
      </c>
      <c r="I41" s="37" t="s">
        <v>30</v>
      </c>
      <c r="J41" s="38" t="s">
        <v>29</v>
      </c>
      <c r="K41" s="37" t="s">
        <v>31</v>
      </c>
      <c r="L41" s="37" t="s">
        <v>30</v>
      </c>
      <c r="M41" s="38" t="s">
        <v>29</v>
      </c>
      <c r="N41" s="37" t="s">
        <v>31</v>
      </c>
      <c r="O41" s="37" t="s">
        <v>30</v>
      </c>
      <c r="P41" s="37" t="s">
        <v>29</v>
      </c>
      <c r="Q41" s="36" t="s">
        <v>31</v>
      </c>
      <c r="R41" s="36" t="s">
        <v>30</v>
      </c>
      <c r="S41" s="35" t="s">
        <v>29</v>
      </c>
      <c r="T41" s="34"/>
      <c r="U41" s="33"/>
    </row>
    <row r="42" spans="1:21" s="20" customFormat="1" ht="13.5" customHeight="1" x14ac:dyDescent="0.25">
      <c r="A42" s="32"/>
      <c r="B42" s="32"/>
      <c r="C42" s="32"/>
      <c r="D42" s="31"/>
      <c r="E42" s="29" t="s">
        <v>28</v>
      </c>
      <c r="F42" s="30" t="s">
        <v>27</v>
      </c>
      <c r="G42" s="30" t="s">
        <v>26</v>
      </c>
      <c r="H42" s="29" t="s">
        <v>28</v>
      </c>
      <c r="I42" s="29" t="s">
        <v>27</v>
      </c>
      <c r="J42" s="30" t="s">
        <v>26</v>
      </c>
      <c r="K42" s="29" t="s">
        <v>28</v>
      </c>
      <c r="L42" s="29" t="s">
        <v>27</v>
      </c>
      <c r="M42" s="30" t="s">
        <v>26</v>
      </c>
      <c r="N42" s="29" t="s">
        <v>28</v>
      </c>
      <c r="O42" s="29" t="s">
        <v>27</v>
      </c>
      <c r="P42" s="30" t="s">
        <v>26</v>
      </c>
      <c r="Q42" s="29" t="s">
        <v>28</v>
      </c>
      <c r="R42" s="29" t="s">
        <v>27</v>
      </c>
      <c r="S42" s="28" t="s">
        <v>26</v>
      </c>
      <c r="T42" s="27"/>
      <c r="U42" s="26"/>
    </row>
    <row r="43" spans="1:21" x14ac:dyDescent="0.3">
      <c r="A43" s="20" t="s">
        <v>15</v>
      </c>
      <c r="C43" s="20"/>
      <c r="D43" s="20"/>
      <c r="E43" s="25">
        <f>SUM(E44:E46)</f>
        <v>273</v>
      </c>
      <c r="F43" s="25">
        <f>SUM(F44:F46)</f>
        <v>159</v>
      </c>
      <c r="G43" s="25">
        <f>SUM(G44:G46)</f>
        <v>114</v>
      </c>
      <c r="H43" s="10" t="s">
        <v>8</v>
      </c>
      <c r="I43" s="10" t="s">
        <v>8</v>
      </c>
      <c r="J43" s="10" t="s">
        <v>8</v>
      </c>
      <c r="K43" s="25">
        <f>SUM(K44:K46)</f>
        <v>273</v>
      </c>
      <c r="L43" s="25">
        <f>SUM(L44:L46)</f>
        <v>159</v>
      </c>
      <c r="M43" s="25">
        <f>SUM(M44:M46)</f>
        <v>114</v>
      </c>
      <c r="N43" s="10" t="s">
        <v>8</v>
      </c>
      <c r="O43" s="10" t="s">
        <v>8</v>
      </c>
      <c r="P43" s="10" t="s">
        <v>8</v>
      </c>
      <c r="Q43" s="10">
        <f>SUM(R43:S43)</f>
        <v>118</v>
      </c>
      <c r="R43" s="10">
        <f>SUM(R44:R46)</f>
        <v>118</v>
      </c>
      <c r="S43" s="10" t="s">
        <v>8</v>
      </c>
      <c r="T43" s="24" t="s">
        <v>14</v>
      </c>
      <c r="U43" s="20"/>
    </row>
    <row r="44" spans="1:21" x14ac:dyDescent="0.3">
      <c r="A44" s="20"/>
      <c r="B44" s="20" t="s">
        <v>13</v>
      </c>
      <c r="C44" s="20"/>
      <c r="D44" s="20"/>
      <c r="E44" s="25">
        <f>K44</f>
        <v>87</v>
      </c>
      <c r="F44" s="25">
        <f>L44</f>
        <v>52</v>
      </c>
      <c r="G44" s="25">
        <f>M44</f>
        <v>35</v>
      </c>
      <c r="H44" s="10" t="s">
        <v>8</v>
      </c>
      <c r="I44" s="10" t="s">
        <v>8</v>
      </c>
      <c r="J44" s="10" t="s">
        <v>8</v>
      </c>
      <c r="K44" s="25">
        <v>87</v>
      </c>
      <c r="L44" s="25">
        <v>52</v>
      </c>
      <c r="M44" s="25">
        <v>35</v>
      </c>
      <c r="N44" s="10" t="s">
        <v>8</v>
      </c>
      <c r="O44" s="10" t="s">
        <v>8</v>
      </c>
      <c r="P44" s="10" t="s">
        <v>8</v>
      </c>
      <c r="Q44" s="10">
        <f>SUM(R44:S44)</f>
        <v>52</v>
      </c>
      <c r="R44" s="10">
        <v>52</v>
      </c>
      <c r="S44" s="10" t="s">
        <v>8</v>
      </c>
      <c r="T44" s="24"/>
      <c r="U44" s="20" t="s">
        <v>12</v>
      </c>
    </row>
    <row r="45" spans="1:21" x14ac:dyDescent="0.3">
      <c r="A45" s="20"/>
      <c r="B45" s="20" t="s">
        <v>11</v>
      </c>
      <c r="C45" s="20"/>
      <c r="D45" s="20"/>
      <c r="E45" s="25">
        <f>K45</f>
        <v>102</v>
      </c>
      <c r="F45" s="25">
        <f>L45</f>
        <v>62</v>
      </c>
      <c r="G45" s="25">
        <f>M45</f>
        <v>40</v>
      </c>
      <c r="H45" s="10" t="s">
        <v>8</v>
      </c>
      <c r="I45" s="10" t="s">
        <v>8</v>
      </c>
      <c r="J45" s="10" t="s">
        <v>8</v>
      </c>
      <c r="K45" s="25">
        <v>102</v>
      </c>
      <c r="L45" s="25">
        <v>62</v>
      </c>
      <c r="M45" s="25">
        <v>40</v>
      </c>
      <c r="N45" s="10" t="s">
        <v>8</v>
      </c>
      <c r="O45" s="10" t="s">
        <v>8</v>
      </c>
      <c r="P45" s="10" t="s">
        <v>8</v>
      </c>
      <c r="Q45" s="10">
        <f>SUM(R45:S45)</f>
        <v>54</v>
      </c>
      <c r="R45" s="10">
        <v>54</v>
      </c>
      <c r="S45" s="10" t="s">
        <v>8</v>
      </c>
      <c r="T45" s="24"/>
      <c r="U45" s="20" t="s">
        <v>10</v>
      </c>
    </row>
    <row r="46" spans="1:21" x14ac:dyDescent="0.3">
      <c r="A46" s="20"/>
      <c r="B46" s="20" t="s">
        <v>9</v>
      </c>
      <c r="C46" s="20"/>
      <c r="D46" s="20"/>
      <c r="E46" s="25">
        <f>K46</f>
        <v>84</v>
      </c>
      <c r="F46" s="25">
        <f>L46</f>
        <v>45</v>
      </c>
      <c r="G46" s="25">
        <f>M46</f>
        <v>39</v>
      </c>
      <c r="H46" s="10" t="s">
        <v>8</v>
      </c>
      <c r="I46" s="10" t="s">
        <v>8</v>
      </c>
      <c r="J46" s="10" t="s">
        <v>8</v>
      </c>
      <c r="K46" s="25">
        <v>84</v>
      </c>
      <c r="L46" s="25">
        <v>45</v>
      </c>
      <c r="M46" s="25">
        <v>39</v>
      </c>
      <c r="N46" s="10" t="s">
        <v>8</v>
      </c>
      <c r="O46" s="10" t="s">
        <v>8</v>
      </c>
      <c r="P46" s="10" t="s">
        <v>8</v>
      </c>
      <c r="Q46" s="10">
        <f>SUM(R46:S46)</f>
        <v>12</v>
      </c>
      <c r="R46" s="10">
        <v>12</v>
      </c>
      <c r="S46" s="10" t="s">
        <v>8</v>
      </c>
      <c r="T46" s="24"/>
      <c r="U46" s="20" t="s">
        <v>7</v>
      </c>
    </row>
    <row r="47" spans="1:21" x14ac:dyDescent="0.3">
      <c r="B47" s="70" t="s">
        <v>80</v>
      </c>
      <c r="C47" s="70"/>
      <c r="D47" s="70"/>
      <c r="E47" s="72">
        <f>SUM(E48,E53,E72,E76)</f>
        <v>18629</v>
      </c>
      <c r="F47" s="72">
        <f>SUM(F48,F53,F72,F76)</f>
        <v>9563</v>
      </c>
      <c r="G47" s="72">
        <f>SUM(G48,G53,G72,G76)</f>
        <v>9066</v>
      </c>
      <c r="H47" s="72">
        <f>SUM(H48,H53,H72,H76)</f>
        <v>18629</v>
      </c>
      <c r="I47" s="72">
        <f>SUM(I48,I53,I72,I76)</f>
        <v>9563</v>
      </c>
      <c r="J47" s="72">
        <f>SUM(J48,J53,J72,J76)</f>
        <v>9066</v>
      </c>
      <c r="K47" s="10" t="s">
        <v>8</v>
      </c>
      <c r="L47" s="10" t="s">
        <v>8</v>
      </c>
      <c r="M47" s="10" t="s">
        <v>8</v>
      </c>
      <c r="N47" s="10" t="s">
        <v>8</v>
      </c>
      <c r="O47" s="10" t="s">
        <v>8</v>
      </c>
      <c r="P47" s="10" t="s">
        <v>8</v>
      </c>
      <c r="Q47" s="10" t="s">
        <v>8</v>
      </c>
      <c r="R47" s="10" t="s">
        <v>8</v>
      </c>
      <c r="S47" s="10" t="s">
        <v>8</v>
      </c>
      <c r="T47" s="71"/>
      <c r="U47" s="70" t="s">
        <v>79</v>
      </c>
    </row>
    <row r="48" spans="1:21" x14ac:dyDescent="0.3">
      <c r="A48" s="20" t="s">
        <v>78</v>
      </c>
      <c r="C48" s="20"/>
      <c r="D48" s="20"/>
      <c r="E48" s="25">
        <f>H48</f>
        <v>3499</v>
      </c>
      <c r="F48" s="25">
        <f>I48</f>
        <v>1820</v>
      </c>
      <c r="G48" s="25">
        <f>J48</f>
        <v>1679</v>
      </c>
      <c r="H48" s="25">
        <v>3499</v>
      </c>
      <c r="I48" s="25">
        <v>1820</v>
      </c>
      <c r="J48" s="25">
        <v>1679</v>
      </c>
      <c r="K48" s="10" t="s">
        <v>8</v>
      </c>
      <c r="L48" s="10" t="s">
        <v>8</v>
      </c>
      <c r="M48" s="10" t="s">
        <v>8</v>
      </c>
      <c r="N48" s="10" t="s">
        <v>8</v>
      </c>
      <c r="O48" s="10" t="s">
        <v>8</v>
      </c>
      <c r="P48" s="10" t="s">
        <v>8</v>
      </c>
      <c r="Q48" s="10" t="s">
        <v>8</v>
      </c>
      <c r="R48" s="10" t="s">
        <v>8</v>
      </c>
      <c r="S48" s="10" t="s">
        <v>8</v>
      </c>
      <c r="T48" s="24" t="s">
        <v>77</v>
      </c>
      <c r="U48" s="20"/>
    </row>
    <row r="49" spans="1:21" x14ac:dyDescent="0.3">
      <c r="A49" s="20"/>
      <c r="B49" s="20" t="s">
        <v>76</v>
      </c>
      <c r="C49" s="20"/>
      <c r="D49" s="20"/>
      <c r="E49" s="25">
        <f>H49</f>
        <v>1748</v>
      </c>
      <c r="F49" s="25">
        <f>I49</f>
        <v>903</v>
      </c>
      <c r="G49" s="25">
        <f>J49</f>
        <v>845</v>
      </c>
      <c r="H49" s="25">
        <v>1748</v>
      </c>
      <c r="I49" s="25">
        <v>903</v>
      </c>
      <c r="J49" s="25">
        <v>845</v>
      </c>
      <c r="K49" s="10" t="s">
        <v>8</v>
      </c>
      <c r="L49" s="10" t="s">
        <v>8</v>
      </c>
      <c r="M49" s="10" t="s">
        <v>8</v>
      </c>
      <c r="N49" s="10" t="s">
        <v>8</v>
      </c>
      <c r="O49" s="10" t="s">
        <v>8</v>
      </c>
      <c r="P49" s="10" t="s">
        <v>8</v>
      </c>
      <c r="Q49" s="10" t="s">
        <v>8</v>
      </c>
      <c r="R49" s="10" t="s">
        <v>8</v>
      </c>
      <c r="S49" s="10" t="s">
        <v>8</v>
      </c>
      <c r="T49" s="24"/>
      <c r="U49" s="20" t="s">
        <v>75</v>
      </c>
    </row>
    <row r="50" spans="1:21" x14ac:dyDescent="0.3">
      <c r="A50" s="20"/>
      <c r="B50" s="20" t="s">
        <v>74</v>
      </c>
      <c r="C50" s="20"/>
      <c r="D50" s="20"/>
      <c r="E50" s="25">
        <f>H50</f>
        <v>1751</v>
      </c>
      <c r="F50" s="25">
        <f>I50</f>
        <v>917</v>
      </c>
      <c r="G50" s="25">
        <f>J50</f>
        <v>834</v>
      </c>
      <c r="H50" s="25">
        <v>1751</v>
      </c>
      <c r="I50" s="25">
        <v>917</v>
      </c>
      <c r="J50" s="25">
        <v>834</v>
      </c>
      <c r="K50" s="10" t="s">
        <v>8</v>
      </c>
      <c r="L50" s="10" t="s">
        <v>8</v>
      </c>
      <c r="M50" s="10" t="s">
        <v>8</v>
      </c>
      <c r="N50" s="10" t="s">
        <v>8</v>
      </c>
      <c r="O50" s="10" t="s">
        <v>8</v>
      </c>
      <c r="P50" s="10" t="s">
        <v>8</v>
      </c>
      <c r="Q50" s="10" t="s">
        <v>8</v>
      </c>
      <c r="R50" s="10" t="s">
        <v>8</v>
      </c>
      <c r="S50" s="10" t="s">
        <v>8</v>
      </c>
      <c r="T50" s="24"/>
      <c r="U50" s="20" t="s">
        <v>73</v>
      </c>
    </row>
    <row r="51" spans="1:21" x14ac:dyDescent="0.3">
      <c r="A51" s="20"/>
      <c r="B51" s="20" t="s">
        <v>72</v>
      </c>
      <c r="C51" s="20"/>
      <c r="D51" s="20"/>
      <c r="E51" s="10" t="s">
        <v>8</v>
      </c>
      <c r="F51" s="10" t="s">
        <v>8</v>
      </c>
      <c r="G51" s="10" t="s">
        <v>8</v>
      </c>
      <c r="H51" s="10" t="s">
        <v>8</v>
      </c>
      <c r="I51" s="10" t="s">
        <v>8</v>
      </c>
      <c r="J51" s="10" t="s">
        <v>8</v>
      </c>
      <c r="K51" s="10" t="s">
        <v>8</v>
      </c>
      <c r="L51" s="10" t="s">
        <v>8</v>
      </c>
      <c r="M51" s="10" t="s">
        <v>8</v>
      </c>
      <c r="N51" s="10" t="s">
        <v>8</v>
      </c>
      <c r="O51" s="10" t="s">
        <v>8</v>
      </c>
      <c r="P51" s="10" t="s">
        <v>8</v>
      </c>
      <c r="Q51" s="10" t="s">
        <v>8</v>
      </c>
      <c r="R51" s="10" t="s">
        <v>8</v>
      </c>
      <c r="S51" s="10" t="s">
        <v>8</v>
      </c>
      <c r="T51" s="24"/>
      <c r="U51" s="20" t="s">
        <v>71</v>
      </c>
    </row>
    <row r="52" spans="1:21" x14ac:dyDescent="0.3">
      <c r="A52" s="20"/>
      <c r="B52" s="20" t="s">
        <v>70</v>
      </c>
      <c r="C52" s="20"/>
      <c r="D52" s="20"/>
      <c r="E52" s="10" t="s">
        <v>8</v>
      </c>
      <c r="F52" s="10" t="s">
        <v>8</v>
      </c>
      <c r="G52" s="10" t="s">
        <v>8</v>
      </c>
      <c r="H52" s="10" t="s">
        <v>8</v>
      </c>
      <c r="I52" s="10" t="s">
        <v>8</v>
      </c>
      <c r="J52" s="10" t="s">
        <v>8</v>
      </c>
      <c r="K52" s="10" t="s">
        <v>8</v>
      </c>
      <c r="L52" s="10" t="s">
        <v>8</v>
      </c>
      <c r="M52" s="10" t="s">
        <v>8</v>
      </c>
      <c r="N52" s="10" t="s">
        <v>8</v>
      </c>
      <c r="O52" s="10" t="s">
        <v>8</v>
      </c>
      <c r="P52" s="10" t="s">
        <v>8</v>
      </c>
      <c r="Q52" s="10" t="s">
        <v>8</v>
      </c>
      <c r="R52" s="10" t="s">
        <v>8</v>
      </c>
      <c r="S52" s="10" t="s">
        <v>8</v>
      </c>
      <c r="T52" s="24"/>
      <c r="U52" s="20" t="s">
        <v>69</v>
      </c>
    </row>
    <row r="53" spans="1:21" x14ac:dyDescent="0.3">
      <c r="A53" s="20" t="s">
        <v>68</v>
      </c>
      <c r="C53" s="20"/>
      <c r="D53" s="20"/>
      <c r="E53" s="25">
        <f>H53</f>
        <v>12678</v>
      </c>
      <c r="F53" s="25">
        <f>I53</f>
        <v>6468</v>
      </c>
      <c r="G53" s="25">
        <f>J53</f>
        <v>6210</v>
      </c>
      <c r="H53" s="25">
        <f>SUM(H54:H59)</f>
        <v>12678</v>
      </c>
      <c r="I53" s="25">
        <f>SUM(I54:I59)</f>
        <v>6468</v>
      </c>
      <c r="J53" s="25">
        <f>SUM(J54:J59)</f>
        <v>6210</v>
      </c>
      <c r="K53" s="10" t="s">
        <v>8</v>
      </c>
      <c r="L53" s="10" t="s">
        <v>8</v>
      </c>
      <c r="M53" s="10" t="s">
        <v>8</v>
      </c>
      <c r="N53" s="10" t="s">
        <v>8</v>
      </c>
      <c r="O53" s="10" t="s">
        <v>8</v>
      </c>
      <c r="P53" s="10" t="s">
        <v>8</v>
      </c>
      <c r="Q53" s="10" t="s">
        <v>8</v>
      </c>
      <c r="R53" s="10" t="s">
        <v>8</v>
      </c>
      <c r="S53" s="10" t="s">
        <v>8</v>
      </c>
      <c r="T53" s="24" t="s">
        <v>67</v>
      </c>
      <c r="U53" s="20"/>
    </row>
    <row r="54" spans="1:21" x14ac:dyDescent="0.3">
      <c r="A54" s="20"/>
      <c r="B54" s="20" t="s">
        <v>66</v>
      </c>
      <c r="C54" s="20"/>
      <c r="D54" s="20"/>
      <c r="E54" s="25">
        <f>H54</f>
        <v>1909</v>
      </c>
      <c r="F54" s="25">
        <f>I54</f>
        <v>980</v>
      </c>
      <c r="G54" s="25">
        <f>J54</f>
        <v>929</v>
      </c>
      <c r="H54" s="25">
        <v>1909</v>
      </c>
      <c r="I54" s="25">
        <v>980</v>
      </c>
      <c r="J54" s="25">
        <v>929</v>
      </c>
      <c r="K54" s="10" t="s">
        <v>8</v>
      </c>
      <c r="L54" s="10" t="s">
        <v>8</v>
      </c>
      <c r="M54" s="10" t="s">
        <v>8</v>
      </c>
      <c r="N54" s="10" t="s">
        <v>8</v>
      </c>
      <c r="O54" s="10" t="s">
        <v>8</v>
      </c>
      <c r="P54" s="10" t="s">
        <v>8</v>
      </c>
      <c r="Q54" s="10" t="s">
        <v>8</v>
      </c>
      <c r="R54" s="10" t="s">
        <v>8</v>
      </c>
      <c r="S54" s="10" t="s">
        <v>8</v>
      </c>
      <c r="T54" s="24"/>
      <c r="U54" s="20" t="s">
        <v>65</v>
      </c>
    </row>
    <row r="55" spans="1:21" x14ac:dyDescent="0.3">
      <c r="A55" s="20"/>
      <c r="B55" s="20" t="s">
        <v>64</v>
      </c>
      <c r="C55" s="20"/>
      <c r="D55" s="20"/>
      <c r="E55" s="25">
        <f>H55</f>
        <v>2032</v>
      </c>
      <c r="F55" s="25">
        <f>I55</f>
        <v>1025</v>
      </c>
      <c r="G55" s="25">
        <f>J55</f>
        <v>1007</v>
      </c>
      <c r="H55" s="25">
        <v>2032</v>
      </c>
      <c r="I55" s="25">
        <v>1025</v>
      </c>
      <c r="J55" s="25">
        <v>1007</v>
      </c>
      <c r="K55" s="10" t="s">
        <v>8</v>
      </c>
      <c r="L55" s="10" t="s">
        <v>8</v>
      </c>
      <c r="M55" s="10" t="s">
        <v>8</v>
      </c>
      <c r="N55" s="10" t="s">
        <v>8</v>
      </c>
      <c r="O55" s="10" t="s">
        <v>8</v>
      </c>
      <c r="P55" s="10" t="s">
        <v>8</v>
      </c>
      <c r="Q55" s="10" t="s">
        <v>8</v>
      </c>
      <c r="R55" s="10" t="s">
        <v>8</v>
      </c>
      <c r="S55" s="10" t="s">
        <v>8</v>
      </c>
      <c r="T55" s="24"/>
      <c r="U55" s="20" t="s">
        <v>63</v>
      </c>
    </row>
    <row r="56" spans="1:21" x14ac:dyDescent="0.3">
      <c r="A56" s="20"/>
      <c r="B56" s="20" t="s">
        <v>62</v>
      </c>
      <c r="C56" s="20"/>
      <c r="D56" s="20"/>
      <c r="E56" s="25">
        <f>H56</f>
        <v>2101</v>
      </c>
      <c r="F56" s="25">
        <f>I56</f>
        <v>1073</v>
      </c>
      <c r="G56" s="25">
        <f>J56</f>
        <v>1028</v>
      </c>
      <c r="H56" s="25">
        <v>2101</v>
      </c>
      <c r="I56" s="25">
        <v>1073</v>
      </c>
      <c r="J56" s="25">
        <v>1028</v>
      </c>
      <c r="K56" s="10" t="s">
        <v>8</v>
      </c>
      <c r="L56" s="10" t="s">
        <v>8</v>
      </c>
      <c r="M56" s="10" t="s">
        <v>8</v>
      </c>
      <c r="N56" s="10" t="s">
        <v>8</v>
      </c>
      <c r="O56" s="10" t="s">
        <v>8</v>
      </c>
      <c r="P56" s="10" t="s">
        <v>8</v>
      </c>
      <c r="Q56" s="10" t="s">
        <v>8</v>
      </c>
      <c r="R56" s="10" t="s">
        <v>8</v>
      </c>
      <c r="S56" s="10" t="s">
        <v>8</v>
      </c>
      <c r="T56" s="24"/>
      <c r="U56" s="20" t="s">
        <v>61</v>
      </c>
    </row>
    <row r="57" spans="1:21" x14ac:dyDescent="0.3">
      <c r="A57" s="20"/>
      <c r="B57" s="20" t="s">
        <v>60</v>
      </c>
      <c r="C57" s="20"/>
      <c r="D57" s="20"/>
      <c r="E57" s="25">
        <f>H57</f>
        <v>2210</v>
      </c>
      <c r="F57" s="25">
        <f>I57</f>
        <v>1135</v>
      </c>
      <c r="G57" s="25">
        <f>J57</f>
        <v>1075</v>
      </c>
      <c r="H57" s="25">
        <v>2210</v>
      </c>
      <c r="I57" s="25">
        <v>1135</v>
      </c>
      <c r="J57" s="25">
        <v>1075</v>
      </c>
      <c r="K57" s="10" t="s">
        <v>8</v>
      </c>
      <c r="L57" s="10" t="s">
        <v>8</v>
      </c>
      <c r="M57" s="10" t="s">
        <v>8</v>
      </c>
      <c r="N57" s="10" t="s">
        <v>8</v>
      </c>
      <c r="O57" s="10" t="s">
        <v>8</v>
      </c>
      <c r="P57" s="10" t="s">
        <v>8</v>
      </c>
      <c r="Q57" s="10" t="s">
        <v>8</v>
      </c>
      <c r="R57" s="10" t="s">
        <v>8</v>
      </c>
      <c r="S57" s="10" t="s">
        <v>8</v>
      </c>
      <c r="T57" s="24"/>
      <c r="U57" s="20" t="s">
        <v>59</v>
      </c>
    </row>
    <row r="58" spans="1:21" x14ac:dyDescent="0.3">
      <c r="A58" s="20"/>
      <c r="B58" s="20" t="s">
        <v>58</v>
      </c>
      <c r="C58" s="20"/>
      <c r="D58" s="20"/>
      <c r="E58" s="25">
        <f>H58</f>
        <v>2169</v>
      </c>
      <c r="F58" s="25">
        <f>I58</f>
        <v>1100</v>
      </c>
      <c r="G58" s="25">
        <f>J58</f>
        <v>1069</v>
      </c>
      <c r="H58" s="25">
        <v>2169</v>
      </c>
      <c r="I58" s="25">
        <v>1100</v>
      </c>
      <c r="J58" s="25">
        <v>1069</v>
      </c>
      <c r="K58" s="10" t="s">
        <v>8</v>
      </c>
      <c r="L58" s="10" t="s">
        <v>8</v>
      </c>
      <c r="M58" s="10" t="s">
        <v>8</v>
      </c>
      <c r="N58" s="10" t="s">
        <v>8</v>
      </c>
      <c r="O58" s="10" t="s">
        <v>8</v>
      </c>
      <c r="P58" s="10" t="s">
        <v>8</v>
      </c>
      <c r="Q58" s="10" t="s">
        <v>8</v>
      </c>
      <c r="R58" s="10" t="s">
        <v>8</v>
      </c>
      <c r="S58" s="10" t="s">
        <v>8</v>
      </c>
      <c r="T58" s="24"/>
      <c r="U58" s="20" t="s">
        <v>57</v>
      </c>
    </row>
    <row r="59" spans="1:21" x14ac:dyDescent="0.3">
      <c r="A59" s="20"/>
      <c r="B59" s="20" t="s">
        <v>56</v>
      </c>
      <c r="C59" s="20"/>
      <c r="D59" s="20"/>
      <c r="E59" s="25">
        <f>H59</f>
        <v>2257</v>
      </c>
      <c r="F59" s="25">
        <f>I59</f>
        <v>1155</v>
      </c>
      <c r="G59" s="25">
        <f>J59</f>
        <v>1102</v>
      </c>
      <c r="H59" s="25">
        <v>2257</v>
      </c>
      <c r="I59" s="25">
        <v>1155</v>
      </c>
      <c r="J59" s="25">
        <v>1102</v>
      </c>
      <c r="K59" s="10" t="s">
        <v>8</v>
      </c>
      <c r="L59" s="10" t="s">
        <v>8</v>
      </c>
      <c r="M59" s="10" t="s">
        <v>8</v>
      </c>
      <c r="N59" s="10" t="s">
        <v>8</v>
      </c>
      <c r="O59" s="10" t="s">
        <v>8</v>
      </c>
      <c r="P59" s="10" t="s">
        <v>8</v>
      </c>
      <c r="Q59" s="10" t="s">
        <v>8</v>
      </c>
      <c r="R59" s="10" t="s">
        <v>8</v>
      </c>
      <c r="S59" s="10" t="s">
        <v>8</v>
      </c>
      <c r="T59" s="24"/>
      <c r="U59" s="20" t="s">
        <v>55</v>
      </c>
    </row>
    <row r="60" spans="1:21" x14ac:dyDescent="0.3">
      <c r="A60" s="20"/>
      <c r="C60" s="20"/>
      <c r="D60" s="20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20"/>
      <c r="U60" s="20"/>
    </row>
    <row r="61" spans="1:21" s="68" customFormat="1" x14ac:dyDescent="0.3">
      <c r="B61" s="70" t="s">
        <v>54</v>
      </c>
      <c r="C61" s="69">
        <v>3.5</v>
      </c>
      <c r="D61" s="68" t="s">
        <v>53</v>
      </c>
      <c r="E61" s="103"/>
      <c r="F61" s="103"/>
      <c r="G61" s="103"/>
      <c r="H61" s="103"/>
      <c r="I61" s="103"/>
      <c r="J61" s="103"/>
      <c r="K61" s="103"/>
      <c r="L61" s="103"/>
      <c r="M61" s="103"/>
      <c r="N61" s="67"/>
      <c r="O61" s="67"/>
      <c r="P61" s="67"/>
      <c r="Q61" s="67"/>
      <c r="R61" s="67"/>
      <c r="S61" s="67"/>
    </row>
    <row r="62" spans="1:21" s="65" customFormat="1" ht="20.25" customHeight="1" x14ac:dyDescent="0.3">
      <c r="B62" s="70" t="s">
        <v>52</v>
      </c>
      <c r="C62" s="69">
        <v>3.5</v>
      </c>
      <c r="D62" s="68" t="s">
        <v>51</v>
      </c>
      <c r="E62" s="103"/>
      <c r="F62" s="103"/>
      <c r="G62" s="103"/>
      <c r="H62" s="103"/>
      <c r="I62" s="103"/>
      <c r="J62" s="103"/>
      <c r="K62" s="103"/>
      <c r="L62" s="103"/>
      <c r="M62" s="103"/>
      <c r="N62" s="66"/>
      <c r="O62" s="66"/>
      <c r="P62" s="66"/>
      <c r="Q62" s="66"/>
      <c r="R62" s="66"/>
      <c r="S62" s="66"/>
    </row>
    <row r="63" spans="1:21" ht="6.75" customHeight="1" x14ac:dyDescent="0.3">
      <c r="E63" s="47"/>
      <c r="F63" s="47"/>
      <c r="G63" s="47"/>
      <c r="H63" s="47"/>
      <c r="I63" s="47"/>
      <c r="J63" s="47"/>
      <c r="K63" s="47"/>
      <c r="L63" s="47"/>
      <c r="M63" s="47"/>
      <c r="N63" s="64"/>
      <c r="O63" s="64"/>
      <c r="P63" s="64"/>
      <c r="Q63" s="64"/>
      <c r="R63" s="64"/>
      <c r="S63" s="64"/>
    </row>
    <row r="64" spans="1:21" s="20" customFormat="1" ht="15" customHeight="1" x14ac:dyDescent="0.25">
      <c r="A64" s="63" t="s">
        <v>50</v>
      </c>
      <c r="B64" s="63"/>
      <c r="C64" s="63"/>
      <c r="D64" s="62"/>
      <c r="E64" s="61"/>
      <c r="F64" s="49"/>
      <c r="G64" s="60"/>
      <c r="H64" s="59" t="s">
        <v>49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7" t="s">
        <v>48</v>
      </c>
      <c r="U64" s="56"/>
    </row>
    <row r="65" spans="1:22" s="20" customFormat="1" ht="15" customHeight="1" x14ac:dyDescent="0.25">
      <c r="A65" s="40"/>
      <c r="B65" s="40"/>
      <c r="C65" s="40"/>
      <c r="D65" s="39"/>
      <c r="E65" s="55"/>
      <c r="F65" s="47"/>
      <c r="G65" s="54"/>
      <c r="H65" s="50"/>
      <c r="I65" s="49"/>
      <c r="J65" s="48"/>
      <c r="K65" s="53" t="s">
        <v>47</v>
      </c>
      <c r="L65" s="52"/>
      <c r="M65" s="51"/>
      <c r="N65" s="50"/>
      <c r="O65" s="49"/>
      <c r="P65" s="48"/>
      <c r="Q65" s="47"/>
      <c r="R65" s="47"/>
      <c r="S65" s="47"/>
      <c r="T65" s="34"/>
      <c r="U65" s="33"/>
    </row>
    <row r="66" spans="1:22" s="20" customFormat="1" ht="15.75" customHeight="1" x14ac:dyDescent="0.25">
      <c r="A66" s="40"/>
      <c r="B66" s="40"/>
      <c r="C66" s="40"/>
      <c r="D66" s="39"/>
      <c r="E66" s="46"/>
      <c r="F66" s="45"/>
      <c r="G66" s="44"/>
      <c r="H66" s="46" t="s">
        <v>46</v>
      </c>
      <c r="I66" s="45"/>
      <c r="J66" s="44"/>
      <c r="K66" s="46" t="s">
        <v>45</v>
      </c>
      <c r="L66" s="45"/>
      <c r="M66" s="44"/>
      <c r="N66" s="46" t="s">
        <v>44</v>
      </c>
      <c r="O66" s="45"/>
      <c r="P66" s="44"/>
      <c r="Q66" s="45" t="s">
        <v>43</v>
      </c>
      <c r="R66" s="45"/>
      <c r="S66" s="45"/>
      <c r="T66" s="34"/>
      <c r="U66" s="33"/>
    </row>
    <row r="67" spans="1:22" s="20" customFormat="1" ht="17.25" customHeight="1" x14ac:dyDescent="0.25">
      <c r="A67" s="40"/>
      <c r="B67" s="40"/>
      <c r="C67" s="40"/>
      <c r="D67" s="39"/>
      <c r="E67" s="46"/>
      <c r="F67" s="45"/>
      <c r="G67" s="44"/>
      <c r="H67" s="46" t="s">
        <v>42</v>
      </c>
      <c r="I67" s="45"/>
      <c r="J67" s="44"/>
      <c r="K67" s="46" t="s">
        <v>41</v>
      </c>
      <c r="L67" s="45"/>
      <c r="M67" s="44"/>
      <c r="N67" s="46" t="s">
        <v>40</v>
      </c>
      <c r="O67" s="45"/>
      <c r="P67" s="44"/>
      <c r="Q67" s="45" t="s">
        <v>39</v>
      </c>
      <c r="R67" s="45"/>
      <c r="S67" s="45"/>
      <c r="T67" s="34"/>
      <c r="U67" s="33"/>
    </row>
    <row r="68" spans="1:22" s="20" customFormat="1" ht="16.5" customHeight="1" x14ac:dyDescent="0.25">
      <c r="A68" s="40"/>
      <c r="B68" s="40"/>
      <c r="C68" s="40"/>
      <c r="D68" s="39"/>
      <c r="E68" s="46" t="s">
        <v>31</v>
      </c>
      <c r="F68" s="45"/>
      <c r="G68" s="44"/>
      <c r="H68" s="46" t="s">
        <v>38</v>
      </c>
      <c r="I68" s="45"/>
      <c r="J68" s="44"/>
      <c r="K68" s="46" t="s">
        <v>37</v>
      </c>
      <c r="L68" s="45"/>
      <c r="M68" s="44"/>
      <c r="N68" s="46" t="s">
        <v>36</v>
      </c>
      <c r="O68" s="45"/>
      <c r="P68" s="44"/>
      <c r="Q68" s="45" t="s">
        <v>35</v>
      </c>
      <c r="R68" s="45"/>
      <c r="S68" s="45"/>
      <c r="T68" s="34"/>
      <c r="U68" s="33"/>
    </row>
    <row r="69" spans="1:22" s="20" customFormat="1" ht="14.25" customHeight="1" x14ac:dyDescent="0.25">
      <c r="A69" s="40"/>
      <c r="B69" s="40"/>
      <c r="C69" s="40"/>
      <c r="D69" s="39"/>
      <c r="E69" s="43" t="s">
        <v>28</v>
      </c>
      <c r="F69" s="42"/>
      <c r="G69" s="41"/>
      <c r="H69" s="43" t="s">
        <v>34</v>
      </c>
      <c r="I69" s="42"/>
      <c r="J69" s="41"/>
      <c r="K69" s="43" t="s">
        <v>34</v>
      </c>
      <c r="L69" s="42"/>
      <c r="M69" s="41"/>
      <c r="N69" s="46" t="s">
        <v>33</v>
      </c>
      <c r="O69" s="45"/>
      <c r="P69" s="44"/>
      <c r="Q69" s="43" t="s">
        <v>32</v>
      </c>
      <c r="R69" s="42"/>
      <c r="S69" s="41"/>
      <c r="T69" s="34"/>
      <c r="U69" s="33"/>
    </row>
    <row r="70" spans="1:22" s="20" customFormat="1" ht="13.5" customHeight="1" x14ac:dyDescent="0.25">
      <c r="A70" s="40"/>
      <c r="B70" s="40"/>
      <c r="C70" s="40"/>
      <c r="D70" s="39"/>
      <c r="E70" s="36" t="s">
        <v>31</v>
      </c>
      <c r="F70" s="38" t="s">
        <v>30</v>
      </c>
      <c r="G70" s="38" t="s">
        <v>29</v>
      </c>
      <c r="H70" s="37" t="s">
        <v>31</v>
      </c>
      <c r="I70" s="37" t="s">
        <v>30</v>
      </c>
      <c r="J70" s="38" t="s">
        <v>29</v>
      </c>
      <c r="K70" s="37" t="s">
        <v>31</v>
      </c>
      <c r="L70" s="37" t="s">
        <v>30</v>
      </c>
      <c r="M70" s="38" t="s">
        <v>29</v>
      </c>
      <c r="N70" s="37" t="s">
        <v>31</v>
      </c>
      <c r="O70" s="37" t="s">
        <v>30</v>
      </c>
      <c r="P70" s="37" t="s">
        <v>29</v>
      </c>
      <c r="Q70" s="36" t="s">
        <v>31</v>
      </c>
      <c r="R70" s="36" t="s">
        <v>30</v>
      </c>
      <c r="S70" s="35" t="s">
        <v>29</v>
      </c>
      <c r="T70" s="34"/>
      <c r="U70" s="33"/>
    </row>
    <row r="71" spans="1:22" s="20" customFormat="1" ht="13.5" customHeight="1" x14ac:dyDescent="0.25">
      <c r="A71" s="32"/>
      <c r="B71" s="32"/>
      <c r="C71" s="32"/>
      <c r="D71" s="31"/>
      <c r="E71" s="29" t="s">
        <v>28</v>
      </c>
      <c r="F71" s="30" t="s">
        <v>27</v>
      </c>
      <c r="G71" s="30" t="s">
        <v>26</v>
      </c>
      <c r="H71" s="29" t="s">
        <v>28</v>
      </c>
      <c r="I71" s="29" t="s">
        <v>27</v>
      </c>
      <c r="J71" s="30" t="s">
        <v>26</v>
      </c>
      <c r="K71" s="29" t="s">
        <v>28</v>
      </c>
      <c r="L71" s="29" t="s">
        <v>27</v>
      </c>
      <c r="M71" s="30" t="s">
        <v>26</v>
      </c>
      <c r="N71" s="29" t="s">
        <v>28</v>
      </c>
      <c r="O71" s="29" t="s">
        <v>27</v>
      </c>
      <c r="P71" s="30" t="s">
        <v>26</v>
      </c>
      <c r="Q71" s="29" t="s">
        <v>28</v>
      </c>
      <c r="R71" s="29" t="s">
        <v>27</v>
      </c>
      <c r="S71" s="28" t="s">
        <v>26</v>
      </c>
      <c r="T71" s="27"/>
      <c r="U71" s="26"/>
    </row>
    <row r="72" spans="1:22" x14ac:dyDescent="0.3">
      <c r="A72" s="20" t="s">
        <v>23</v>
      </c>
      <c r="C72" s="20"/>
      <c r="D72" s="20"/>
      <c r="E72" s="25">
        <f>H72</f>
        <v>2452</v>
      </c>
      <c r="F72" s="25">
        <f>I72</f>
        <v>1275</v>
      </c>
      <c r="G72" s="25">
        <f>J72</f>
        <v>1177</v>
      </c>
      <c r="H72" s="25">
        <f>SUM(H73:H75)</f>
        <v>2452</v>
      </c>
      <c r="I72" s="25">
        <f>SUM(I73:I75)</f>
        <v>1275</v>
      </c>
      <c r="J72" s="25">
        <f>SUM(J73:J75)</f>
        <v>1177</v>
      </c>
      <c r="K72" s="10" t="s">
        <v>8</v>
      </c>
      <c r="L72" s="10" t="s">
        <v>8</v>
      </c>
      <c r="M72" s="10" t="s">
        <v>8</v>
      </c>
      <c r="N72" s="10" t="s">
        <v>8</v>
      </c>
      <c r="O72" s="10" t="s">
        <v>8</v>
      </c>
      <c r="P72" s="10" t="s">
        <v>8</v>
      </c>
      <c r="Q72" s="10" t="s">
        <v>8</v>
      </c>
      <c r="R72" s="10" t="s">
        <v>8</v>
      </c>
      <c r="S72" s="10" t="s">
        <v>8</v>
      </c>
      <c r="T72" s="24" t="s">
        <v>22</v>
      </c>
      <c r="U72" s="20"/>
    </row>
    <row r="73" spans="1:22" x14ac:dyDescent="0.3">
      <c r="A73" s="20"/>
      <c r="B73" s="20" t="s">
        <v>21</v>
      </c>
      <c r="C73" s="20"/>
      <c r="D73" s="20"/>
      <c r="E73" s="25">
        <f>H73</f>
        <v>840</v>
      </c>
      <c r="F73" s="25">
        <f>I73</f>
        <v>427</v>
      </c>
      <c r="G73" s="25">
        <f>J73</f>
        <v>413</v>
      </c>
      <c r="H73" s="25">
        <v>840</v>
      </c>
      <c r="I73" s="25">
        <v>427</v>
      </c>
      <c r="J73" s="25">
        <v>413</v>
      </c>
      <c r="K73" s="10" t="s">
        <v>8</v>
      </c>
      <c r="L73" s="10" t="s">
        <v>8</v>
      </c>
      <c r="M73" s="10" t="s">
        <v>8</v>
      </c>
      <c r="N73" s="10" t="s">
        <v>8</v>
      </c>
      <c r="O73" s="10" t="s">
        <v>8</v>
      </c>
      <c r="P73" s="10" t="s">
        <v>8</v>
      </c>
      <c r="Q73" s="10" t="s">
        <v>8</v>
      </c>
      <c r="R73" s="10" t="s">
        <v>8</v>
      </c>
      <c r="S73" s="10" t="s">
        <v>8</v>
      </c>
      <c r="T73" s="24"/>
      <c r="U73" s="20" t="s">
        <v>20</v>
      </c>
    </row>
    <row r="74" spans="1:22" x14ac:dyDescent="0.3">
      <c r="A74" s="20"/>
      <c r="B74" s="20" t="s">
        <v>19</v>
      </c>
      <c r="C74" s="20"/>
      <c r="D74" s="20"/>
      <c r="E74" s="25">
        <f>H74</f>
        <v>875</v>
      </c>
      <c r="F74" s="25">
        <f>I74</f>
        <v>471</v>
      </c>
      <c r="G74" s="25">
        <f>J74</f>
        <v>404</v>
      </c>
      <c r="H74" s="25">
        <v>875</v>
      </c>
      <c r="I74" s="25">
        <v>471</v>
      </c>
      <c r="J74" s="25">
        <v>404</v>
      </c>
      <c r="K74" s="10" t="s">
        <v>8</v>
      </c>
      <c r="L74" s="10" t="s">
        <v>8</v>
      </c>
      <c r="M74" s="10" t="s">
        <v>8</v>
      </c>
      <c r="N74" s="10" t="s">
        <v>8</v>
      </c>
      <c r="O74" s="10" t="s">
        <v>8</v>
      </c>
      <c r="P74" s="10" t="s">
        <v>8</v>
      </c>
      <c r="Q74" s="10" t="s">
        <v>8</v>
      </c>
      <c r="R74" s="10" t="s">
        <v>8</v>
      </c>
      <c r="S74" s="10" t="s">
        <v>8</v>
      </c>
      <c r="T74" s="24"/>
      <c r="U74" s="20" t="s">
        <v>18</v>
      </c>
    </row>
    <row r="75" spans="1:22" x14ac:dyDescent="0.3">
      <c r="A75" s="20"/>
      <c r="B75" s="20" t="s">
        <v>17</v>
      </c>
      <c r="C75" s="20"/>
      <c r="D75" s="20"/>
      <c r="E75" s="25">
        <f>H75</f>
        <v>737</v>
      </c>
      <c r="F75" s="25">
        <f>I75</f>
        <v>377</v>
      </c>
      <c r="G75" s="25">
        <f>J75</f>
        <v>360</v>
      </c>
      <c r="H75" s="25">
        <v>737</v>
      </c>
      <c r="I75" s="25">
        <v>377</v>
      </c>
      <c r="J75" s="25">
        <v>360</v>
      </c>
      <c r="K75" s="10" t="s">
        <v>8</v>
      </c>
      <c r="L75" s="10" t="s">
        <v>8</v>
      </c>
      <c r="M75" s="10" t="s">
        <v>8</v>
      </c>
      <c r="N75" s="10" t="s">
        <v>8</v>
      </c>
      <c r="O75" s="10" t="s">
        <v>8</v>
      </c>
      <c r="P75" s="10" t="s">
        <v>8</v>
      </c>
      <c r="Q75" s="10" t="s">
        <v>8</v>
      </c>
      <c r="R75" s="10" t="s">
        <v>8</v>
      </c>
      <c r="S75" s="10" t="s">
        <v>8</v>
      </c>
      <c r="T75" s="24"/>
      <c r="U75" s="20" t="s">
        <v>16</v>
      </c>
    </row>
    <row r="76" spans="1:22" x14ac:dyDescent="0.3">
      <c r="A76" s="20" t="s">
        <v>15</v>
      </c>
      <c r="C76" s="20"/>
      <c r="D76" s="20"/>
      <c r="E76" s="10" t="s">
        <v>8</v>
      </c>
      <c r="F76" s="10" t="s">
        <v>8</v>
      </c>
      <c r="G76" s="10" t="s">
        <v>8</v>
      </c>
      <c r="H76" s="10" t="s">
        <v>8</v>
      </c>
      <c r="I76" s="10" t="s">
        <v>8</v>
      </c>
      <c r="J76" s="10" t="s">
        <v>8</v>
      </c>
      <c r="K76" s="10" t="s">
        <v>8</v>
      </c>
      <c r="L76" s="10" t="s">
        <v>8</v>
      </c>
      <c r="M76" s="10" t="s">
        <v>8</v>
      </c>
      <c r="N76" s="10" t="s">
        <v>8</v>
      </c>
      <c r="O76" s="10" t="s">
        <v>8</v>
      </c>
      <c r="P76" s="10" t="s">
        <v>8</v>
      </c>
      <c r="Q76" s="10" t="s">
        <v>8</v>
      </c>
      <c r="R76" s="10" t="s">
        <v>8</v>
      </c>
      <c r="S76" s="10" t="s">
        <v>8</v>
      </c>
      <c r="T76" s="24" t="s">
        <v>14</v>
      </c>
      <c r="U76" s="20"/>
    </row>
    <row r="77" spans="1:22" x14ac:dyDescent="0.3">
      <c r="A77" s="20"/>
      <c r="B77" s="20" t="s">
        <v>13</v>
      </c>
      <c r="C77" s="20"/>
      <c r="D77" s="20"/>
      <c r="E77" s="10" t="s">
        <v>8</v>
      </c>
      <c r="F77" s="10" t="s">
        <v>8</v>
      </c>
      <c r="G77" s="10" t="s">
        <v>8</v>
      </c>
      <c r="H77" s="10" t="s">
        <v>8</v>
      </c>
      <c r="I77" s="10" t="s">
        <v>8</v>
      </c>
      <c r="J77" s="10" t="s">
        <v>8</v>
      </c>
      <c r="K77" s="10" t="s">
        <v>8</v>
      </c>
      <c r="L77" s="10" t="s">
        <v>8</v>
      </c>
      <c r="M77" s="10" t="s">
        <v>8</v>
      </c>
      <c r="N77" s="10" t="s">
        <v>8</v>
      </c>
      <c r="O77" s="10" t="s">
        <v>8</v>
      </c>
      <c r="P77" s="10" t="s">
        <v>8</v>
      </c>
      <c r="Q77" s="10" t="s">
        <v>8</v>
      </c>
      <c r="R77" s="10" t="s">
        <v>8</v>
      </c>
      <c r="S77" s="10" t="s">
        <v>8</v>
      </c>
      <c r="T77" s="24"/>
      <c r="U77" s="20" t="s">
        <v>12</v>
      </c>
    </row>
    <row r="78" spans="1:22" x14ac:dyDescent="0.3">
      <c r="A78" s="20"/>
      <c r="B78" s="20" t="s">
        <v>11</v>
      </c>
      <c r="C78" s="20"/>
      <c r="D78" s="20"/>
      <c r="E78" s="10" t="s">
        <v>8</v>
      </c>
      <c r="F78" s="10" t="s">
        <v>8</v>
      </c>
      <c r="G78" s="10" t="s">
        <v>8</v>
      </c>
      <c r="H78" s="10" t="s">
        <v>8</v>
      </c>
      <c r="I78" s="10" t="s">
        <v>8</v>
      </c>
      <c r="J78" s="10" t="s">
        <v>8</v>
      </c>
      <c r="K78" s="10" t="s">
        <v>8</v>
      </c>
      <c r="L78" s="10" t="s">
        <v>8</v>
      </c>
      <c r="M78" s="10" t="s">
        <v>8</v>
      </c>
      <c r="N78" s="10" t="s">
        <v>8</v>
      </c>
      <c r="O78" s="10" t="s">
        <v>8</v>
      </c>
      <c r="P78" s="10" t="s">
        <v>8</v>
      </c>
      <c r="Q78" s="10" t="s">
        <v>8</v>
      </c>
      <c r="R78" s="10" t="s">
        <v>8</v>
      </c>
      <c r="S78" s="10" t="s">
        <v>8</v>
      </c>
      <c r="T78" s="24"/>
      <c r="U78" s="20" t="s">
        <v>10</v>
      </c>
    </row>
    <row r="79" spans="1:22" x14ac:dyDescent="0.3">
      <c r="A79" s="20"/>
      <c r="B79" s="20" t="s">
        <v>9</v>
      </c>
      <c r="C79" s="20"/>
      <c r="D79" s="20"/>
      <c r="E79" s="10" t="s">
        <v>8</v>
      </c>
      <c r="F79" s="10" t="s">
        <v>8</v>
      </c>
      <c r="G79" s="10" t="s">
        <v>8</v>
      </c>
      <c r="H79" s="10" t="s">
        <v>8</v>
      </c>
      <c r="I79" s="10" t="s">
        <v>8</v>
      </c>
      <c r="J79" s="10" t="s">
        <v>8</v>
      </c>
      <c r="K79" s="10" t="s">
        <v>8</v>
      </c>
      <c r="L79" s="10" t="s">
        <v>8</v>
      </c>
      <c r="M79" s="10" t="s">
        <v>8</v>
      </c>
      <c r="N79" s="10" t="s">
        <v>8</v>
      </c>
      <c r="O79" s="10" t="s">
        <v>8</v>
      </c>
      <c r="P79" s="10" t="s">
        <v>8</v>
      </c>
      <c r="Q79" s="10" t="s">
        <v>8</v>
      </c>
      <c r="R79" s="10" t="s">
        <v>8</v>
      </c>
      <c r="S79" s="10" t="s">
        <v>8</v>
      </c>
      <c r="T79" s="24"/>
      <c r="U79" s="20" t="s">
        <v>7</v>
      </c>
    </row>
    <row r="80" spans="1:22" s="20" customFormat="1" ht="16.5" customHeight="1" x14ac:dyDescent="0.25">
      <c r="A80" s="19"/>
      <c r="B80" s="19" t="s">
        <v>25</v>
      </c>
      <c r="C80" s="19"/>
      <c r="D80" s="19"/>
      <c r="E80" s="23">
        <f>SUM(E81,E85)</f>
        <v>18241</v>
      </c>
      <c r="F80" s="23">
        <f>SUM(F81,F85)</f>
        <v>7707</v>
      </c>
      <c r="G80" s="23">
        <f>SUM(G81,G85)</f>
        <v>10534</v>
      </c>
      <c r="H80" s="23">
        <f>SUM(H81,H85)</f>
        <v>18241</v>
      </c>
      <c r="I80" s="23">
        <f>SUM(I81,I85)</f>
        <v>7707</v>
      </c>
      <c r="J80" s="23">
        <f>SUM(J81,J85)</f>
        <v>10534</v>
      </c>
      <c r="K80" s="10" t="s">
        <v>8</v>
      </c>
      <c r="L80" s="10" t="s">
        <v>8</v>
      </c>
      <c r="M80" s="10" t="s">
        <v>8</v>
      </c>
      <c r="N80" s="10" t="s">
        <v>8</v>
      </c>
      <c r="O80" s="10" t="s">
        <v>8</v>
      </c>
      <c r="P80" s="10" t="s">
        <v>8</v>
      </c>
      <c r="Q80" s="10" t="s">
        <v>8</v>
      </c>
      <c r="R80" s="10" t="s">
        <v>8</v>
      </c>
      <c r="S80" s="10" t="s">
        <v>8</v>
      </c>
      <c r="T80" s="22"/>
      <c r="U80" s="21" t="s">
        <v>24</v>
      </c>
      <c r="V80" s="16"/>
    </row>
    <row r="81" spans="1:22" ht="13.5" customHeight="1" x14ac:dyDescent="0.3">
      <c r="A81" s="13" t="s">
        <v>23</v>
      </c>
      <c r="B81" s="13"/>
      <c r="C81" s="13"/>
      <c r="D81" s="13"/>
      <c r="E81" s="15">
        <f>H81</f>
        <v>9957</v>
      </c>
      <c r="F81" s="15">
        <f>I81</f>
        <v>4607</v>
      </c>
      <c r="G81" s="15">
        <f>J81</f>
        <v>5350</v>
      </c>
      <c r="H81" s="15">
        <f>SUM(H82:H84)</f>
        <v>9957</v>
      </c>
      <c r="I81" s="15">
        <f>SUM(I82:I84)</f>
        <v>4607</v>
      </c>
      <c r="J81" s="15">
        <f>SUM(J82:J84)</f>
        <v>5350</v>
      </c>
      <c r="K81" s="10" t="s">
        <v>8</v>
      </c>
      <c r="L81" s="10" t="s">
        <v>8</v>
      </c>
      <c r="M81" s="10" t="s">
        <v>8</v>
      </c>
      <c r="N81" s="10" t="s">
        <v>8</v>
      </c>
      <c r="O81" s="10" t="s">
        <v>8</v>
      </c>
      <c r="P81" s="10" t="s">
        <v>8</v>
      </c>
      <c r="Q81" s="10" t="s">
        <v>8</v>
      </c>
      <c r="R81" s="10" t="s">
        <v>8</v>
      </c>
      <c r="S81" s="10" t="s">
        <v>8</v>
      </c>
      <c r="T81" s="14" t="s">
        <v>22</v>
      </c>
      <c r="U81" s="13"/>
    </row>
    <row r="82" spans="1:22" ht="13.5" customHeight="1" x14ac:dyDescent="0.3">
      <c r="A82" s="13"/>
      <c r="B82" s="13" t="s">
        <v>21</v>
      </c>
      <c r="C82" s="13"/>
      <c r="D82" s="13"/>
      <c r="E82" s="15">
        <f>H82</f>
        <v>3223</v>
      </c>
      <c r="F82" s="15">
        <f>I82</f>
        <v>1524</v>
      </c>
      <c r="G82" s="15">
        <f>J82</f>
        <v>1699</v>
      </c>
      <c r="H82" s="15">
        <v>3223</v>
      </c>
      <c r="I82" s="15">
        <v>1524</v>
      </c>
      <c r="J82" s="15">
        <v>1699</v>
      </c>
      <c r="K82" s="10" t="s">
        <v>8</v>
      </c>
      <c r="L82" s="10" t="s">
        <v>8</v>
      </c>
      <c r="M82" s="10" t="s">
        <v>8</v>
      </c>
      <c r="N82" s="10" t="s">
        <v>8</v>
      </c>
      <c r="O82" s="10" t="s">
        <v>8</v>
      </c>
      <c r="P82" s="10" t="s">
        <v>8</v>
      </c>
      <c r="Q82" s="10" t="s">
        <v>8</v>
      </c>
      <c r="R82" s="10" t="s">
        <v>8</v>
      </c>
      <c r="S82" s="10" t="s">
        <v>8</v>
      </c>
      <c r="T82" s="14"/>
      <c r="U82" s="13" t="s">
        <v>20</v>
      </c>
    </row>
    <row r="83" spans="1:22" ht="13.5" customHeight="1" x14ac:dyDescent="0.3">
      <c r="A83" s="13"/>
      <c r="B83" s="13" t="s">
        <v>19</v>
      </c>
      <c r="C83" s="13"/>
      <c r="D83" s="13"/>
      <c r="E83" s="15">
        <f>H83</f>
        <v>3208</v>
      </c>
      <c r="F83" s="15">
        <f>I83</f>
        <v>1466</v>
      </c>
      <c r="G83" s="15">
        <f>J83</f>
        <v>1742</v>
      </c>
      <c r="H83" s="15">
        <v>3208</v>
      </c>
      <c r="I83" s="15">
        <v>1466</v>
      </c>
      <c r="J83" s="15">
        <v>1742</v>
      </c>
      <c r="K83" s="10" t="s">
        <v>8</v>
      </c>
      <c r="L83" s="10" t="s">
        <v>8</v>
      </c>
      <c r="M83" s="10" t="s">
        <v>8</v>
      </c>
      <c r="N83" s="10" t="s">
        <v>8</v>
      </c>
      <c r="O83" s="10" t="s">
        <v>8</v>
      </c>
      <c r="P83" s="10" t="s">
        <v>8</v>
      </c>
      <c r="Q83" s="10" t="s">
        <v>8</v>
      </c>
      <c r="R83" s="10" t="s">
        <v>8</v>
      </c>
      <c r="S83" s="10" t="s">
        <v>8</v>
      </c>
      <c r="T83" s="14"/>
      <c r="U83" s="13" t="s">
        <v>18</v>
      </c>
    </row>
    <row r="84" spans="1:22" ht="16.5" customHeight="1" x14ac:dyDescent="0.3">
      <c r="A84" s="19"/>
      <c r="B84" s="13" t="s">
        <v>17</v>
      </c>
      <c r="C84" s="13"/>
      <c r="D84" s="13"/>
      <c r="E84" s="15">
        <f>H84</f>
        <v>3526</v>
      </c>
      <c r="F84" s="15">
        <f>I84</f>
        <v>1617</v>
      </c>
      <c r="G84" s="15">
        <f>J84</f>
        <v>1909</v>
      </c>
      <c r="H84" s="15">
        <v>3526</v>
      </c>
      <c r="I84" s="15">
        <v>1617</v>
      </c>
      <c r="J84" s="15">
        <v>1909</v>
      </c>
      <c r="K84" s="10" t="s">
        <v>8</v>
      </c>
      <c r="L84" s="10" t="s">
        <v>8</v>
      </c>
      <c r="M84" s="10" t="s">
        <v>8</v>
      </c>
      <c r="N84" s="10" t="s">
        <v>8</v>
      </c>
      <c r="O84" s="10" t="s">
        <v>8</v>
      </c>
      <c r="P84" s="10" t="s">
        <v>8</v>
      </c>
      <c r="Q84" s="10" t="s">
        <v>8</v>
      </c>
      <c r="R84" s="10" t="s">
        <v>8</v>
      </c>
      <c r="S84" s="10" t="s">
        <v>8</v>
      </c>
      <c r="T84" s="18"/>
      <c r="U84" s="17" t="s">
        <v>16</v>
      </c>
      <c r="V84" s="16"/>
    </row>
    <row r="85" spans="1:22" ht="13.5" customHeight="1" x14ac:dyDescent="0.3">
      <c r="A85" s="13" t="s">
        <v>15</v>
      </c>
      <c r="B85" s="13"/>
      <c r="C85" s="13"/>
      <c r="D85" s="13"/>
      <c r="E85" s="15">
        <f>H85</f>
        <v>8284</v>
      </c>
      <c r="F85" s="15">
        <f>I85</f>
        <v>3100</v>
      </c>
      <c r="G85" s="15">
        <f>J85</f>
        <v>5184</v>
      </c>
      <c r="H85" s="15">
        <f>SUM(H86:H88)</f>
        <v>8284</v>
      </c>
      <c r="I85" s="15">
        <f>SUM(I86:I88)</f>
        <v>3100</v>
      </c>
      <c r="J85" s="15">
        <f>SUM(J86:J88)</f>
        <v>5184</v>
      </c>
      <c r="K85" s="10" t="s">
        <v>8</v>
      </c>
      <c r="L85" s="10" t="s">
        <v>8</v>
      </c>
      <c r="M85" s="10" t="s">
        <v>8</v>
      </c>
      <c r="N85" s="10" t="s">
        <v>8</v>
      </c>
      <c r="O85" s="10" t="s">
        <v>8</v>
      </c>
      <c r="P85" s="10" t="s">
        <v>8</v>
      </c>
      <c r="Q85" s="10" t="s">
        <v>8</v>
      </c>
      <c r="R85" s="10" t="s">
        <v>8</v>
      </c>
      <c r="S85" s="10" t="s">
        <v>8</v>
      </c>
      <c r="T85" s="14" t="s">
        <v>14</v>
      </c>
      <c r="U85" s="13"/>
    </row>
    <row r="86" spans="1:22" ht="13.5" customHeight="1" x14ac:dyDescent="0.3">
      <c r="A86" s="13"/>
      <c r="B86" s="13" t="s">
        <v>13</v>
      </c>
      <c r="C86" s="13"/>
      <c r="D86" s="13"/>
      <c r="E86" s="15">
        <f>H86</f>
        <v>2531</v>
      </c>
      <c r="F86" s="15">
        <f>I86</f>
        <v>956</v>
      </c>
      <c r="G86" s="15">
        <f>J86</f>
        <v>1575</v>
      </c>
      <c r="H86" s="15">
        <v>2531</v>
      </c>
      <c r="I86" s="15">
        <v>956</v>
      </c>
      <c r="J86" s="15">
        <v>1575</v>
      </c>
      <c r="K86" s="10" t="s">
        <v>8</v>
      </c>
      <c r="L86" s="10" t="s">
        <v>8</v>
      </c>
      <c r="M86" s="10" t="s">
        <v>8</v>
      </c>
      <c r="N86" s="10" t="s">
        <v>8</v>
      </c>
      <c r="O86" s="10" t="s">
        <v>8</v>
      </c>
      <c r="P86" s="10" t="s">
        <v>8</v>
      </c>
      <c r="Q86" s="10" t="s">
        <v>8</v>
      </c>
      <c r="R86" s="10" t="s">
        <v>8</v>
      </c>
      <c r="S86" s="10" t="s">
        <v>8</v>
      </c>
      <c r="T86" s="14"/>
      <c r="U86" s="13" t="s">
        <v>12</v>
      </c>
    </row>
    <row r="87" spans="1:22" ht="13.5" customHeight="1" x14ac:dyDescent="0.3">
      <c r="A87" s="13"/>
      <c r="B87" s="13" t="s">
        <v>11</v>
      </c>
      <c r="C87" s="13"/>
      <c r="D87" s="13"/>
      <c r="E87" s="15">
        <f>H87</f>
        <v>2843</v>
      </c>
      <c r="F87" s="15">
        <f>I87</f>
        <v>1046</v>
      </c>
      <c r="G87" s="15">
        <f>J87</f>
        <v>1797</v>
      </c>
      <c r="H87" s="15">
        <v>2843</v>
      </c>
      <c r="I87" s="15">
        <v>1046</v>
      </c>
      <c r="J87" s="15">
        <v>1797</v>
      </c>
      <c r="K87" s="10" t="s">
        <v>8</v>
      </c>
      <c r="L87" s="10" t="s">
        <v>8</v>
      </c>
      <c r="M87" s="10" t="s">
        <v>8</v>
      </c>
      <c r="N87" s="10" t="s">
        <v>8</v>
      </c>
      <c r="O87" s="10" t="s">
        <v>8</v>
      </c>
      <c r="P87" s="10" t="s">
        <v>8</v>
      </c>
      <c r="Q87" s="10" t="s">
        <v>8</v>
      </c>
      <c r="R87" s="10" t="s">
        <v>8</v>
      </c>
      <c r="S87" s="10" t="s">
        <v>8</v>
      </c>
      <c r="T87" s="14"/>
      <c r="U87" s="13" t="s">
        <v>10</v>
      </c>
    </row>
    <row r="88" spans="1:22" x14ac:dyDescent="0.3">
      <c r="B88" s="13" t="s">
        <v>9</v>
      </c>
      <c r="C88" s="12"/>
      <c r="D88" s="11"/>
      <c r="E88" s="15">
        <f>H88</f>
        <v>2910</v>
      </c>
      <c r="F88" s="15">
        <f>I88</f>
        <v>1098</v>
      </c>
      <c r="G88" s="25">
        <f>J88</f>
        <v>1812</v>
      </c>
      <c r="H88" s="15">
        <v>2910</v>
      </c>
      <c r="I88" s="15">
        <v>1098</v>
      </c>
      <c r="J88" s="15">
        <v>1812</v>
      </c>
      <c r="K88" s="10" t="s">
        <v>8</v>
      </c>
      <c r="L88" s="10" t="s">
        <v>8</v>
      </c>
      <c r="M88" s="10" t="s">
        <v>8</v>
      </c>
      <c r="N88" s="10" t="s">
        <v>8</v>
      </c>
      <c r="O88" s="10" t="s">
        <v>8</v>
      </c>
      <c r="P88" s="10" t="s">
        <v>8</v>
      </c>
      <c r="Q88" s="10" t="s">
        <v>8</v>
      </c>
      <c r="R88" s="10" t="s">
        <v>8</v>
      </c>
      <c r="S88" s="10" t="s">
        <v>8</v>
      </c>
      <c r="T88" s="9"/>
      <c r="U88" s="8" t="s">
        <v>7</v>
      </c>
    </row>
    <row r="89" spans="1:22" ht="6" customHeight="1" x14ac:dyDescent="0.3">
      <c r="A89" s="4"/>
      <c r="B89" s="102"/>
      <c r="C89" s="4"/>
      <c r="D89" s="7"/>
      <c r="E89" s="104"/>
      <c r="F89" s="104"/>
      <c r="G89" s="104"/>
      <c r="H89" s="104"/>
      <c r="I89" s="104"/>
      <c r="J89" s="104"/>
      <c r="K89" s="104"/>
      <c r="L89" s="104"/>
      <c r="M89" s="104"/>
      <c r="N89" s="6"/>
      <c r="O89" s="6"/>
      <c r="P89" s="6"/>
      <c r="Q89" s="6"/>
      <c r="R89" s="6"/>
      <c r="S89" s="6"/>
      <c r="T89" s="5"/>
      <c r="U89" s="4"/>
    </row>
    <row r="90" spans="1:22" s="3" customFormat="1" ht="5.25" customHeight="1" x14ac:dyDescent="0.3">
      <c r="A90" s="1"/>
      <c r="B90" s="20"/>
      <c r="C90" s="1"/>
      <c r="D90" s="1"/>
      <c r="E90" s="20"/>
      <c r="F90" s="20"/>
      <c r="G90" s="20"/>
      <c r="H90" s="20"/>
      <c r="I90" s="20"/>
      <c r="J90" s="20"/>
      <c r="K90" s="20"/>
      <c r="L90" s="20"/>
      <c r="M90" s="20"/>
      <c r="N90" s="1"/>
      <c r="O90" s="1"/>
      <c r="P90" s="1"/>
      <c r="Q90" s="1"/>
      <c r="R90" s="1"/>
      <c r="S90" s="1"/>
      <c r="T90" s="1"/>
    </row>
    <row r="91" spans="1:22" s="2" customFormat="1" ht="15.75" x14ac:dyDescent="0.25">
      <c r="B91" s="2" t="s">
        <v>6</v>
      </c>
      <c r="C91" s="2" t="s">
        <v>5</v>
      </c>
      <c r="M91" s="2" t="s">
        <v>4</v>
      </c>
      <c r="N91" s="2" t="s">
        <v>3</v>
      </c>
    </row>
    <row r="92" spans="1:22" s="2" customFormat="1" ht="15.75" x14ac:dyDescent="0.25">
      <c r="B92" s="2" t="s">
        <v>2</v>
      </c>
      <c r="C92" s="2" t="s">
        <v>1</v>
      </c>
      <c r="N92" s="2" t="s">
        <v>0</v>
      </c>
    </row>
  </sheetData>
  <mergeCells count="72">
    <mergeCell ref="K7:M7"/>
    <mergeCell ref="Q9:S9"/>
    <mergeCell ref="N6:P6"/>
    <mergeCell ref="Q8:S8"/>
    <mergeCell ref="E9:G9"/>
    <mergeCell ref="T4:U11"/>
    <mergeCell ref="Q7:S7"/>
    <mergeCell ref="K6:M6"/>
    <mergeCell ref="Q6:S6"/>
    <mergeCell ref="N9:P9"/>
    <mergeCell ref="N8:P8"/>
    <mergeCell ref="H4:S4"/>
    <mergeCell ref="N7:P7"/>
    <mergeCell ref="K8:M8"/>
    <mergeCell ref="A4:D11"/>
    <mergeCell ref="E6:G6"/>
    <mergeCell ref="H8:J8"/>
    <mergeCell ref="E7:G7"/>
    <mergeCell ref="K5:M5"/>
    <mergeCell ref="K9:M9"/>
    <mergeCell ref="H9:J9"/>
    <mergeCell ref="H6:J6"/>
    <mergeCell ref="H7:J7"/>
    <mergeCell ref="E8:G8"/>
    <mergeCell ref="H38:J38"/>
    <mergeCell ref="K38:M38"/>
    <mergeCell ref="N38:P38"/>
    <mergeCell ref="Q38:S38"/>
    <mergeCell ref="E39:G39"/>
    <mergeCell ref="H39:J39"/>
    <mergeCell ref="A35:D42"/>
    <mergeCell ref="H35:S35"/>
    <mergeCell ref="T35:U42"/>
    <mergeCell ref="K36:M36"/>
    <mergeCell ref="E37:G37"/>
    <mergeCell ref="H37:J37"/>
    <mergeCell ref="K37:M37"/>
    <mergeCell ref="N37:P37"/>
    <mergeCell ref="Q37:S37"/>
    <mergeCell ref="E38:G38"/>
    <mergeCell ref="K39:M39"/>
    <mergeCell ref="N39:P39"/>
    <mergeCell ref="Q39:S39"/>
    <mergeCell ref="E40:G40"/>
    <mergeCell ref="H40:J40"/>
    <mergeCell ref="K40:M40"/>
    <mergeCell ref="N40:P40"/>
    <mergeCell ref="Q40:S40"/>
    <mergeCell ref="H67:J67"/>
    <mergeCell ref="K67:M67"/>
    <mergeCell ref="N67:P67"/>
    <mergeCell ref="Q67:S67"/>
    <mergeCell ref="E68:G68"/>
    <mergeCell ref="H68:J68"/>
    <mergeCell ref="A64:D71"/>
    <mergeCell ref="H64:S64"/>
    <mergeCell ref="T64:U71"/>
    <mergeCell ref="K65:M65"/>
    <mergeCell ref="E66:G66"/>
    <mergeCell ref="H66:J66"/>
    <mergeCell ref="K66:M66"/>
    <mergeCell ref="N66:P66"/>
    <mergeCell ref="Q66:S66"/>
    <mergeCell ref="E67:G67"/>
    <mergeCell ref="K68:M68"/>
    <mergeCell ref="N68:P68"/>
    <mergeCell ref="Q68:S68"/>
    <mergeCell ref="E69:G69"/>
    <mergeCell ref="H69:J69"/>
    <mergeCell ref="K69:M69"/>
    <mergeCell ref="N69:P69"/>
    <mergeCell ref="Q69:S69"/>
  </mergeCells>
  <pageMargins left="0.78740157480314965" right="0.78740157480314965" top="0.78740157480314965" bottom="0.78740157480314965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2017-06-29T01:31:34Z</dcterms:created>
  <dcterms:modified xsi:type="dcterms:W3CDTF">2017-06-29T01:33:37Z</dcterms:modified>
</cp:coreProperties>
</file>