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9.2" sheetId="1" r:id="rId1"/>
  </sheets>
  <calcPr calcId="124519"/>
</workbook>
</file>

<file path=xl/calcChain.xml><?xml version="1.0" encoding="utf-8"?>
<calcChain xmlns="http://schemas.openxmlformats.org/spreadsheetml/2006/main">
  <c r="P93" i="1"/>
  <c r="O93"/>
  <c r="N93"/>
  <c r="M93"/>
  <c r="L93"/>
  <c r="J93"/>
  <c r="I93"/>
  <c r="G93"/>
  <c r="F93"/>
  <c r="E93"/>
  <c r="Q70"/>
  <c r="P70"/>
  <c r="O70"/>
  <c r="N70"/>
  <c r="M70"/>
  <c r="L70"/>
  <c r="J70"/>
  <c r="I70"/>
  <c r="H70"/>
  <c r="G70"/>
  <c r="F70"/>
  <c r="E70"/>
  <c r="P68"/>
  <c r="O68"/>
  <c r="N68"/>
  <c r="M68"/>
  <c r="L68"/>
  <c r="J68"/>
  <c r="I68"/>
  <c r="G68"/>
  <c r="F68"/>
  <c r="E68"/>
  <c r="P65"/>
  <c r="O65"/>
  <c r="N65"/>
  <c r="M65"/>
  <c r="L65"/>
  <c r="J65"/>
  <c r="I65"/>
  <c r="H65"/>
  <c r="G65"/>
  <c r="F65"/>
  <c r="E65"/>
  <c r="Q62"/>
  <c r="P62"/>
  <c r="O62"/>
  <c r="N62"/>
  <c r="M62"/>
  <c r="L62"/>
  <c r="J62"/>
  <c r="I62"/>
  <c r="G62"/>
  <c r="F62"/>
  <c r="E62"/>
  <c r="Q55"/>
  <c r="P55"/>
  <c r="O55"/>
  <c r="N55"/>
  <c r="M55"/>
  <c r="L55"/>
  <c r="J55"/>
  <c r="I55"/>
  <c r="H55"/>
  <c r="G55"/>
  <c r="F55"/>
  <c r="E55"/>
  <c r="Q33"/>
  <c r="P33"/>
  <c r="O33"/>
  <c r="N33"/>
  <c r="M33"/>
  <c r="L33"/>
  <c r="J33"/>
  <c r="I33"/>
  <c r="H33"/>
  <c r="G33"/>
  <c r="F33"/>
  <c r="E33"/>
  <c r="Q31"/>
  <c r="Q12" s="1"/>
  <c r="P31"/>
  <c r="O31"/>
  <c r="O12" s="1"/>
  <c r="N31"/>
  <c r="M31"/>
  <c r="M12" s="1"/>
  <c r="L31"/>
  <c r="K31"/>
  <c r="J31"/>
  <c r="I31"/>
  <c r="H31"/>
  <c r="H12" s="1"/>
  <c r="G31"/>
  <c r="F31"/>
  <c r="E31"/>
  <c r="Q22"/>
  <c r="P22"/>
  <c r="O22"/>
  <c r="N22"/>
  <c r="M22"/>
  <c r="L22"/>
  <c r="K22"/>
  <c r="J22"/>
  <c r="J12" s="1"/>
  <c r="I22"/>
  <c r="H22"/>
  <c r="G22"/>
  <c r="F22"/>
  <c r="F12" s="1"/>
  <c r="E22"/>
  <c r="P13"/>
  <c r="O13"/>
  <c r="N13"/>
  <c r="M13"/>
  <c r="L13"/>
  <c r="J13"/>
  <c r="I13"/>
  <c r="H13"/>
  <c r="G13"/>
  <c r="F13"/>
  <c r="E13"/>
  <c r="P12"/>
  <c r="N12"/>
  <c r="L12"/>
  <c r="I12"/>
  <c r="G12"/>
  <c r="E12"/>
</calcChain>
</file>

<file path=xl/sharedStrings.xml><?xml version="1.0" encoding="utf-8"?>
<sst xmlns="http://schemas.openxmlformats.org/spreadsheetml/2006/main" count="376" uniqueCount="155">
  <si>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</si>
  <si>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</si>
  <si>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</si>
  <si>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</si>
  <si>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</si>
  <si>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</si>
  <si>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</si>
  <si>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</si>
  <si>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</si>
  <si>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</si>
  <si>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</si>
  <si>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</si>
  <si>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</si>
  <si>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สาธารณูปโภค</t>
  </si>
  <si>
    <t>Taxes and</t>
  </si>
  <si>
    <t>ใบอนุญาต</t>
  </si>
  <si>
    <t>ทรัพย์สิน</t>
  </si>
  <si>
    <t>และการพาณิชย์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</si>
  <si>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</si>
  <si>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</si>
  <si>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</si>
  <si>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</si>
  <si>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</si>
  <si>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</si>
  <si>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</si>
  <si>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</si>
  <si>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</si>
  <si>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duties</t>
  </si>
  <si>
    <t xml:space="preserve"> และค่าปรับ</t>
  </si>
  <si>
    <t>Property</t>
  </si>
  <si>
    <t>Public utilities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</si>
  <si>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</si>
  <si>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</si>
  <si>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</si>
  <si>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</si>
  <si>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</si>
  <si>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</si>
  <si>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</si>
  <si>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Fees, License-</t>
  </si>
  <si>
    <t>and commerce</t>
  </si>
  <si>
    <t>fund</t>
  </si>
  <si>
    <t xml:space="preserve"> fees and fines</t>
  </si>
  <si>
    <t>รวมยอด</t>
  </si>
  <si>
    <t>-</t>
  </si>
  <si>
    <t>Total</t>
  </si>
  <si>
    <t>เมืองสุพรรณบุรี</t>
  </si>
  <si>
    <t>Mueang Suphan Buri District</t>
  </si>
  <si>
    <t xml:space="preserve">     เทศบาลเมืองสุพรรณบุรี</t>
  </si>
  <si>
    <t xml:space="preserve">   Suphan Buri Town Municipality</t>
  </si>
  <si>
    <t xml:space="preserve">     เทศบาลตำบลท่าเสด็จ</t>
  </si>
  <si>
    <t xml:space="preserve">   Tha Sadet Subdistrict Municipality</t>
  </si>
  <si>
    <t xml:space="preserve">     เทศบาลตำบลโพธิ์พระยา</t>
  </si>
  <si>
    <t xml:space="preserve">   Pho Phraya Subdistrict Municipality</t>
  </si>
  <si>
    <t xml:space="preserve">     เทศบาลตำบลสวนแตง</t>
  </si>
  <si>
    <t xml:space="preserve">   Suan Taeng Subdistrict Municipality</t>
  </si>
  <si>
    <t xml:space="preserve">     เทศบาลตำบลบางกุ้ง</t>
  </si>
  <si>
    <t xml:space="preserve">   Bang Kung Subdistrict Municipality</t>
  </si>
  <si>
    <t xml:space="preserve">     เทศบาลตำบลท่าระหัด</t>
  </si>
  <si>
    <t xml:space="preserve">  Tha Rahat Subdistrict Municipality</t>
  </si>
  <si>
    <t xml:space="preserve">     เทศบาลตำบลบ้านโพธิ์</t>
  </si>
  <si>
    <t xml:space="preserve">  Ban Pho  Subdistrict Municipality   </t>
  </si>
  <si>
    <t xml:space="preserve">    เทศบาลตำบลห้วยวังทอง</t>
  </si>
  <si>
    <t xml:space="preserve">  Huai Wangtong Subdistrict Municipality</t>
  </si>
  <si>
    <t>เดิมบางนางบวช</t>
  </si>
  <si>
    <t>Doem Bang Nang Buat District</t>
  </si>
  <si>
    <t xml:space="preserve">     เทศบาลตำบลเขาพระ</t>
  </si>
  <si>
    <t xml:space="preserve">   Khao Phra Subdistrict Municipality</t>
  </si>
  <si>
    <t xml:space="preserve">     เทศบาลตำบลเดิมบาง</t>
  </si>
  <si>
    <t xml:space="preserve">   Doem Bang  Subdistrict Municipality          </t>
  </si>
  <si>
    <t xml:space="preserve">     เทศบาลตำบลนางบวช</t>
  </si>
  <si>
    <t xml:space="preserve">   Nang Buat Subdistrict Municipality</t>
  </si>
  <si>
    <t xml:space="preserve">     เทศบาลตำบลบ่อกรุ</t>
  </si>
  <si>
    <t xml:space="preserve">   Bo Kru Subdistrict Municipality</t>
  </si>
  <si>
    <t xml:space="preserve">     เทศบาลตำบลเขาดิน</t>
  </si>
  <si>
    <t xml:space="preserve">   Khao Din Subdistrict Municipality            </t>
  </si>
  <si>
    <t xml:space="preserve">     เทศบาลตำบลปากน้ำ</t>
  </si>
  <si>
    <t xml:space="preserve">   Pak Nam  Subdistrict Municipality              </t>
  </si>
  <si>
    <t xml:space="preserve">     เทศบาลตำบลทุ่งคลี</t>
  </si>
  <si>
    <t xml:space="preserve"> Thung Khli  Subdistrict Municipality </t>
  </si>
  <si>
    <t xml:space="preserve">     เทศบาลตำบลหนองกระทุ่ม</t>
  </si>
  <si>
    <t xml:space="preserve">   Nong Kra Thum  Subdistrict Municipality              </t>
  </si>
  <si>
    <t>ด่านช้าง</t>
  </si>
  <si>
    <t>Dan Chang District</t>
  </si>
  <si>
    <t xml:space="preserve">  เทศบาลตำบลด่านช้าง</t>
  </si>
  <si>
    <t xml:space="preserve">   Dan Chang Subdistrict Municipality</t>
  </si>
  <si>
    <t>บางปลาม้า</t>
  </si>
  <si>
    <t>Bang Pla Ma District</t>
  </si>
  <si>
    <t xml:space="preserve">  เทศบาลตำบลโคกคราม</t>
  </si>
  <si>
    <t xml:space="preserve">   Khok Khram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</si>
  <si>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</si>
  <si>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 (Cont.)</t>
  </si>
  <si>
    <t xml:space="preserve">  เทศบาลตำบลบางปลาม้า</t>
  </si>
  <si>
    <t xml:space="preserve">   Bang Pla Ma Subdistrict Municipality</t>
  </si>
  <si>
    <t xml:space="preserve">  เทศบาลตำบลบ้านแหลม</t>
  </si>
  <si>
    <t xml:space="preserve">   Ban Laem Subdistrict Municipality</t>
  </si>
  <si>
    <t xml:space="preserve">  เทศบาลตำบลไผ่กองดิน</t>
  </si>
  <si>
    <t xml:space="preserve">   Phai Kong Din Subdistrict Municipality</t>
  </si>
  <si>
    <t xml:space="preserve">  เทศบาลตำบลต้นคราม</t>
  </si>
  <si>
    <t xml:space="preserve">   Thon  Khram   Subdistrict Municipality</t>
  </si>
  <si>
    <t xml:space="preserve">  เทศบาลตำบลตะค่า</t>
  </si>
  <si>
    <t xml:space="preserve">   Takha Subdistrict Municipality</t>
  </si>
  <si>
    <t xml:space="preserve">  เทศบาลตำบลบ้านแหลมพัฒนา</t>
  </si>
  <si>
    <t xml:space="preserve">   Ban Laem Pattana Subdistrict Municipality</t>
  </si>
  <si>
    <t>ศรีประจันต์</t>
  </si>
  <si>
    <t>Si Prachan District</t>
  </si>
  <si>
    <t xml:space="preserve">  เทศบาลตำบลศรีประจันต์</t>
  </si>
  <si>
    <t xml:space="preserve">  Si Prachan Subdistrict Municipality</t>
  </si>
  <si>
    <t xml:space="preserve">  เทศบาลตำบลวังน้ำซับ</t>
  </si>
  <si>
    <t xml:space="preserve">  เทศบาลตำบลวังหว้า</t>
  </si>
  <si>
    <t xml:space="preserve">  เทศบาลตำบลวังยาง</t>
  </si>
  <si>
    <t xml:space="preserve">  Wang Yang Subdistrict Municipality</t>
  </si>
  <si>
    <t xml:space="preserve">  เทศบาลตำบลบ้านกร่าง</t>
  </si>
  <si>
    <t xml:space="preserve">  เทศบาลตำบลปลายนา</t>
  </si>
  <si>
    <t xml:space="preserve">  Plai Na Subdistrict Municipality</t>
  </si>
  <si>
    <t>ดอนเจดีย์</t>
  </si>
  <si>
    <t>Don Chedi District</t>
  </si>
  <si>
    <t xml:space="preserve">  เทศบาลตำบลดอนเจดีย์</t>
  </si>
  <si>
    <t xml:space="preserve">   Don Chedi Subdistrict Municipality</t>
  </si>
  <si>
    <t xml:space="preserve">  เทศบาลตำบลสระกระโจม</t>
  </si>
  <si>
    <t xml:space="preserve">   Sa Krachom Subdistrict Municipality</t>
  </si>
  <si>
    <t>สองพี่น้อง</t>
  </si>
  <si>
    <t>Song Phi Nong District</t>
  </si>
  <si>
    <t xml:space="preserve">  เทศบาลเมืองสองพี่น้อง</t>
  </si>
  <si>
    <t xml:space="preserve">   Song Phi Nong Town Municipality</t>
  </si>
  <si>
    <t xml:space="preserve">  เทศบาลตำบลทุ่งคอก</t>
  </si>
  <si>
    <t xml:space="preserve">   Thung Khok Subdistrict Municipality</t>
  </si>
  <si>
    <t>สามชุก</t>
  </si>
  <si>
    <t>Sam Chuk District</t>
  </si>
  <si>
    <t xml:space="preserve">  เทศบาลตำบลสามชุก</t>
  </si>
  <si>
    <t xml:space="preserve">   Sam Chuk Subdistrict Municipality</t>
  </si>
  <si>
    <t>อู่ทอง</t>
  </si>
  <si>
    <t>U Thong District</t>
  </si>
  <si>
    <t xml:space="preserve">  เทศบาลตำบลสระยายโสม</t>
  </si>
  <si>
    <t xml:space="preserve">   Sa Yai Som Subdistrict Municipality</t>
  </si>
  <si>
    <t xml:space="preserve">  เทศบาลตำบลอู่ทอง</t>
  </si>
  <si>
    <t xml:space="preserve">   U Thong Subdistrict Municipality</t>
  </si>
  <si>
    <t xml:space="preserve">  เทศบาลตำบลขุนพัดเพ็ง</t>
  </si>
  <si>
    <t xml:space="preserve">   Khun Phat Peang Subdistrict Municipality</t>
  </si>
  <si>
    <t xml:space="preserve">  เทศบาลตำบลท้าวอู่ทอง</t>
  </si>
  <si>
    <t xml:space="preserve">  เทศบาลตำบลบ้านดอน</t>
  </si>
  <si>
    <t xml:space="preserve">   Ban Don Subdistrict Municipality</t>
  </si>
  <si>
    <t xml:space="preserve">  เทศบาลตำบลบ้านโข้ง</t>
  </si>
  <si>
    <t xml:space="preserve">   Ban Khong Subdistrict Municipality</t>
  </si>
  <si>
    <t xml:space="preserve">  เทศบาลตำบลกระจัน</t>
  </si>
  <si>
    <t xml:space="preserve">   Krachan Subdistrict Municipality</t>
  </si>
  <si>
    <t xml:space="preserve">  เทศบาลตำบลเจดีย์</t>
  </si>
  <si>
    <t xml:space="preserve">   Chedi Subdistrict Municipality</t>
  </si>
  <si>
    <t xml:space="preserve">  เทศบาลตำบลจรเข้สามพัน</t>
  </si>
  <si>
    <t xml:space="preserve">  Chorakhe Sam Phan</t>
  </si>
  <si>
    <t>หนองหญ้าไซ</t>
  </si>
  <si>
    <t>Nong Ya Sai District</t>
  </si>
  <si>
    <t xml:space="preserve">  เทศบาลตำบลหนองหญ้าไซ</t>
  </si>
  <si>
    <t xml:space="preserve">   Nong Ya Sai Subdistrict Municipality</t>
  </si>
  <si>
    <t xml:space="preserve">     ที่มา:  สำนักงานส่งเสริมการปกครองท้องถิ่นจังหวัดสุพรรณบุรี</t>
  </si>
  <si>
    <t xml:space="preserve"> Source: Suphanburi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</si>
</sst>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8" fillId="0" borderId="0" xfId="2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" fontId="8" fillId="0" borderId="9" xfId="0" applyNumberFormat="1" applyFont="1" applyBorder="1"/>
    <xf numFmtId="4" fontId="8" fillId="0" borderId="10" xfId="0" applyNumberFormat="1" applyFont="1" applyBorder="1"/>
    <xf numFmtId="43" fontId="8" fillId="0" borderId="9" xfId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8" fillId="0" borderId="0" xfId="3" applyFont="1" applyBorder="1"/>
    <xf numFmtId="0" fontId="8" fillId="0" borderId="0" xfId="3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5" fillId="0" borderId="0" xfId="3" applyFont="1" applyBorder="1"/>
    <xf numFmtId="0" fontId="5" fillId="0" borderId="0" xfId="2" applyFont="1"/>
    <xf numFmtId="0" fontId="5" fillId="0" borderId="0" xfId="3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43" fontId="10" fillId="0" borderId="0" xfId="1" applyFont="1" applyAlignment="1">
      <alignment horizontal="right" vertical="center"/>
    </xf>
    <xf numFmtId="0" fontId="5" fillId="0" borderId="8" xfId="3" applyFont="1" applyBorder="1"/>
    <xf numFmtId="0" fontId="5" fillId="0" borderId="0" xfId="2" applyFont="1" applyBorder="1" applyAlignment="1">
      <alignment horizontal="left"/>
    </xf>
    <xf numFmtId="0" fontId="5" fillId="0" borderId="0" xfId="0" applyFont="1" applyBorder="1"/>
    <xf numFmtId="0" fontId="5" fillId="0" borderId="0" xfId="3" applyFont="1" applyBorder="1" applyAlignment="1"/>
    <xf numFmtId="0" fontId="5" fillId="0" borderId="0" xfId="2" applyFont="1" applyAlignment="1">
      <alignment vertical="center"/>
    </xf>
    <xf numFmtId="4" fontId="5" fillId="0" borderId="0" xfId="0" applyNumberFormat="1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3" fontId="5" fillId="0" borderId="9" xfId="1" applyFont="1" applyBorder="1" applyAlignment="1">
      <alignment horizontal="right"/>
    </xf>
    <xf numFmtId="4" fontId="5" fillId="0" borderId="8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3" fontId="5" fillId="0" borderId="9" xfId="1" applyFont="1" applyBorder="1" applyAlignment="1">
      <alignment horizontal="right" vertical="center"/>
    </xf>
    <xf numFmtId="2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0" fontId="5" fillId="0" borderId="8" xfId="3" applyFont="1" applyBorder="1" applyAlignment="1">
      <alignment horizontal="left"/>
    </xf>
    <xf numFmtId="43" fontId="11" fillId="0" borderId="0" xfId="0" applyNumberFormat="1" applyFont="1" applyAlignment="1">
      <alignment horizontal="center"/>
    </xf>
    <xf numFmtId="43" fontId="11" fillId="0" borderId="8" xfId="0" applyNumberFormat="1" applyFont="1" applyBorder="1" applyAlignment="1">
      <alignment horizontal="center"/>
    </xf>
    <xf numFmtId="43" fontId="11" fillId="0" borderId="9" xfId="0" applyNumberFormat="1" applyFont="1" applyBorder="1" applyAlignment="1">
      <alignment horizontal="center"/>
    </xf>
    <xf numFmtId="43" fontId="11" fillId="0" borderId="8" xfId="1" applyFont="1" applyBorder="1" applyAlignment="1">
      <alignment horizontal="right"/>
    </xf>
    <xf numFmtId="0" fontId="8" fillId="0" borderId="8" xfId="3" applyFont="1" applyBorder="1"/>
    <xf numFmtId="43" fontId="5" fillId="0" borderId="9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6" fillId="0" borderId="9" xfId="1" applyFont="1" applyBorder="1" applyAlignment="1">
      <alignment horizontal="right"/>
    </xf>
    <xf numFmtId="4" fontId="10" fillId="0" borderId="9" xfId="0" applyNumberFormat="1" applyFont="1" applyBorder="1" applyAlignment="1"/>
    <xf numFmtId="4" fontId="10" fillId="0" borderId="0" xfId="0" applyNumberFormat="1" applyFont="1" applyAlignment="1"/>
    <xf numFmtId="4" fontId="10" fillId="0" borderId="8" xfId="0" applyNumberFormat="1" applyFont="1" applyBorder="1" applyAlignment="1"/>
    <xf numFmtId="4" fontId="10" fillId="0" borderId="0" xfId="0" applyNumberFormat="1" applyFont="1" applyAlignment="1">
      <alignment horizontal="center" vertical="center"/>
    </xf>
    <xf numFmtId="0" fontId="5" fillId="0" borderId="8" xfId="3" applyFont="1" applyBorder="1" applyAlignment="1">
      <alignment vertical="center"/>
    </xf>
    <xf numFmtId="0" fontId="5" fillId="0" borderId="0" xfId="3" applyFont="1" applyBorder="1" applyAlignment="1">
      <alignment horizontal="left"/>
    </xf>
    <xf numFmtId="43" fontId="5" fillId="0" borderId="9" xfId="1" applyFont="1" applyBorder="1" applyAlignment="1">
      <alignment horizontal="center" vertical="center"/>
    </xf>
    <xf numFmtId="0" fontId="8" fillId="0" borderId="0" xfId="3" applyFont="1" applyBorder="1" applyAlignment="1"/>
    <xf numFmtId="43" fontId="8" fillId="0" borderId="9" xfId="0" applyNumberFormat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10" fillId="0" borderId="0" xfId="1" applyFont="1" applyAlignment="1">
      <alignment horizontal="right"/>
    </xf>
    <xf numFmtId="43" fontId="10" fillId="0" borderId="9" xfId="1" applyFont="1" applyBorder="1" applyAlignment="1">
      <alignment horizontal="right"/>
    </xf>
    <xf numFmtId="0" fontId="6" fillId="0" borderId="0" xfId="0" applyFont="1" applyBorder="1"/>
    <xf numFmtId="0" fontId="6" fillId="0" borderId="4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5" fillId="0" borderId="1" xfId="3" applyFont="1" applyBorder="1" applyAlignment="1"/>
    <xf numFmtId="4" fontId="10" fillId="0" borderId="10" xfId="0" applyNumberFormat="1" applyFont="1" applyBorder="1" applyAlignment="1">
      <alignment horizontal="center"/>
    </xf>
    <xf numFmtId="43" fontId="10" fillId="0" borderId="10" xfId="1" applyFont="1" applyBorder="1" applyAlignment="1">
      <alignment horizontal="right"/>
    </xf>
    <xf numFmtId="43" fontId="10" fillId="0" borderId="10" xfId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center" vertical="center"/>
    </xf>
    <xf numFmtId="43" fontId="10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vertical="top"/>
    </xf>
    <xf numFmtId="4" fontId="10" fillId="0" borderId="0" xfId="0" applyNumberFormat="1" applyFont="1" applyAlignment="1">
      <alignment vertical="top"/>
    </xf>
    <xf numFmtId="4" fontId="10" fillId="0" borderId="8" xfId="0" applyNumberFormat="1" applyFont="1" applyBorder="1" applyAlignment="1">
      <alignment vertical="top"/>
    </xf>
    <xf numFmtId="43" fontId="10" fillId="0" borderId="8" xfId="1" applyFont="1" applyBorder="1" applyAlignment="1">
      <alignment horizontal="right" vertical="top"/>
    </xf>
    <xf numFmtId="0" fontId="5" fillId="0" borderId="0" xfId="2" applyFont="1" applyBorder="1"/>
    <xf numFmtId="0" fontId="4" fillId="0" borderId="0" xfId="0" applyFont="1" applyBorder="1"/>
    <xf numFmtId="4" fontId="10" fillId="0" borderId="3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4" fontId="8" fillId="0" borderId="8" xfId="0" applyNumberFormat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0" fontId="8" fillId="0" borderId="0" xfId="2" applyFont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5">
    <cellStyle name="Comma" xfId="1" builtinId="3"/>
    <cellStyle name="Comma 2 2" xfId="4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187869</xdr:colOff>
      <xdr:row>0</xdr:row>
      <xdr:rowOff>0</xdr:rowOff>
    </xdr:from>
    <xdr:to>
      <xdr:col>22</xdr:col>
      <xdr:colOff>151377</xdr:colOff>
      <xdr:row>36</xdr:row>
      <xdr:rowOff>36112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3437144" y="0"/>
          <a:ext cx="573108" cy="9256312"/>
          <a:chOff x="997" y="0"/>
          <a:chExt cx="68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7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187092</xdr:colOff>
      <xdr:row>74</xdr:row>
      <xdr:rowOff>690667</xdr:rowOff>
    </xdr:from>
    <xdr:to>
      <xdr:col>22</xdr:col>
      <xdr:colOff>165303</xdr:colOff>
      <xdr:row>113</xdr:row>
      <xdr:rowOff>23507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3436367" y="18911992"/>
          <a:ext cx="587811" cy="9324565"/>
          <a:chOff x="997" y="2"/>
          <a:chExt cx="69" cy="67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44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2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6" y="360"/>
            <a:ext cx="628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117362</xdr:colOff>
      <xdr:row>36</xdr:row>
      <xdr:rowOff>152400</xdr:rowOff>
    </xdr:from>
    <xdr:to>
      <xdr:col>22</xdr:col>
      <xdr:colOff>92870</xdr:colOff>
      <xdr:row>74</xdr:row>
      <xdr:rowOff>681462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3366637" y="9372600"/>
          <a:ext cx="585108" cy="9530187"/>
          <a:chOff x="986" y="-4"/>
          <a:chExt cx="74" cy="71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9" y="15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1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2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16200000" flipH="1">
            <a:off x="686" y="327"/>
            <a:ext cx="66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"/>
  <sheetViews>
    <sheetView showGridLines="0" tabSelected="1" topLeftCell="H55" workbookViewId="0">
      <selection activeCell="A74" sqref="A74:XFD74"/>
    </sheetView>
  </sheetViews>
  <sheetFormatPr defaultRowHeight="18.75"/>
  <cols>
    <col min="1" max="1" width="1.7109375" style="9" customWidth="1"/>
    <col min="2" max="2" width="5.5703125" style="9" customWidth="1"/>
    <col min="3" max="3" width="4.85546875" style="9" customWidth="1"/>
    <col min="4" max="4" width="10.42578125" style="9" customWidth="1"/>
    <col min="5" max="5" width="13.42578125" style="9" customWidth="1"/>
    <col min="6" max="6" width="11.5703125" style="9" bestFit="1" customWidth="1"/>
    <col min="7" max="7" width="11.5703125" style="9" customWidth="1"/>
    <col min="8" max="8" width="11.7109375" style="9" customWidth="1"/>
    <col min="9" max="9" width="12" style="9" bestFit="1" customWidth="1"/>
    <col min="10" max="10" width="13.140625" style="9" customWidth="1"/>
    <col min="11" max="11" width="4.42578125" style="9" hidden="1" customWidth="1"/>
    <col min="12" max="12" width="13.140625" style="9" customWidth="1"/>
    <col min="13" max="15" width="13.28515625" style="9" bestFit="1" customWidth="1"/>
    <col min="16" max="16" width="12.5703125" style="9" bestFit="1" customWidth="1"/>
    <col min="17" max="17" width="9" style="10" customWidth="1"/>
    <col min="18" max="18" width="1.28515625" style="9" customWidth="1"/>
    <col min="19" max="19" width="20.42578125" style="9" customWidth="1"/>
    <col min="20" max="20" width="2.28515625" style="9" customWidth="1"/>
    <col min="21" max="21" width="4.140625" style="9" customWidth="1"/>
    <col min="22" max="22" width="9.140625" style="9" customWidth="1"/>
    <col min="23" max="16384" width="9.140625" style="9"/>
  </cols>
  <sheetData>
    <row r="1" spans="1:23" s="1" customFormat="1">
      <c r="B1" s="2" t="s">
        <v>0</v>
      </c>
      <c r="C1" s="3">
        <v>19.2</v>
      </c>
      <c r="D1" s="2" t="s">
        <v>1</v>
      </c>
      <c r="Q1" s="4"/>
    </row>
    <row r="2" spans="1:23" s="5" customFormat="1">
      <c r="B2" s="1" t="s">
        <v>2</v>
      </c>
      <c r="C2" s="3">
        <v>19.2</v>
      </c>
      <c r="D2" s="6" t="s">
        <v>3</v>
      </c>
      <c r="Q2" s="7"/>
    </row>
    <row r="3" spans="1:23" s="5" customFormat="1">
      <c r="B3" s="1"/>
      <c r="C3" s="3"/>
      <c r="D3" s="6"/>
      <c r="Q3" s="7"/>
      <c r="S3" s="8" t="s">
        <v>4</v>
      </c>
    </row>
    <row r="4" spans="1:23" ht="6" customHeight="1"/>
    <row r="5" spans="1:23" s="20" customFormat="1" ht="21" customHeight="1">
      <c r="A5" s="11" t="s">
        <v>5</v>
      </c>
      <c r="B5" s="11"/>
      <c r="C5" s="11"/>
      <c r="D5" s="12"/>
      <c r="E5" s="13" t="s">
        <v>6</v>
      </c>
      <c r="F5" s="14"/>
      <c r="G5" s="14"/>
      <c r="H5" s="14"/>
      <c r="I5" s="14"/>
      <c r="J5" s="14"/>
      <c r="K5" s="15"/>
      <c r="L5" s="16" t="s">
        <v>7</v>
      </c>
      <c r="M5" s="17"/>
      <c r="N5" s="17"/>
      <c r="O5" s="17"/>
      <c r="P5" s="17"/>
      <c r="Q5" s="17"/>
      <c r="R5" s="18" t="s">
        <v>8</v>
      </c>
      <c r="S5" s="19"/>
    </row>
    <row r="6" spans="1:23" s="20" customFormat="1" ht="21" customHeight="1">
      <c r="A6" s="21"/>
      <c r="B6" s="21"/>
      <c r="C6" s="21"/>
      <c r="D6" s="22"/>
      <c r="E6" s="23" t="s">
        <v>9</v>
      </c>
      <c r="F6" s="24"/>
      <c r="G6" s="24"/>
      <c r="H6" s="24"/>
      <c r="I6" s="24"/>
      <c r="J6" s="24"/>
      <c r="K6" s="25"/>
      <c r="L6" s="26" t="s">
        <v>10</v>
      </c>
      <c r="M6" s="27"/>
      <c r="N6" s="27"/>
      <c r="O6" s="27"/>
      <c r="P6" s="27"/>
      <c r="Q6" s="27"/>
      <c r="R6" s="28"/>
      <c r="S6" s="29"/>
    </row>
    <row r="7" spans="1:23" s="20" customFormat="1" ht="21" customHeight="1">
      <c r="A7" s="21"/>
      <c r="B7" s="21"/>
      <c r="C7" s="21"/>
      <c r="D7" s="22"/>
      <c r="E7" s="30" t="s">
        <v>11</v>
      </c>
      <c r="F7" s="30" t="s">
        <v>12</v>
      </c>
      <c r="G7" s="30"/>
      <c r="H7" s="30" t="s">
        <v>13</v>
      </c>
      <c r="I7" s="30"/>
      <c r="K7" s="31"/>
      <c r="L7" s="32"/>
      <c r="M7" s="32"/>
      <c r="N7" s="32"/>
      <c r="O7" s="32"/>
      <c r="P7" s="32"/>
      <c r="Q7" s="33"/>
      <c r="R7" s="28"/>
      <c r="S7" s="29"/>
      <c r="V7" s="34"/>
      <c r="W7" s="34"/>
    </row>
    <row r="8" spans="1:23" s="20" customFormat="1" ht="21" customHeight="1">
      <c r="A8" s="21"/>
      <c r="B8" s="21"/>
      <c r="C8" s="21"/>
      <c r="D8" s="22"/>
      <c r="E8" s="35" t="s">
        <v>14</v>
      </c>
      <c r="F8" s="30" t="s">
        <v>15</v>
      </c>
      <c r="G8" s="30" t="s">
        <v>16</v>
      </c>
      <c r="H8" s="36" t="s">
        <v>17</v>
      </c>
      <c r="I8" s="30" t="s">
        <v>18</v>
      </c>
      <c r="J8" s="32" t="s">
        <v>19</v>
      </c>
      <c r="K8" s="30" t="s">
        <v>20</v>
      </c>
      <c r="L8" s="32" t="s">
        <v>21</v>
      </c>
      <c r="M8" s="32" t="s">
        <v>22</v>
      </c>
      <c r="N8" s="32" t="s">
        <v>23</v>
      </c>
      <c r="O8" s="32" t="s">
        <v>24</v>
      </c>
      <c r="P8" s="32" t="s">
        <v>25</v>
      </c>
      <c r="Q8" s="33" t="s">
        <v>26</v>
      </c>
      <c r="R8" s="28"/>
      <c r="S8" s="29"/>
      <c r="V8" s="34"/>
      <c r="W8" s="34"/>
    </row>
    <row r="9" spans="1:23" s="20" customFormat="1" ht="21" customHeight="1">
      <c r="A9" s="21"/>
      <c r="B9" s="21"/>
      <c r="C9" s="21"/>
      <c r="D9" s="22"/>
      <c r="E9" s="35" t="s">
        <v>27</v>
      </c>
      <c r="F9" s="30" t="s">
        <v>28</v>
      </c>
      <c r="G9" s="35" t="s">
        <v>29</v>
      </c>
      <c r="H9" s="37" t="s">
        <v>30</v>
      </c>
      <c r="I9" s="35" t="s">
        <v>31</v>
      </c>
      <c r="J9" s="38" t="s">
        <v>32</v>
      </c>
      <c r="K9" s="35" t="s">
        <v>33</v>
      </c>
      <c r="L9" s="38" t="s">
        <v>34</v>
      </c>
      <c r="M9" s="38" t="s">
        <v>35</v>
      </c>
      <c r="N9" s="38" t="s">
        <v>36</v>
      </c>
      <c r="O9" s="38" t="s">
        <v>37</v>
      </c>
      <c r="P9" s="38" t="s">
        <v>32</v>
      </c>
      <c r="Q9" s="39" t="s">
        <v>33</v>
      </c>
      <c r="R9" s="28"/>
      <c r="S9" s="29"/>
      <c r="V9" s="34"/>
      <c r="W9" s="34"/>
    </row>
    <row r="10" spans="1:23" s="20" customFormat="1" ht="21" customHeight="1">
      <c r="A10" s="21"/>
      <c r="B10" s="21"/>
      <c r="C10" s="21"/>
      <c r="D10" s="22"/>
      <c r="E10" s="35" t="s">
        <v>27</v>
      </c>
      <c r="F10" s="37" t="s">
        <v>38</v>
      </c>
      <c r="G10" s="40"/>
      <c r="H10" s="35" t="s">
        <v>39</v>
      </c>
      <c r="I10" s="40"/>
      <c r="J10" s="40"/>
      <c r="K10" s="40"/>
      <c r="L10" s="38" t="s">
        <v>40</v>
      </c>
      <c r="M10" s="40"/>
      <c r="N10" s="40"/>
      <c r="O10" s="40"/>
      <c r="P10" s="40"/>
      <c r="Q10" s="41"/>
      <c r="R10" s="28"/>
      <c r="S10" s="29"/>
      <c r="V10" s="34"/>
      <c r="W10" s="34"/>
    </row>
    <row r="11" spans="1:23" s="20" customFormat="1" ht="19.5" customHeight="1">
      <c r="A11" s="24"/>
      <c r="B11" s="24"/>
      <c r="C11" s="24"/>
      <c r="D11" s="25"/>
      <c r="E11" s="42"/>
      <c r="F11" s="43" t="s">
        <v>41</v>
      </c>
      <c r="G11" s="42"/>
      <c r="H11" s="42"/>
      <c r="I11" s="42"/>
      <c r="J11" s="42"/>
      <c r="K11" s="42"/>
      <c r="L11" s="44"/>
      <c r="M11" s="42"/>
      <c r="N11" s="42"/>
      <c r="O11" s="42"/>
      <c r="P11" s="42"/>
      <c r="Q11" s="45"/>
      <c r="R11" s="46"/>
      <c r="S11" s="47"/>
      <c r="V11" s="34"/>
      <c r="W11" s="34"/>
    </row>
    <row r="12" spans="1:23" s="53" customFormat="1" ht="18.75" customHeight="1">
      <c r="A12" s="48" t="s">
        <v>42</v>
      </c>
      <c r="B12" s="48"/>
      <c r="C12" s="48"/>
      <c r="D12" s="49"/>
      <c r="E12" s="50">
        <f t="shared" ref="E12:J12" si="0">SUM(E13,E22,E31,E33,E55,E62,E65,E68,E70,E93)</f>
        <v>1204775402.6699998</v>
      </c>
      <c r="F12" s="50">
        <f t="shared" si="0"/>
        <v>35722615.57</v>
      </c>
      <c r="G12" s="50">
        <f t="shared" si="0"/>
        <v>35728840.240000002</v>
      </c>
      <c r="H12" s="50">
        <f t="shared" si="0"/>
        <v>23833903.260000002</v>
      </c>
      <c r="I12" s="50">
        <f t="shared" si="0"/>
        <v>12923125.810000001</v>
      </c>
      <c r="J12" s="51">
        <f t="shared" si="0"/>
        <v>1303072221.3000002</v>
      </c>
      <c r="K12" s="52" t="s">
        <v>43</v>
      </c>
      <c r="L12" s="50">
        <f t="shared" ref="L12:Q12" si="1">SUM(L13,L22,L31,L33,L55,L62,L65,L68,L70,L93)</f>
        <v>492655602.82999986</v>
      </c>
      <c r="M12" s="50">
        <f t="shared" si="1"/>
        <v>747345982.56999993</v>
      </c>
      <c r="N12" s="50">
        <f t="shared" si="1"/>
        <v>588751863.23000002</v>
      </c>
      <c r="O12" s="50">
        <f t="shared" si="1"/>
        <v>402649925.09000003</v>
      </c>
      <c r="P12" s="50">
        <f t="shared" si="1"/>
        <v>162743034.92999998</v>
      </c>
      <c r="Q12" s="50">
        <f t="shared" si="1"/>
        <v>228000</v>
      </c>
      <c r="R12" s="48" t="s">
        <v>44</v>
      </c>
      <c r="S12" s="48"/>
      <c r="V12" s="54"/>
      <c r="W12" s="54"/>
    </row>
    <row r="13" spans="1:23" s="53" customFormat="1" ht="21" customHeight="1">
      <c r="A13" s="55" t="s">
        <v>45</v>
      </c>
      <c r="B13" s="56"/>
      <c r="C13" s="56"/>
      <c r="D13" s="57"/>
      <c r="E13" s="50">
        <f>SUM(E14:E21)</f>
        <v>378460849.95999998</v>
      </c>
      <c r="F13" s="50">
        <f t="shared" ref="F13:P13" si="2">SUM(F14:F21)</f>
        <v>16121711.949999999</v>
      </c>
      <c r="G13" s="50">
        <f t="shared" si="2"/>
        <v>14206846.99</v>
      </c>
      <c r="H13" s="50">
        <f t="shared" si="2"/>
        <v>18689015.16</v>
      </c>
      <c r="I13" s="50">
        <f t="shared" si="2"/>
        <v>5561567.8599999994</v>
      </c>
      <c r="J13" s="50">
        <f t="shared" si="2"/>
        <v>396785330.89999998</v>
      </c>
      <c r="K13" s="52" t="s">
        <v>43</v>
      </c>
      <c r="L13" s="50">
        <f t="shared" si="2"/>
        <v>141608737.01999998</v>
      </c>
      <c r="M13" s="50">
        <f t="shared" si="2"/>
        <v>248366972.27999997</v>
      </c>
      <c r="N13" s="50">
        <f t="shared" si="2"/>
        <v>214242390.50999996</v>
      </c>
      <c r="O13" s="50">
        <f t="shared" si="2"/>
        <v>110952961.44</v>
      </c>
      <c r="P13" s="50">
        <f t="shared" si="2"/>
        <v>38447701.669999994</v>
      </c>
      <c r="Q13" s="52" t="s">
        <v>43</v>
      </c>
      <c r="R13" s="55" t="s">
        <v>46</v>
      </c>
      <c r="S13" s="58"/>
      <c r="V13" s="54"/>
      <c r="W13" s="54"/>
    </row>
    <row r="14" spans="1:23" s="20" customFormat="1" ht="21" customHeight="1">
      <c r="A14" s="59" t="s">
        <v>47</v>
      </c>
      <c r="B14" s="60"/>
      <c r="C14" s="61"/>
      <c r="D14" s="57"/>
      <c r="E14" s="62">
        <v>195975589.66</v>
      </c>
      <c r="F14" s="63">
        <v>11655249.1</v>
      </c>
      <c r="G14" s="63">
        <v>10355766.439999999</v>
      </c>
      <c r="H14" s="63">
        <v>14633348.16</v>
      </c>
      <c r="I14" s="64">
        <v>949257</v>
      </c>
      <c r="J14" s="64">
        <v>210888257.69</v>
      </c>
      <c r="K14" s="65" t="s">
        <v>43</v>
      </c>
      <c r="L14" s="64">
        <v>63557843.799999997</v>
      </c>
      <c r="M14" s="64">
        <v>157275324.33000001</v>
      </c>
      <c r="N14" s="62">
        <v>115715740.07999998</v>
      </c>
      <c r="O14" s="63">
        <v>39309478</v>
      </c>
      <c r="P14" s="64">
        <v>24813453.149999999</v>
      </c>
      <c r="Q14" s="66" t="s">
        <v>43</v>
      </c>
      <c r="R14" s="67" t="s">
        <v>48</v>
      </c>
      <c r="S14" s="68"/>
      <c r="V14" s="69"/>
      <c r="W14" s="69"/>
    </row>
    <row r="15" spans="1:23" s="20" customFormat="1" ht="21" customHeight="1">
      <c r="A15" s="70" t="s">
        <v>49</v>
      </c>
      <c r="B15" s="71"/>
      <c r="C15" s="61"/>
      <c r="D15" s="57"/>
      <c r="E15" s="72">
        <v>49091049.420000002</v>
      </c>
      <c r="F15" s="73">
        <v>536557.19999999995</v>
      </c>
      <c r="G15" s="72">
        <v>636487.38</v>
      </c>
      <c r="H15" s="73">
        <v>4055667</v>
      </c>
      <c r="I15" s="73">
        <v>399346</v>
      </c>
      <c r="J15" s="73">
        <v>63342773.5</v>
      </c>
      <c r="K15" s="74" t="s">
        <v>43</v>
      </c>
      <c r="L15" s="72">
        <v>22732680.620000001</v>
      </c>
      <c r="M15" s="75">
        <v>24168788.98</v>
      </c>
      <c r="N15" s="75">
        <v>34935594.5</v>
      </c>
      <c r="O15" s="73">
        <v>27935068.190000001</v>
      </c>
      <c r="P15" s="76">
        <v>6432319.6600000001</v>
      </c>
      <c r="Q15" s="77" t="s">
        <v>43</v>
      </c>
      <c r="R15" s="67" t="s">
        <v>50</v>
      </c>
      <c r="S15" s="68"/>
      <c r="V15" s="69"/>
      <c r="W15" s="69"/>
    </row>
    <row r="16" spans="1:23" s="20" customFormat="1" ht="21" customHeight="1">
      <c r="A16" s="59" t="s">
        <v>51</v>
      </c>
      <c r="B16" s="60"/>
      <c r="C16" s="61"/>
      <c r="D16" s="57"/>
      <c r="E16" s="72">
        <v>19757333.460000001</v>
      </c>
      <c r="F16" s="73">
        <v>178725</v>
      </c>
      <c r="G16" s="73">
        <v>434302.56</v>
      </c>
      <c r="H16" s="74" t="s">
        <v>43</v>
      </c>
      <c r="I16" s="73">
        <v>1470099.4</v>
      </c>
      <c r="J16" s="73">
        <v>15345298.309999999</v>
      </c>
      <c r="K16" s="74" t="s">
        <v>43</v>
      </c>
      <c r="L16" s="64">
        <v>5628755.7699999996</v>
      </c>
      <c r="M16" s="64">
        <v>14118305.67</v>
      </c>
      <c r="N16" s="64">
        <v>8611588.4199999999</v>
      </c>
      <c r="O16" s="64">
        <v>2357600</v>
      </c>
      <c r="P16" s="62">
        <v>1871716.66</v>
      </c>
      <c r="Q16" s="77" t="s">
        <v>43</v>
      </c>
      <c r="R16" s="67" t="s">
        <v>52</v>
      </c>
      <c r="S16" s="68"/>
      <c r="V16" s="69"/>
      <c r="W16" s="69"/>
    </row>
    <row r="17" spans="1:23" s="20" customFormat="1" ht="21" customHeight="1">
      <c r="A17" s="59" t="s">
        <v>53</v>
      </c>
      <c r="B17" s="60"/>
      <c r="C17" s="61"/>
      <c r="D17" s="57"/>
      <c r="E17" s="78">
        <v>26142301.370000001</v>
      </c>
      <c r="F17" s="78">
        <v>325411.7</v>
      </c>
      <c r="G17" s="78">
        <v>725671.07</v>
      </c>
      <c r="H17" s="74" t="s">
        <v>43</v>
      </c>
      <c r="I17" s="78">
        <v>171450</v>
      </c>
      <c r="J17" s="78">
        <v>24842352</v>
      </c>
      <c r="K17" s="74" t="s">
        <v>43</v>
      </c>
      <c r="L17" s="64">
        <v>10884632.720000001</v>
      </c>
      <c r="M17" s="64">
        <v>10023982</v>
      </c>
      <c r="N17" s="64">
        <v>16343649.239999998</v>
      </c>
      <c r="O17" s="64">
        <v>12998073</v>
      </c>
      <c r="P17" s="62">
        <v>0</v>
      </c>
      <c r="Q17" s="77" t="s">
        <v>43</v>
      </c>
      <c r="R17" s="67" t="s">
        <v>54</v>
      </c>
      <c r="S17" s="68"/>
      <c r="V17" s="69"/>
      <c r="W17" s="69"/>
    </row>
    <row r="18" spans="1:23" s="20" customFormat="1" ht="21" customHeight="1">
      <c r="A18" s="59" t="s">
        <v>55</v>
      </c>
      <c r="B18" s="60"/>
      <c r="C18" s="61"/>
      <c r="D18" s="57"/>
      <c r="E18" s="62">
        <v>13489917.48</v>
      </c>
      <c r="F18" s="64">
        <v>112465</v>
      </c>
      <c r="G18" s="62">
        <v>234499.24</v>
      </c>
      <c r="H18" s="74" t="s">
        <v>43</v>
      </c>
      <c r="I18" s="64">
        <v>14890</v>
      </c>
      <c r="J18" s="64">
        <v>13088141</v>
      </c>
      <c r="K18" s="74" t="s">
        <v>43</v>
      </c>
      <c r="L18" s="63">
        <v>3867078.87</v>
      </c>
      <c r="M18" s="64">
        <v>8961774.6999999993</v>
      </c>
      <c r="N18" s="64">
        <v>7877622.0399999991</v>
      </c>
      <c r="O18" s="62">
        <v>2298900</v>
      </c>
      <c r="P18" s="64">
        <v>944985.92</v>
      </c>
      <c r="Q18" s="77" t="s">
        <v>43</v>
      </c>
      <c r="R18" s="67" t="s">
        <v>56</v>
      </c>
      <c r="S18" s="68"/>
      <c r="V18" s="69"/>
      <c r="W18" s="69"/>
    </row>
    <row r="19" spans="1:23" s="20" customFormat="1" ht="21" customHeight="1">
      <c r="A19" s="59" t="s">
        <v>57</v>
      </c>
      <c r="B19" s="60"/>
      <c r="C19" s="59"/>
      <c r="D19" s="57"/>
      <c r="E19" s="64">
        <v>38928871.460000001</v>
      </c>
      <c r="F19" s="64">
        <v>2877106.95</v>
      </c>
      <c r="G19" s="79">
        <v>1274102.8799999999</v>
      </c>
      <c r="H19" s="74" t="s">
        <v>43</v>
      </c>
      <c r="I19" s="64">
        <v>465210.4</v>
      </c>
      <c r="J19" s="64">
        <v>20722891.399999999</v>
      </c>
      <c r="K19" s="74" t="s">
        <v>43</v>
      </c>
      <c r="L19" s="64">
        <v>14351984.42</v>
      </c>
      <c r="M19" s="64">
        <v>15168332.720000001</v>
      </c>
      <c r="N19" s="64">
        <v>13110756.359999999</v>
      </c>
      <c r="O19" s="64">
        <v>6649942.25</v>
      </c>
      <c r="P19" s="62">
        <v>1107976.6599999999</v>
      </c>
      <c r="Q19" s="77" t="s">
        <v>43</v>
      </c>
      <c r="R19" s="80" t="s">
        <v>58</v>
      </c>
      <c r="S19" s="68"/>
      <c r="V19" s="69"/>
      <c r="W19" s="69"/>
    </row>
    <row r="20" spans="1:23" s="20" customFormat="1" ht="21" customHeight="1">
      <c r="A20" s="59" t="s">
        <v>59</v>
      </c>
      <c r="B20" s="60"/>
      <c r="C20" s="59"/>
      <c r="D20" s="57"/>
      <c r="E20" s="64">
        <v>20661712.970000003</v>
      </c>
      <c r="F20" s="64">
        <v>290260</v>
      </c>
      <c r="G20" s="64">
        <v>246378.85</v>
      </c>
      <c r="H20" s="74" t="s">
        <v>43</v>
      </c>
      <c r="I20" s="62">
        <v>2006655.06</v>
      </c>
      <c r="J20" s="64">
        <v>40146480</v>
      </c>
      <c r="K20" s="74" t="s">
        <v>43</v>
      </c>
      <c r="L20" s="64">
        <v>15289094</v>
      </c>
      <c r="M20" s="62">
        <v>11318547.880000001</v>
      </c>
      <c r="N20" s="64">
        <v>12887404.17</v>
      </c>
      <c r="O20" s="62">
        <v>18527900</v>
      </c>
      <c r="P20" s="63">
        <v>1854596.66</v>
      </c>
      <c r="Q20" s="77" t="s">
        <v>43</v>
      </c>
      <c r="R20" s="80" t="s">
        <v>60</v>
      </c>
      <c r="S20" s="68"/>
      <c r="V20" s="69"/>
      <c r="W20" s="69"/>
    </row>
    <row r="21" spans="1:23" s="20" customFormat="1" ht="21" customHeight="1">
      <c r="A21" s="59" t="s">
        <v>61</v>
      </c>
      <c r="B21" s="60"/>
      <c r="C21" s="59"/>
      <c r="D21" s="57"/>
      <c r="E21" s="62">
        <v>14414074.140000001</v>
      </c>
      <c r="F21" s="64">
        <v>145937</v>
      </c>
      <c r="G21" s="79">
        <v>299638.57</v>
      </c>
      <c r="H21" s="74" t="s">
        <v>43</v>
      </c>
      <c r="I21" s="64">
        <v>84660</v>
      </c>
      <c r="J21" s="64">
        <v>8409137</v>
      </c>
      <c r="K21" s="74" t="s">
        <v>43</v>
      </c>
      <c r="L21" s="62">
        <v>5296666.82</v>
      </c>
      <c r="M21" s="64">
        <v>7331916</v>
      </c>
      <c r="N21" s="64">
        <v>4760035.7</v>
      </c>
      <c r="O21" s="64">
        <v>876000</v>
      </c>
      <c r="P21" s="64">
        <v>1422652.96</v>
      </c>
      <c r="Q21" s="77" t="s">
        <v>43</v>
      </c>
      <c r="R21" s="80" t="s">
        <v>62</v>
      </c>
      <c r="S21" s="68"/>
      <c r="V21" s="69"/>
      <c r="W21" s="69"/>
    </row>
    <row r="22" spans="1:23" s="53" customFormat="1" ht="21" customHeight="1">
      <c r="A22" s="55" t="s">
        <v>63</v>
      </c>
      <c r="B22" s="56"/>
      <c r="C22" s="56"/>
      <c r="D22" s="57"/>
      <c r="E22" s="81">
        <f>SUM(E23:E30)</f>
        <v>145817490.86999997</v>
      </c>
      <c r="F22" s="82">
        <f t="shared" ref="F22:Q22" si="3">SUM(F23:F30)</f>
        <v>2756253.7800000003</v>
      </c>
      <c r="G22" s="82">
        <f t="shared" si="3"/>
        <v>2556342.4299999997</v>
      </c>
      <c r="H22" s="82">
        <f t="shared" si="3"/>
        <v>2333223</v>
      </c>
      <c r="I22" s="82">
        <f t="shared" si="3"/>
        <v>1076741.1000000001</v>
      </c>
      <c r="J22" s="83">
        <f t="shared" si="3"/>
        <v>176617175.55000001</v>
      </c>
      <c r="K22" s="84">
        <f t="shared" si="3"/>
        <v>0</v>
      </c>
      <c r="L22" s="82">
        <f t="shared" si="3"/>
        <v>78694925.75999999</v>
      </c>
      <c r="M22" s="83">
        <f t="shared" si="3"/>
        <v>81047599.420000002</v>
      </c>
      <c r="N22" s="81">
        <f t="shared" si="3"/>
        <v>62773899.209999993</v>
      </c>
      <c r="O22" s="82">
        <f t="shared" si="3"/>
        <v>64962638.920000002</v>
      </c>
      <c r="P22" s="82">
        <f t="shared" si="3"/>
        <v>16598947.280000001</v>
      </c>
      <c r="Q22" s="83">
        <f t="shared" si="3"/>
        <v>52000</v>
      </c>
      <c r="R22" s="85" t="s">
        <v>64</v>
      </c>
      <c r="S22" s="58"/>
      <c r="V22" s="54"/>
      <c r="W22" s="54"/>
    </row>
    <row r="23" spans="1:23" s="20" customFormat="1" ht="21" customHeight="1">
      <c r="A23" s="59" t="s">
        <v>65</v>
      </c>
      <c r="B23" s="61"/>
      <c r="C23" s="61"/>
      <c r="D23" s="57"/>
      <c r="E23" s="86">
        <v>28639896.219999999</v>
      </c>
      <c r="F23" s="86">
        <v>454445</v>
      </c>
      <c r="G23" s="87">
        <v>461120.45</v>
      </c>
      <c r="H23" s="74" t="s">
        <v>43</v>
      </c>
      <c r="I23" s="86">
        <v>376750</v>
      </c>
      <c r="J23" s="86">
        <v>24132024</v>
      </c>
      <c r="K23" s="88" t="s">
        <v>43</v>
      </c>
      <c r="L23" s="89">
        <v>11415061.57</v>
      </c>
      <c r="M23" s="89">
        <v>14177494.039999999</v>
      </c>
      <c r="N23" s="90">
        <v>9399863.3900000006</v>
      </c>
      <c r="O23" s="91">
        <v>10203000</v>
      </c>
      <c r="P23" s="89">
        <v>4213096.66</v>
      </c>
      <c r="Q23" s="92">
        <v>16000</v>
      </c>
      <c r="R23" s="67" t="s">
        <v>66</v>
      </c>
      <c r="S23" s="68"/>
      <c r="V23" s="69"/>
      <c r="W23" s="69"/>
    </row>
    <row r="24" spans="1:23" s="20" customFormat="1" ht="21" customHeight="1">
      <c r="A24" s="59" t="s">
        <v>67</v>
      </c>
      <c r="B24" s="61"/>
      <c r="C24" s="61"/>
      <c r="D24" s="57"/>
      <c r="E24" s="86">
        <v>17662433.399999999</v>
      </c>
      <c r="F24" s="86">
        <v>274459</v>
      </c>
      <c r="G24" s="87">
        <v>420801.1</v>
      </c>
      <c r="H24" s="86">
        <v>2333223</v>
      </c>
      <c r="I24" s="86">
        <v>290919.09999999998</v>
      </c>
      <c r="J24" s="86">
        <v>31255292</v>
      </c>
      <c r="K24" s="88" t="s">
        <v>43</v>
      </c>
      <c r="L24" s="86">
        <v>13501857.5</v>
      </c>
      <c r="M24" s="86">
        <v>12540723</v>
      </c>
      <c r="N24" s="86">
        <v>9140698.5600000005</v>
      </c>
      <c r="O24" s="86">
        <v>11784000</v>
      </c>
      <c r="P24" s="86">
        <v>1485996.66</v>
      </c>
      <c r="Q24" s="77" t="s">
        <v>43</v>
      </c>
      <c r="R24" s="93" t="s">
        <v>68</v>
      </c>
      <c r="S24" s="68"/>
      <c r="V24" s="69"/>
      <c r="W24" s="69"/>
    </row>
    <row r="25" spans="1:23" s="20" customFormat="1" ht="21" customHeight="1">
      <c r="A25" s="59" t="s">
        <v>69</v>
      </c>
      <c r="B25" s="61"/>
      <c r="C25" s="61"/>
      <c r="D25" s="57"/>
      <c r="E25" s="86">
        <v>22812405.289999999</v>
      </c>
      <c r="F25" s="86">
        <v>492210.52</v>
      </c>
      <c r="G25" s="87">
        <v>540290.96</v>
      </c>
      <c r="H25" s="74" t="s">
        <v>43</v>
      </c>
      <c r="I25" s="86">
        <v>70132</v>
      </c>
      <c r="J25" s="86">
        <v>16804282</v>
      </c>
      <c r="K25" s="88" t="s">
        <v>43</v>
      </c>
      <c r="L25" s="86">
        <v>8187647.0899999999</v>
      </c>
      <c r="M25" s="86">
        <v>10543762.380000001</v>
      </c>
      <c r="N25" s="86">
        <v>11746653.039999999</v>
      </c>
      <c r="O25" s="86">
        <v>5993500</v>
      </c>
      <c r="P25" s="86">
        <v>500701.8</v>
      </c>
      <c r="Q25" s="86">
        <v>20000</v>
      </c>
      <c r="R25" s="67" t="s">
        <v>70</v>
      </c>
      <c r="S25" s="68"/>
      <c r="V25" s="69"/>
      <c r="W25" s="69"/>
    </row>
    <row r="26" spans="1:23" s="20" customFormat="1" ht="21" customHeight="1">
      <c r="A26" s="59" t="s">
        <v>71</v>
      </c>
      <c r="B26" s="61"/>
      <c r="C26" s="61"/>
      <c r="D26" s="57"/>
      <c r="E26" s="86">
        <v>15780491.27</v>
      </c>
      <c r="F26" s="86">
        <v>705181.26</v>
      </c>
      <c r="G26" s="86">
        <v>212027.96</v>
      </c>
      <c r="H26" s="74" t="s">
        <v>43</v>
      </c>
      <c r="I26" s="86">
        <v>12020</v>
      </c>
      <c r="J26" s="86">
        <v>13213823</v>
      </c>
      <c r="K26" s="74" t="s">
        <v>43</v>
      </c>
      <c r="L26" s="86">
        <v>6336104.1699999999</v>
      </c>
      <c r="M26" s="86">
        <v>8699600</v>
      </c>
      <c r="N26" s="86">
        <v>6488901.25</v>
      </c>
      <c r="O26" s="86">
        <v>2423985.92</v>
      </c>
      <c r="P26" s="86">
        <v>2624640</v>
      </c>
      <c r="Q26" s="77" t="s">
        <v>43</v>
      </c>
      <c r="R26" s="67" t="s">
        <v>72</v>
      </c>
      <c r="S26" s="68"/>
      <c r="V26" s="69"/>
      <c r="W26" s="69"/>
    </row>
    <row r="27" spans="1:23" s="20" customFormat="1" ht="21" customHeight="1">
      <c r="A27" s="94" t="s">
        <v>73</v>
      </c>
      <c r="B27" s="59"/>
      <c r="C27" s="59"/>
      <c r="D27" s="57"/>
      <c r="E27" s="86">
        <v>16367403.08</v>
      </c>
      <c r="F27" s="86">
        <v>375166</v>
      </c>
      <c r="G27" s="86">
        <v>225750.17</v>
      </c>
      <c r="H27" s="74" t="s">
        <v>43</v>
      </c>
      <c r="I27" s="86">
        <v>108760</v>
      </c>
      <c r="J27" s="86">
        <v>36507410</v>
      </c>
      <c r="K27" s="74" t="s">
        <v>43</v>
      </c>
      <c r="L27" s="86">
        <v>10127496</v>
      </c>
      <c r="M27" s="86">
        <v>8733461</v>
      </c>
      <c r="N27" s="86">
        <v>6750069.9399999995</v>
      </c>
      <c r="O27" s="86">
        <v>19480300</v>
      </c>
      <c r="P27" s="86">
        <v>2623381.12</v>
      </c>
      <c r="Q27" s="77" t="s">
        <v>43</v>
      </c>
      <c r="R27" s="93" t="s">
        <v>74</v>
      </c>
      <c r="S27" s="68"/>
      <c r="V27" s="69"/>
      <c r="W27" s="69"/>
    </row>
    <row r="28" spans="1:23" s="20" customFormat="1" ht="21" customHeight="1">
      <c r="A28" s="94" t="s">
        <v>75</v>
      </c>
      <c r="B28" s="59"/>
      <c r="C28" s="59"/>
      <c r="D28" s="57"/>
      <c r="E28" s="86">
        <v>14356973.069999998</v>
      </c>
      <c r="F28" s="86">
        <v>160412</v>
      </c>
      <c r="G28" s="86">
        <v>359199.24</v>
      </c>
      <c r="H28" s="74" t="s">
        <v>43</v>
      </c>
      <c r="I28" s="86">
        <v>116200</v>
      </c>
      <c r="J28" s="86">
        <v>20620394</v>
      </c>
      <c r="K28" s="74" t="s">
        <v>43</v>
      </c>
      <c r="L28" s="86">
        <v>9192531.8000000007</v>
      </c>
      <c r="M28" s="86">
        <v>11823562</v>
      </c>
      <c r="N28" s="86">
        <v>6768756.5499999998</v>
      </c>
      <c r="O28" s="86">
        <v>5995000</v>
      </c>
      <c r="P28" s="86">
        <v>1498596.66</v>
      </c>
      <c r="Q28" s="77" t="s">
        <v>43</v>
      </c>
      <c r="R28" s="93" t="s">
        <v>76</v>
      </c>
      <c r="S28" s="68"/>
      <c r="V28" s="69"/>
      <c r="W28" s="69"/>
    </row>
    <row r="29" spans="1:23" s="20" customFormat="1" ht="21" customHeight="1">
      <c r="A29" s="59" t="s">
        <v>77</v>
      </c>
      <c r="B29" s="59"/>
      <c r="C29" s="59"/>
      <c r="D29" s="57"/>
      <c r="E29" s="86">
        <v>15144603.060000001</v>
      </c>
      <c r="F29" s="86">
        <v>138930</v>
      </c>
      <c r="G29" s="86">
        <v>197955.71</v>
      </c>
      <c r="H29" s="74" t="s">
        <v>43</v>
      </c>
      <c r="I29" s="86">
        <v>3910</v>
      </c>
      <c r="J29" s="86">
        <v>15211715.550000001</v>
      </c>
      <c r="K29" s="74" t="s">
        <v>43</v>
      </c>
      <c r="L29" s="86">
        <v>10558540</v>
      </c>
      <c r="M29" s="86">
        <v>6241563</v>
      </c>
      <c r="N29" s="86">
        <v>7193320.8300000001</v>
      </c>
      <c r="O29" s="86">
        <v>2129169</v>
      </c>
      <c r="P29" s="86">
        <v>1071985.92</v>
      </c>
      <c r="Q29" s="77" t="s">
        <v>43</v>
      </c>
      <c r="R29" s="93" t="s">
        <v>78</v>
      </c>
      <c r="S29" s="68"/>
      <c r="V29" s="69"/>
      <c r="W29" s="69"/>
    </row>
    <row r="30" spans="1:23" s="20" customFormat="1" ht="21" customHeight="1">
      <c r="A30" s="94" t="s">
        <v>79</v>
      </c>
      <c r="B30" s="59"/>
      <c r="C30" s="59"/>
      <c r="D30" s="57"/>
      <c r="E30" s="86">
        <v>15053285.48</v>
      </c>
      <c r="F30" s="86">
        <v>155450</v>
      </c>
      <c r="G30" s="86">
        <v>139196.84</v>
      </c>
      <c r="H30" s="74" t="s">
        <v>43</v>
      </c>
      <c r="I30" s="86">
        <v>98050</v>
      </c>
      <c r="J30" s="86">
        <v>18872235</v>
      </c>
      <c r="K30" s="74" t="s">
        <v>43</v>
      </c>
      <c r="L30" s="86">
        <v>9375687.6300000008</v>
      </c>
      <c r="M30" s="86">
        <v>8287434</v>
      </c>
      <c r="N30" s="86">
        <v>5285635.6500000004</v>
      </c>
      <c r="O30" s="86">
        <v>6953684</v>
      </c>
      <c r="P30" s="86">
        <v>2580548.46</v>
      </c>
      <c r="Q30" s="95">
        <v>16000</v>
      </c>
      <c r="R30" s="93" t="s">
        <v>80</v>
      </c>
      <c r="S30" s="68"/>
    </row>
    <row r="31" spans="1:23" s="53" customFormat="1" ht="21" customHeight="1">
      <c r="A31" s="96" t="s">
        <v>81</v>
      </c>
      <c r="B31" s="96"/>
      <c r="C31" s="96"/>
      <c r="D31" s="57"/>
      <c r="E31" s="97">
        <f>E32</f>
        <v>26860607.77</v>
      </c>
      <c r="F31" s="97">
        <f t="shared" ref="F31:Q31" si="4">F32</f>
        <v>409839.5</v>
      </c>
      <c r="G31" s="97">
        <f t="shared" si="4"/>
        <v>1256013.82</v>
      </c>
      <c r="H31" s="52" t="str">
        <f t="shared" si="4"/>
        <v>-</v>
      </c>
      <c r="I31" s="97">
        <f t="shared" si="4"/>
        <v>82734.100000000006</v>
      </c>
      <c r="J31" s="97">
        <f t="shared" si="4"/>
        <v>31355620</v>
      </c>
      <c r="K31" s="52" t="str">
        <f t="shared" si="4"/>
        <v>-</v>
      </c>
      <c r="L31" s="97">
        <f t="shared" si="4"/>
        <v>8417193.6899999995</v>
      </c>
      <c r="M31" s="97">
        <f t="shared" si="4"/>
        <v>16874650</v>
      </c>
      <c r="N31" s="97">
        <f t="shared" si="4"/>
        <v>18998494.189999998</v>
      </c>
      <c r="O31" s="97">
        <f t="shared" si="4"/>
        <v>911585.8</v>
      </c>
      <c r="P31" s="97">
        <f t="shared" si="4"/>
        <v>10098896.66</v>
      </c>
      <c r="Q31" s="52" t="str">
        <f t="shared" si="4"/>
        <v>-</v>
      </c>
      <c r="R31" s="85" t="s">
        <v>82</v>
      </c>
      <c r="S31" s="58"/>
    </row>
    <row r="32" spans="1:23" s="20" customFormat="1" ht="21" customHeight="1">
      <c r="A32" s="59" t="s">
        <v>77</v>
      </c>
      <c r="B32" s="70" t="s">
        <v>83</v>
      </c>
      <c r="C32" s="70"/>
      <c r="D32" s="57"/>
      <c r="E32" s="86">
        <v>26860607.77</v>
      </c>
      <c r="F32" s="86">
        <v>409839.5</v>
      </c>
      <c r="G32" s="86">
        <v>1256013.82</v>
      </c>
      <c r="H32" s="74" t="s">
        <v>43</v>
      </c>
      <c r="I32" s="86">
        <v>82734.100000000006</v>
      </c>
      <c r="J32" s="86">
        <v>31355620</v>
      </c>
      <c r="K32" s="74" t="s">
        <v>43</v>
      </c>
      <c r="L32" s="86">
        <v>8417193.6899999995</v>
      </c>
      <c r="M32" s="86">
        <v>16874650</v>
      </c>
      <c r="N32" s="86">
        <v>18998494.189999998</v>
      </c>
      <c r="O32" s="86">
        <v>911585.8</v>
      </c>
      <c r="P32" s="86">
        <v>10098896.66</v>
      </c>
      <c r="Q32" s="77" t="s">
        <v>43</v>
      </c>
      <c r="R32" s="67" t="s">
        <v>84</v>
      </c>
      <c r="S32" s="68"/>
    </row>
    <row r="33" spans="1:21" s="53" customFormat="1" ht="21" customHeight="1">
      <c r="A33" s="96" t="s">
        <v>85</v>
      </c>
      <c r="B33" s="96"/>
      <c r="C33" s="96"/>
      <c r="D33" s="57"/>
      <c r="E33" s="98">
        <f t="shared" ref="E33:J33" si="5">SUM(E34,E49:E54)</f>
        <v>114940012.67999999</v>
      </c>
      <c r="F33" s="98">
        <f t="shared" si="5"/>
        <v>1029633</v>
      </c>
      <c r="G33" s="98">
        <f t="shared" si="5"/>
        <v>2847109.9299999997</v>
      </c>
      <c r="H33" s="98">
        <f t="shared" si="5"/>
        <v>150794.62</v>
      </c>
      <c r="I33" s="98">
        <f t="shared" si="5"/>
        <v>468879</v>
      </c>
      <c r="J33" s="98">
        <f t="shared" si="5"/>
        <v>89330165.800000012</v>
      </c>
      <c r="K33" s="52" t="s">
        <v>43</v>
      </c>
      <c r="L33" s="98">
        <f t="shared" ref="L33:Q33" si="6">SUM(L34,L49:L54)</f>
        <v>38645591.729999997</v>
      </c>
      <c r="M33" s="98">
        <f t="shared" si="6"/>
        <v>70452392.659999996</v>
      </c>
      <c r="N33" s="98">
        <f t="shared" si="6"/>
        <v>47487807.449999996</v>
      </c>
      <c r="O33" s="98">
        <f t="shared" si="6"/>
        <v>27678915</v>
      </c>
      <c r="P33" s="98">
        <f t="shared" si="6"/>
        <v>9645969.9299999997</v>
      </c>
      <c r="Q33" s="98">
        <f t="shared" si="6"/>
        <v>32000</v>
      </c>
      <c r="R33" s="85" t="s">
        <v>86</v>
      </c>
      <c r="S33" s="58"/>
    </row>
    <row r="34" spans="1:21" s="20" customFormat="1" ht="21" customHeight="1">
      <c r="A34" s="59"/>
      <c r="B34" s="70" t="s">
        <v>87</v>
      </c>
      <c r="C34" s="70"/>
      <c r="D34" s="57"/>
      <c r="E34" s="64">
        <v>16151531.539999999</v>
      </c>
      <c r="F34" s="62">
        <v>317901</v>
      </c>
      <c r="G34" s="64">
        <v>849471.72</v>
      </c>
      <c r="H34" s="99" t="s">
        <v>43</v>
      </c>
      <c r="I34" s="64">
        <v>59426.2</v>
      </c>
      <c r="J34" s="64">
        <v>9480705</v>
      </c>
      <c r="K34" s="100" t="s">
        <v>43</v>
      </c>
      <c r="L34" s="62">
        <v>2572423.38</v>
      </c>
      <c r="M34" s="64">
        <v>9782554</v>
      </c>
      <c r="N34" s="62">
        <v>8006126.1200000001</v>
      </c>
      <c r="O34" s="64">
        <v>4838100</v>
      </c>
      <c r="P34" s="64">
        <v>1307456.6599999999</v>
      </c>
      <c r="Q34" s="66" t="s">
        <v>43</v>
      </c>
      <c r="R34" s="67" t="s">
        <v>88</v>
      </c>
      <c r="S34" s="68"/>
    </row>
    <row r="35" spans="1:21" s="20" customFormat="1" ht="21" customHeight="1">
      <c r="A35" s="101"/>
      <c r="B35" s="101"/>
      <c r="C35" s="101"/>
      <c r="D35" s="102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95"/>
      <c r="R35" s="101"/>
      <c r="S35" s="101"/>
    </row>
    <row r="36" spans="1:21" s="69" customFormat="1" ht="16.5" customHeight="1">
      <c r="D36" s="103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41"/>
    </row>
    <row r="37" spans="1:21" s="20" customFormat="1" ht="1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104"/>
      <c r="R37" s="69"/>
      <c r="S37" s="69"/>
    </row>
    <row r="38" spans="1:21">
      <c r="A38" s="1"/>
      <c r="B38" s="2" t="s">
        <v>0</v>
      </c>
      <c r="C38" s="3">
        <v>19.2</v>
      </c>
      <c r="D38" s="2" t="s">
        <v>89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/>
      <c r="R38" s="1"/>
      <c r="S38" s="1"/>
      <c r="T38" s="1"/>
      <c r="U38" s="1"/>
    </row>
    <row r="39" spans="1:21">
      <c r="A39" s="5"/>
      <c r="B39" s="1" t="s">
        <v>2</v>
      </c>
      <c r="C39" s="3">
        <v>19.2</v>
      </c>
      <c r="D39" s="6" t="s">
        <v>90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7"/>
      <c r="R39" s="5"/>
      <c r="S39" s="5"/>
      <c r="T39" s="5"/>
      <c r="U39" s="5"/>
    </row>
    <row r="40" spans="1:21">
      <c r="A40" s="5"/>
      <c r="B40" s="1"/>
      <c r="C40" s="3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7"/>
      <c r="R40" s="5"/>
      <c r="S40" s="8" t="s">
        <v>4</v>
      </c>
      <c r="T40" s="5"/>
      <c r="U40" s="5"/>
    </row>
    <row r="42" spans="1:21">
      <c r="A42" s="11" t="s">
        <v>5</v>
      </c>
      <c r="B42" s="11"/>
      <c r="C42" s="11"/>
      <c r="D42" s="12"/>
      <c r="E42" s="13" t="s">
        <v>6</v>
      </c>
      <c r="F42" s="14"/>
      <c r="G42" s="14"/>
      <c r="H42" s="14"/>
      <c r="I42" s="14"/>
      <c r="J42" s="14"/>
      <c r="K42" s="15"/>
      <c r="L42" s="16" t="s">
        <v>7</v>
      </c>
      <c r="M42" s="17"/>
      <c r="N42" s="17"/>
      <c r="O42" s="17"/>
      <c r="P42" s="17"/>
      <c r="Q42" s="17"/>
      <c r="R42" s="18" t="s">
        <v>8</v>
      </c>
      <c r="S42" s="19"/>
      <c r="T42" s="20"/>
      <c r="U42" s="20"/>
    </row>
    <row r="43" spans="1:21">
      <c r="A43" s="21"/>
      <c r="B43" s="21"/>
      <c r="C43" s="21"/>
      <c r="D43" s="22"/>
      <c r="E43" s="23" t="s">
        <v>9</v>
      </c>
      <c r="F43" s="24"/>
      <c r="G43" s="24"/>
      <c r="H43" s="24"/>
      <c r="I43" s="24"/>
      <c r="J43" s="24"/>
      <c r="K43" s="25"/>
      <c r="L43" s="26" t="s">
        <v>10</v>
      </c>
      <c r="M43" s="27"/>
      <c r="N43" s="27"/>
      <c r="O43" s="27"/>
      <c r="P43" s="27"/>
      <c r="Q43" s="27"/>
      <c r="R43" s="28"/>
      <c r="S43" s="29"/>
      <c r="T43" s="20"/>
      <c r="U43" s="20"/>
    </row>
    <row r="44" spans="1:21">
      <c r="A44" s="21"/>
      <c r="B44" s="21"/>
      <c r="C44" s="21"/>
      <c r="D44" s="22"/>
      <c r="E44" s="30"/>
      <c r="F44" s="30" t="s">
        <v>12</v>
      </c>
      <c r="G44" s="30"/>
      <c r="H44" s="30"/>
      <c r="I44" s="30"/>
      <c r="J44" s="31"/>
      <c r="K44" s="31"/>
      <c r="L44" s="32"/>
      <c r="M44" s="32"/>
      <c r="N44" s="32"/>
      <c r="O44" s="32"/>
      <c r="P44" s="32"/>
      <c r="Q44" s="33"/>
      <c r="R44" s="28"/>
      <c r="S44" s="29"/>
      <c r="T44" s="20"/>
      <c r="U44" s="20"/>
    </row>
    <row r="45" spans="1:21">
      <c r="A45" s="21"/>
      <c r="B45" s="21"/>
      <c r="C45" s="21"/>
      <c r="D45" s="22"/>
      <c r="E45" s="30" t="s">
        <v>11</v>
      </c>
      <c r="F45" s="30" t="s">
        <v>15</v>
      </c>
      <c r="G45" s="30"/>
      <c r="H45" s="30" t="s">
        <v>13</v>
      </c>
      <c r="I45" s="30"/>
      <c r="J45" s="30"/>
      <c r="K45" s="30"/>
      <c r="L45" s="32"/>
      <c r="M45" s="32"/>
      <c r="N45" s="32"/>
      <c r="O45" s="32"/>
      <c r="P45" s="32"/>
      <c r="Q45" s="33"/>
      <c r="R45" s="28"/>
      <c r="S45" s="29"/>
      <c r="T45" s="20"/>
      <c r="U45" s="20"/>
    </row>
    <row r="46" spans="1:21">
      <c r="A46" s="21"/>
      <c r="B46" s="21"/>
      <c r="C46" s="21"/>
      <c r="D46" s="22"/>
      <c r="E46" s="35" t="s">
        <v>14</v>
      </c>
      <c r="F46" s="30" t="s">
        <v>28</v>
      </c>
      <c r="G46" s="30"/>
      <c r="H46" s="36" t="s">
        <v>17</v>
      </c>
      <c r="I46" s="30"/>
      <c r="J46" s="30"/>
      <c r="K46" s="30"/>
      <c r="L46" s="32" t="s">
        <v>21</v>
      </c>
      <c r="M46" s="32"/>
      <c r="N46" s="32"/>
      <c r="O46" s="32"/>
      <c r="P46" s="32"/>
      <c r="Q46" s="33"/>
      <c r="R46" s="28"/>
      <c r="S46" s="29"/>
      <c r="T46" s="20"/>
      <c r="U46" s="20"/>
    </row>
    <row r="47" spans="1:21">
      <c r="A47" s="21"/>
      <c r="B47" s="21"/>
      <c r="C47" s="21"/>
      <c r="D47" s="22"/>
      <c r="E47" s="35" t="s">
        <v>27</v>
      </c>
      <c r="F47" s="37" t="s">
        <v>38</v>
      </c>
      <c r="G47" s="30" t="s">
        <v>16</v>
      </c>
      <c r="H47" s="37" t="s">
        <v>30</v>
      </c>
      <c r="I47" s="30" t="s">
        <v>18</v>
      </c>
      <c r="J47" s="30" t="s">
        <v>19</v>
      </c>
      <c r="K47" s="30" t="s">
        <v>20</v>
      </c>
      <c r="L47" s="38" t="s">
        <v>34</v>
      </c>
      <c r="M47" s="32" t="s">
        <v>22</v>
      </c>
      <c r="N47" s="32" t="s">
        <v>23</v>
      </c>
      <c r="O47" s="32" t="s">
        <v>24</v>
      </c>
      <c r="P47" s="32" t="s">
        <v>25</v>
      </c>
      <c r="Q47" s="33" t="s">
        <v>26</v>
      </c>
      <c r="R47" s="28"/>
      <c r="S47" s="29"/>
      <c r="T47" s="20"/>
      <c r="U47" s="20"/>
    </row>
    <row r="48" spans="1:21">
      <c r="A48" s="24"/>
      <c r="B48" s="24"/>
      <c r="C48" s="24"/>
      <c r="D48" s="25"/>
      <c r="E48" s="43" t="s">
        <v>27</v>
      </c>
      <c r="F48" s="43" t="s">
        <v>41</v>
      </c>
      <c r="G48" s="43" t="s">
        <v>29</v>
      </c>
      <c r="H48" s="43" t="s">
        <v>39</v>
      </c>
      <c r="I48" s="43" t="s">
        <v>31</v>
      </c>
      <c r="J48" s="43" t="s">
        <v>32</v>
      </c>
      <c r="K48" s="43" t="s">
        <v>33</v>
      </c>
      <c r="L48" s="105" t="s">
        <v>40</v>
      </c>
      <c r="M48" s="105" t="s">
        <v>35</v>
      </c>
      <c r="N48" s="105" t="s">
        <v>36</v>
      </c>
      <c r="O48" s="105" t="s">
        <v>37</v>
      </c>
      <c r="P48" s="105" t="s">
        <v>32</v>
      </c>
      <c r="Q48" s="106" t="s">
        <v>33</v>
      </c>
      <c r="R48" s="46"/>
      <c r="S48" s="47"/>
      <c r="T48" s="20"/>
      <c r="U48" s="20"/>
    </row>
    <row r="49" spans="1:21">
      <c r="A49" s="59"/>
      <c r="B49" s="107" t="s">
        <v>91</v>
      </c>
      <c r="C49" s="107"/>
      <c r="D49" s="49"/>
      <c r="E49" s="108">
        <v>15863521.25</v>
      </c>
      <c r="F49" s="108">
        <v>93229</v>
      </c>
      <c r="G49" s="108">
        <v>372520.66</v>
      </c>
      <c r="H49" s="99" t="s">
        <v>43</v>
      </c>
      <c r="I49" s="108">
        <v>49460</v>
      </c>
      <c r="J49" s="64">
        <v>5735182</v>
      </c>
      <c r="K49" s="109" t="s">
        <v>43</v>
      </c>
      <c r="L49" s="62">
        <v>426639.3</v>
      </c>
      <c r="M49" s="108">
        <v>9888178</v>
      </c>
      <c r="N49" s="108">
        <v>5608649.9900000002</v>
      </c>
      <c r="O49" s="62">
        <v>1817000</v>
      </c>
      <c r="P49" s="108">
        <v>504096.66</v>
      </c>
      <c r="Q49" s="110" t="s">
        <v>43</v>
      </c>
      <c r="R49" s="59" t="s">
        <v>92</v>
      </c>
      <c r="S49" s="68"/>
      <c r="T49" s="20"/>
      <c r="U49" s="20"/>
    </row>
    <row r="50" spans="1:21">
      <c r="A50" s="59"/>
      <c r="B50" s="70" t="s">
        <v>93</v>
      </c>
      <c r="C50" s="70"/>
      <c r="D50" s="57"/>
      <c r="E50" s="64">
        <v>16274090.459999999</v>
      </c>
      <c r="F50" s="64">
        <v>51303</v>
      </c>
      <c r="G50" s="64">
        <v>325640.40000000002</v>
      </c>
      <c r="H50" s="99" t="s">
        <v>43</v>
      </c>
      <c r="I50" s="64">
        <v>89381</v>
      </c>
      <c r="J50" s="64">
        <v>7713414</v>
      </c>
      <c r="K50" s="100" t="s">
        <v>43</v>
      </c>
      <c r="L50" s="62">
        <v>3216179.33</v>
      </c>
      <c r="M50" s="64">
        <v>8557990</v>
      </c>
      <c r="N50" s="64">
        <v>4857931.2699999996</v>
      </c>
      <c r="O50" s="62">
        <v>4067000</v>
      </c>
      <c r="P50" s="64">
        <v>499096.66</v>
      </c>
      <c r="Q50" s="111">
        <v>16000</v>
      </c>
      <c r="R50" s="59" t="s">
        <v>94</v>
      </c>
      <c r="S50" s="68"/>
      <c r="T50" s="20"/>
      <c r="U50" s="20"/>
    </row>
    <row r="51" spans="1:21">
      <c r="A51" s="59"/>
      <c r="B51" s="70" t="s">
        <v>95</v>
      </c>
      <c r="C51" s="70"/>
      <c r="D51" s="57"/>
      <c r="E51" s="64">
        <v>16451567.369999999</v>
      </c>
      <c r="F51" s="64">
        <v>24723</v>
      </c>
      <c r="G51" s="64">
        <v>516815.64</v>
      </c>
      <c r="H51" s="99" t="s">
        <v>43</v>
      </c>
      <c r="I51" s="64">
        <v>141530</v>
      </c>
      <c r="J51" s="64">
        <v>11515079</v>
      </c>
      <c r="K51" s="100" t="s">
        <v>43</v>
      </c>
      <c r="L51" s="62">
        <v>6304575.46</v>
      </c>
      <c r="M51" s="64">
        <v>10451782</v>
      </c>
      <c r="N51" s="64">
        <v>8257649.1999999993</v>
      </c>
      <c r="O51" s="62">
        <v>743000</v>
      </c>
      <c r="P51" s="64">
        <v>1499096.66</v>
      </c>
      <c r="Q51" s="111">
        <v>16000</v>
      </c>
      <c r="R51" s="59" t="s">
        <v>96</v>
      </c>
      <c r="S51" s="68"/>
      <c r="T51" s="20"/>
      <c r="U51" s="20"/>
    </row>
    <row r="52" spans="1:21">
      <c r="A52" s="59"/>
      <c r="B52" s="70" t="s">
        <v>97</v>
      </c>
      <c r="C52" s="70"/>
      <c r="D52" s="57"/>
      <c r="E52" s="64">
        <v>17270666.359999999</v>
      </c>
      <c r="F52" s="64">
        <v>260157</v>
      </c>
      <c r="G52" s="64">
        <v>249611.78</v>
      </c>
      <c r="H52" s="62">
        <v>150794.62</v>
      </c>
      <c r="I52" s="64">
        <v>37837.800000000003</v>
      </c>
      <c r="J52" s="64">
        <v>23292862.199999999</v>
      </c>
      <c r="K52" s="100" t="s">
        <v>43</v>
      </c>
      <c r="L52" s="62">
        <v>10402959.619999999</v>
      </c>
      <c r="M52" s="64">
        <v>12320557.199999999</v>
      </c>
      <c r="N52" s="64">
        <v>8190556.959999999</v>
      </c>
      <c r="O52" s="62">
        <v>5321005</v>
      </c>
      <c r="P52" s="64">
        <v>1426690.12</v>
      </c>
      <c r="Q52" s="112" t="s">
        <v>43</v>
      </c>
      <c r="R52" s="59" t="s">
        <v>98</v>
      </c>
      <c r="S52" s="68"/>
      <c r="T52" s="20"/>
      <c r="U52" s="20"/>
    </row>
    <row r="53" spans="1:21">
      <c r="A53" s="59"/>
      <c r="B53" s="70" t="s">
        <v>99</v>
      </c>
      <c r="C53" s="70"/>
      <c r="D53" s="57"/>
      <c r="E53" s="64">
        <v>19504885.889999997</v>
      </c>
      <c r="F53" s="64">
        <v>180460</v>
      </c>
      <c r="G53" s="64">
        <v>361342.83</v>
      </c>
      <c r="H53" s="99" t="s">
        <v>43</v>
      </c>
      <c r="I53" s="64">
        <v>5010</v>
      </c>
      <c r="J53" s="64">
        <v>19744927.32</v>
      </c>
      <c r="K53" s="100" t="s">
        <v>43</v>
      </c>
      <c r="L53" s="62">
        <v>10073777.109999999</v>
      </c>
      <c r="M53" s="64">
        <v>11096810.18</v>
      </c>
      <c r="N53" s="64">
        <v>8595019.620000001</v>
      </c>
      <c r="O53" s="62">
        <v>5269310</v>
      </c>
      <c r="P53" s="64">
        <v>3259547.25</v>
      </c>
      <c r="Q53" s="112" t="s">
        <v>43</v>
      </c>
      <c r="R53" s="59" t="s">
        <v>100</v>
      </c>
      <c r="S53" s="68"/>
      <c r="T53" s="20"/>
      <c r="U53" s="20"/>
    </row>
    <row r="54" spans="1:21">
      <c r="A54" s="55"/>
      <c r="B54" s="70" t="s">
        <v>101</v>
      </c>
      <c r="C54" s="70"/>
      <c r="D54" s="57"/>
      <c r="E54" s="64">
        <v>13423749.810000001</v>
      </c>
      <c r="F54" s="64">
        <v>101860</v>
      </c>
      <c r="G54" s="64">
        <v>171706.9</v>
      </c>
      <c r="H54" s="99" t="s">
        <v>43</v>
      </c>
      <c r="I54" s="64">
        <v>86234</v>
      </c>
      <c r="J54" s="64">
        <v>11847996.280000001</v>
      </c>
      <c r="K54" s="100" t="s">
        <v>43</v>
      </c>
      <c r="L54" s="62">
        <v>5649037.5300000003</v>
      </c>
      <c r="M54" s="64">
        <v>8354521.2800000003</v>
      </c>
      <c r="N54" s="64">
        <v>3971874.29</v>
      </c>
      <c r="O54" s="62">
        <v>5623500</v>
      </c>
      <c r="P54" s="64">
        <v>1149985.92</v>
      </c>
      <c r="Q54" s="112" t="s">
        <v>43</v>
      </c>
      <c r="R54" s="59" t="s">
        <v>102</v>
      </c>
      <c r="S54" s="68"/>
      <c r="T54" s="20"/>
      <c r="U54" s="20"/>
    </row>
    <row r="55" spans="1:21">
      <c r="A55" s="96" t="s">
        <v>103</v>
      </c>
      <c r="B55" s="96"/>
      <c r="C55" s="96"/>
      <c r="D55" s="57"/>
      <c r="E55" s="113">
        <f>SUM(E56:E61)</f>
        <v>113340376.19</v>
      </c>
      <c r="F55" s="113">
        <f t="shared" ref="F55:Q55" si="7">SUM(F56:F61)</f>
        <v>4345870.6399999997</v>
      </c>
      <c r="G55" s="113">
        <f t="shared" si="7"/>
        <v>3173890.88</v>
      </c>
      <c r="H55" s="113">
        <f t="shared" si="7"/>
        <v>1190696</v>
      </c>
      <c r="I55" s="113">
        <f t="shared" si="7"/>
        <v>1159831.3999999999</v>
      </c>
      <c r="J55" s="113">
        <f t="shared" si="7"/>
        <v>137044447.44999999</v>
      </c>
      <c r="K55" s="52" t="s">
        <v>43</v>
      </c>
      <c r="L55" s="113">
        <f t="shared" si="7"/>
        <v>59087991.280000001</v>
      </c>
      <c r="M55" s="113">
        <f t="shared" si="7"/>
        <v>59888738.659999996</v>
      </c>
      <c r="N55" s="113">
        <f t="shared" si="7"/>
        <v>44575208.189999998</v>
      </c>
      <c r="O55" s="113">
        <f t="shared" si="7"/>
        <v>59590042.450000003</v>
      </c>
      <c r="P55" s="113">
        <f t="shared" si="7"/>
        <v>14361107.859999999</v>
      </c>
      <c r="Q55" s="113">
        <f t="shared" si="7"/>
        <v>32000</v>
      </c>
      <c r="R55" s="55" t="s">
        <v>104</v>
      </c>
      <c r="S55" s="58"/>
      <c r="T55" s="20"/>
      <c r="U55" s="20"/>
    </row>
    <row r="56" spans="1:21">
      <c r="A56" s="59"/>
      <c r="B56" s="70" t="s">
        <v>105</v>
      </c>
      <c r="C56" s="70"/>
      <c r="D56" s="57"/>
      <c r="E56" s="64">
        <v>26621902.309999999</v>
      </c>
      <c r="F56" s="64">
        <v>320054.2</v>
      </c>
      <c r="G56" s="64">
        <v>1155905.3700000001</v>
      </c>
      <c r="H56" s="99" t="s">
        <v>43</v>
      </c>
      <c r="I56" s="64">
        <v>352000</v>
      </c>
      <c r="J56" s="64">
        <v>22315242</v>
      </c>
      <c r="K56" s="100" t="s">
        <v>43</v>
      </c>
      <c r="L56" s="62">
        <v>10887864.24</v>
      </c>
      <c r="M56" s="64">
        <v>13491977</v>
      </c>
      <c r="N56" s="64">
        <v>14884914.740000002</v>
      </c>
      <c r="O56" s="62">
        <v>7785700</v>
      </c>
      <c r="P56" s="64">
        <v>2252515.66</v>
      </c>
      <c r="Q56" s="112" t="s">
        <v>43</v>
      </c>
      <c r="R56" s="59" t="s">
        <v>106</v>
      </c>
      <c r="S56" s="68"/>
      <c r="T56" s="20"/>
      <c r="U56" s="20"/>
    </row>
    <row r="57" spans="1:21">
      <c r="A57" s="59"/>
      <c r="B57" s="94" t="s">
        <v>107</v>
      </c>
      <c r="C57" s="70"/>
      <c r="D57" s="57"/>
      <c r="E57" s="64">
        <v>18194166.120000001</v>
      </c>
      <c r="F57" s="64">
        <v>372734.2</v>
      </c>
      <c r="G57" s="64">
        <v>424195.21</v>
      </c>
      <c r="H57" s="62">
        <v>348981</v>
      </c>
      <c r="I57" s="64">
        <v>265294</v>
      </c>
      <c r="J57" s="64">
        <v>27527272</v>
      </c>
      <c r="K57" s="100" t="s">
        <v>43</v>
      </c>
      <c r="L57" s="62">
        <v>10886138.43</v>
      </c>
      <c r="M57" s="64">
        <v>8938160</v>
      </c>
      <c r="N57" s="64">
        <v>6066054.5800000001</v>
      </c>
      <c r="O57" s="62">
        <v>13181374</v>
      </c>
      <c r="P57" s="64">
        <v>2765380</v>
      </c>
      <c r="Q57" s="112" t="s">
        <v>43</v>
      </c>
      <c r="R57" s="59"/>
      <c r="S57" s="68"/>
      <c r="T57" s="20"/>
      <c r="U57" s="20"/>
    </row>
    <row r="58" spans="1:21">
      <c r="A58" s="59"/>
      <c r="B58" s="70" t="s">
        <v>108</v>
      </c>
      <c r="C58" s="70"/>
      <c r="D58" s="57"/>
      <c r="E58" s="64">
        <v>15342725.299999999</v>
      </c>
      <c r="F58" s="64">
        <v>239310</v>
      </c>
      <c r="G58" s="64">
        <v>540715.35</v>
      </c>
      <c r="H58" s="99" t="s">
        <v>43</v>
      </c>
      <c r="I58" s="64">
        <v>230170</v>
      </c>
      <c r="J58" s="64">
        <v>17216930</v>
      </c>
      <c r="K58" s="100" t="s">
        <v>43</v>
      </c>
      <c r="L58" s="62">
        <v>10169304.939999999</v>
      </c>
      <c r="M58" s="64">
        <v>8284520</v>
      </c>
      <c r="N58" s="64">
        <v>2334256.09</v>
      </c>
      <c r="O58" s="62">
        <v>5436000</v>
      </c>
      <c r="P58" s="64">
        <v>1093500</v>
      </c>
      <c r="Q58" s="111">
        <v>16000</v>
      </c>
      <c r="R58" s="59"/>
      <c r="S58" s="68"/>
      <c r="T58" s="20"/>
      <c r="U58" s="20"/>
    </row>
    <row r="59" spans="1:21">
      <c r="A59" s="59"/>
      <c r="B59" s="70" t="s">
        <v>109</v>
      </c>
      <c r="C59" s="70"/>
      <c r="D59" s="57"/>
      <c r="E59" s="64">
        <v>19319708.199999999</v>
      </c>
      <c r="F59" s="64">
        <v>428650.55</v>
      </c>
      <c r="G59" s="64">
        <v>711787.28</v>
      </c>
      <c r="H59" s="99" t="s">
        <v>43</v>
      </c>
      <c r="I59" s="64">
        <v>188150</v>
      </c>
      <c r="J59" s="64">
        <v>24627995</v>
      </c>
      <c r="K59" s="100" t="s">
        <v>43</v>
      </c>
      <c r="L59" s="62">
        <v>13246524.26</v>
      </c>
      <c r="M59" s="64">
        <v>10718888</v>
      </c>
      <c r="N59" s="64">
        <v>7622502.1099999994</v>
      </c>
      <c r="O59" s="62">
        <v>9311000</v>
      </c>
      <c r="P59" s="64">
        <v>1365316.77</v>
      </c>
      <c r="Q59" s="112" t="s">
        <v>43</v>
      </c>
      <c r="R59" s="59" t="s">
        <v>110</v>
      </c>
      <c r="S59" s="68"/>
      <c r="T59" s="20"/>
      <c r="U59" s="20"/>
    </row>
    <row r="60" spans="1:21">
      <c r="A60" s="59"/>
      <c r="B60" s="70" t="s">
        <v>111</v>
      </c>
      <c r="C60" s="70"/>
      <c r="D60" s="57"/>
      <c r="E60" s="64">
        <v>13999263.810000001</v>
      </c>
      <c r="F60" s="64">
        <v>2422393.69</v>
      </c>
      <c r="G60" s="64">
        <v>113827.84</v>
      </c>
      <c r="H60" s="99" t="s">
        <v>43</v>
      </c>
      <c r="I60" s="64">
        <v>111717.4</v>
      </c>
      <c r="J60" s="64">
        <v>5900871</v>
      </c>
      <c r="K60" s="100" t="s">
        <v>43</v>
      </c>
      <c r="L60" s="62">
        <v>1126157</v>
      </c>
      <c r="M60" s="64">
        <v>8636968.2100000009</v>
      </c>
      <c r="N60" s="64">
        <v>6092447.2000000002</v>
      </c>
      <c r="O60" s="62">
        <v>3986675</v>
      </c>
      <c r="P60" s="64">
        <v>1593658.77</v>
      </c>
      <c r="Q60" s="111">
        <v>16000</v>
      </c>
      <c r="R60" s="59"/>
      <c r="S60" s="68"/>
      <c r="T60" s="20"/>
      <c r="U60" s="20"/>
    </row>
    <row r="61" spans="1:21">
      <c r="A61" s="59"/>
      <c r="B61" s="70" t="s">
        <v>112</v>
      </c>
      <c r="C61" s="70"/>
      <c r="D61" s="57"/>
      <c r="E61" s="64">
        <v>19862610.449999999</v>
      </c>
      <c r="F61" s="64">
        <v>562728</v>
      </c>
      <c r="G61" s="64">
        <v>227459.83</v>
      </c>
      <c r="H61" s="62">
        <v>841715</v>
      </c>
      <c r="I61" s="64">
        <v>12500</v>
      </c>
      <c r="J61" s="64">
        <v>39456137.450000003</v>
      </c>
      <c r="K61" s="100" t="s">
        <v>43</v>
      </c>
      <c r="L61" s="62">
        <v>12772002.41</v>
      </c>
      <c r="M61" s="64">
        <v>9818225.4499999993</v>
      </c>
      <c r="N61" s="64">
        <v>7575033.4699999997</v>
      </c>
      <c r="O61" s="62">
        <v>19889293.449999999</v>
      </c>
      <c r="P61" s="64">
        <v>5290736.66</v>
      </c>
      <c r="Q61" s="112" t="s">
        <v>43</v>
      </c>
      <c r="R61" s="59" t="s">
        <v>113</v>
      </c>
      <c r="S61" s="68"/>
      <c r="T61" s="20"/>
      <c r="U61" s="20"/>
    </row>
    <row r="62" spans="1:21">
      <c r="A62" s="96" t="s">
        <v>114</v>
      </c>
      <c r="B62" s="96"/>
      <c r="C62" s="96"/>
      <c r="D62" s="57"/>
      <c r="E62" s="113">
        <f>SUM(E63:E64)</f>
        <v>37993477.579999998</v>
      </c>
      <c r="F62" s="113">
        <f t="shared" ref="F62:Q62" si="8">SUM(F63:F64)</f>
        <v>1426544.6</v>
      </c>
      <c r="G62" s="113">
        <f t="shared" si="8"/>
        <v>858529.59000000008</v>
      </c>
      <c r="H62" s="52" t="s">
        <v>43</v>
      </c>
      <c r="I62" s="113">
        <f t="shared" si="8"/>
        <v>157678.5</v>
      </c>
      <c r="J62" s="113">
        <f t="shared" si="8"/>
        <v>28744379</v>
      </c>
      <c r="K62" s="52" t="s">
        <v>43</v>
      </c>
      <c r="L62" s="113">
        <f t="shared" si="8"/>
        <v>9431257.2699999996</v>
      </c>
      <c r="M62" s="113">
        <f t="shared" si="8"/>
        <v>23496863</v>
      </c>
      <c r="N62" s="113">
        <f t="shared" si="8"/>
        <v>19712403.289999999</v>
      </c>
      <c r="O62" s="113">
        <f t="shared" si="8"/>
        <v>9676050</v>
      </c>
      <c r="P62" s="113">
        <f t="shared" si="8"/>
        <v>6727099.6999999993</v>
      </c>
      <c r="Q62" s="113">
        <f t="shared" si="8"/>
        <v>16000</v>
      </c>
      <c r="R62" s="55" t="s">
        <v>115</v>
      </c>
      <c r="S62" s="58"/>
      <c r="T62" s="20"/>
      <c r="U62" s="20"/>
    </row>
    <row r="63" spans="1:21">
      <c r="A63" s="94"/>
      <c r="B63" s="70" t="s">
        <v>116</v>
      </c>
      <c r="C63" s="70"/>
      <c r="D63" s="57"/>
      <c r="E63" s="64">
        <v>20343957.280000001</v>
      </c>
      <c r="F63" s="64">
        <v>1200083.8</v>
      </c>
      <c r="G63" s="64">
        <v>648194.39</v>
      </c>
      <c r="H63" s="99" t="s">
        <v>43</v>
      </c>
      <c r="I63" s="64">
        <v>134611</v>
      </c>
      <c r="J63" s="64">
        <v>20454682</v>
      </c>
      <c r="K63" s="100" t="s">
        <v>43</v>
      </c>
      <c r="L63" s="62">
        <v>8670698.1999999993</v>
      </c>
      <c r="M63" s="64">
        <v>11389554</v>
      </c>
      <c r="N63" s="64">
        <v>14113771.27</v>
      </c>
      <c r="O63" s="62">
        <v>3229700</v>
      </c>
      <c r="P63" s="64">
        <v>5295379.8499999996</v>
      </c>
      <c r="Q63" s="112" t="s">
        <v>43</v>
      </c>
      <c r="R63" s="59" t="s">
        <v>117</v>
      </c>
      <c r="S63" s="68"/>
      <c r="T63" s="20"/>
      <c r="U63" s="20"/>
    </row>
    <row r="64" spans="1:21">
      <c r="A64" s="96"/>
      <c r="B64" s="70" t="s">
        <v>118</v>
      </c>
      <c r="C64" s="70"/>
      <c r="D64" s="57"/>
      <c r="E64" s="64">
        <v>17649520.300000001</v>
      </c>
      <c r="F64" s="64">
        <v>226460.79999999999</v>
      </c>
      <c r="G64" s="64">
        <v>210335.2</v>
      </c>
      <c r="H64" s="99" t="s">
        <v>43</v>
      </c>
      <c r="I64" s="64">
        <v>23067.5</v>
      </c>
      <c r="J64" s="64">
        <v>8289697</v>
      </c>
      <c r="K64" s="100" t="s">
        <v>43</v>
      </c>
      <c r="L64" s="62">
        <v>760559.07</v>
      </c>
      <c r="M64" s="64">
        <v>12107309</v>
      </c>
      <c r="N64" s="64">
        <v>5598632.0199999996</v>
      </c>
      <c r="O64" s="62">
        <v>6446350</v>
      </c>
      <c r="P64" s="64">
        <v>1431719.85</v>
      </c>
      <c r="Q64" s="111">
        <v>16000</v>
      </c>
      <c r="R64" s="94" t="s">
        <v>119</v>
      </c>
      <c r="S64" s="68"/>
      <c r="T64" s="20"/>
      <c r="U64" s="20"/>
    </row>
    <row r="65" spans="1:21">
      <c r="A65" s="96" t="s">
        <v>120</v>
      </c>
      <c r="B65" s="96"/>
      <c r="C65" s="96"/>
      <c r="D65" s="57"/>
      <c r="E65" s="113">
        <f>SUM(E66:E67)</f>
        <v>100436840.25</v>
      </c>
      <c r="F65" s="113">
        <f t="shared" ref="F65:P65" si="9">SUM(F66:F67)</f>
        <v>1866106.8</v>
      </c>
      <c r="G65" s="113">
        <f t="shared" si="9"/>
        <v>5537759.040000001</v>
      </c>
      <c r="H65" s="113">
        <f t="shared" si="9"/>
        <v>1204158.48</v>
      </c>
      <c r="I65" s="113">
        <f t="shared" si="9"/>
        <v>422280.3</v>
      </c>
      <c r="J65" s="113">
        <f t="shared" si="9"/>
        <v>137920863.68000001</v>
      </c>
      <c r="K65" s="52" t="s">
        <v>43</v>
      </c>
      <c r="L65" s="113">
        <f t="shared" si="9"/>
        <v>35431761.839999996</v>
      </c>
      <c r="M65" s="113">
        <f t="shared" si="9"/>
        <v>99730353.769999996</v>
      </c>
      <c r="N65" s="113">
        <f t="shared" si="9"/>
        <v>67080928.689999998</v>
      </c>
      <c r="O65" s="113">
        <f t="shared" si="9"/>
        <v>22161800</v>
      </c>
      <c r="P65" s="113">
        <f t="shared" si="9"/>
        <v>3530841.66</v>
      </c>
      <c r="Q65" s="52" t="s">
        <v>43</v>
      </c>
      <c r="R65" s="55" t="s">
        <v>121</v>
      </c>
      <c r="S65" s="58"/>
      <c r="T65" s="20"/>
      <c r="U65" s="20"/>
    </row>
    <row r="66" spans="1:21">
      <c r="A66" s="96"/>
      <c r="B66" s="70" t="s">
        <v>122</v>
      </c>
      <c r="C66" s="70"/>
      <c r="D66" s="57"/>
      <c r="E66" s="114">
        <v>80967808.540000007</v>
      </c>
      <c r="F66" s="115">
        <v>1329887.8</v>
      </c>
      <c r="G66" s="114">
        <v>4818201.7300000004</v>
      </c>
      <c r="H66" s="116">
        <v>1204158.48</v>
      </c>
      <c r="I66" s="116">
        <v>378202.3</v>
      </c>
      <c r="J66" s="114">
        <v>118884943.68000001</v>
      </c>
      <c r="K66" s="117" t="s">
        <v>43</v>
      </c>
      <c r="L66" s="73">
        <v>30078903.879999999</v>
      </c>
      <c r="M66" s="72">
        <v>84803403.769999996</v>
      </c>
      <c r="N66" s="75">
        <v>55971019.339999996</v>
      </c>
      <c r="O66" s="73">
        <v>20749800</v>
      </c>
      <c r="P66" s="73">
        <v>305245</v>
      </c>
      <c r="Q66" s="77" t="s">
        <v>43</v>
      </c>
      <c r="R66" s="59" t="s">
        <v>123</v>
      </c>
      <c r="S66" s="68"/>
      <c r="T66" s="20"/>
      <c r="U66" s="20"/>
    </row>
    <row r="67" spans="1:21">
      <c r="A67" s="59"/>
      <c r="B67" s="70" t="s">
        <v>124</v>
      </c>
      <c r="C67" s="70"/>
      <c r="D67" s="57"/>
      <c r="E67" s="64">
        <v>19469031.710000001</v>
      </c>
      <c r="F67" s="64">
        <v>536219</v>
      </c>
      <c r="G67" s="64">
        <v>719557.31</v>
      </c>
      <c r="H67" s="99" t="s">
        <v>43</v>
      </c>
      <c r="I67" s="64">
        <v>44078</v>
      </c>
      <c r="J67" s="64">
        <v>19035920</v>
      </c>
      <c r="K67" s="100" t="s">
        <v>43</v>
      </c>
      <c r="L67" s="62">
        <v>5352857.96</v>
      </c>
      <c r="M67" s="64">
        <v>14926950</v>
      </c>
      <c r="N67" s="64">
        <v>11109909.35</v>
      </c>
      <c r="O67" s="62">
        <v>1412000</v>
      </c>
      <c r="P67" s="64">
        <v>3225596.66</v>
      </c>
      <c r="Q67" s="112" t="s">
        <v>43</v>
      </c>
      <c r="R67" s="59" t="s">
        <v>125</v>
      </c>
      <c r="S67" s="68"/>
      <c r="T67" s="20"/>
      <c r="U67" s="20"/>
    </row>
    <row r="68" spans="1:21">
      <c r="A68" s="96" t="s">
        <v>126</v>
      </c>
      <c r="B68" s="96"/>
      <c r="C68" s="96"/>
      <c r="D68" s="57"/>
      <c r="E68" s="113">
        <f>SUM(E69)</f>
        <v>56087478.580000006</v>
      </c>
      <c r="F68" s="113">
        <f t="shared" ref="F68:P68" si="10">SUM(F69)</f>
        <v>1738592.4</v>
      </c>
      <c r="G68" s="113">
        <f t="shared" si="10"/>
        <v>745209.82</v>
      </c>
      <c r="H68" s="52" t="s">
        <v>43</v>
      </c>
      <c r="I68" s="113">
        <f t="shared" si="10"/>
        <v>800726.4</v>
      </c>
      <c r="J68" s="113">
        <f t="shared" si="10"/>
        <v>47173487.100000001</v>
      </c>
      <c r="K68" s="52" t="s">
        <v>43</v>
      </c>
      <c r="L68" s="113">
        <f t="shared" si="10"/>
        <v>21568075.370000001</v>
      </c>
      <c r="M68" s="113">
        <f t="shared" si="10"/>
        <v>28086417.100000001</v>
      </c>
      <c r="N68" s="113">
        <f t="shared" si="10"/>
        <v>19767255.140000001</v>
      </c>
      <c r="O68" s="113">
        <f t="shared" si="10"/>
        <v>24590234</v>
      </c>
      <c r="P68" s="113">
        <f t="shared" si="10"/>
        <v>6577096.6600000001</v>
      </c>
      <c r="Q68" s="52" t="s">
        <v>43</v>
      </c>
      <c r="R68" s="55" t="s">
        <v>127</v>
      </c>
      <c r="S68" s="58"/>
      <c r="T68" s="20"/>
      <c r="U68" s="20"/>
    </row>
    <row r="69" spans="1:21">
      <c r="A69" s="59"/>
      <c r="B69" s="70" t="s">
        <v>128</v>
      </c>
      <c r="C69" s="70"/>
      <c r="D69" s="57"/>
      <c r="E69" s="64">
        <v>56087478.580000006</v>
      </c>
      <c r="F69" s="64">
        <v>1738592.4</v>
      </c>
      <c r="G69" s="64">
        <v>745209.82</v>
      </c>
      <c r="H69" s="99" t="s">
        <v>43</v>
      </c>
      <c r="I69" s="64">
        <v>800726.4</v>
      </c>
      <c r="J69" s="64">
        <v>47173487.100000001</v>
      </c>
      <c r="K69" s="100" t="s">
        <v>43</v>
      </c>
      <c r="L69" s="62">
        <v>21568075.370000001</v>
      </c>
      <c r="M69" s="64">
        <v>28086417.100000001</v>
      </c>
      <c r="N69" s="64">
        <v>19767255.140000001</v>
      </c>
      <c r="O69" s="62">
        <v>24590234</v>
      </c>
      <c r="P69" s="64">
        <v>6577096.6600000001</v>
      </c>
      <c r="Q69" s="112" t="s">
        <v>43</v>
      </c>
      <c r="R69" s="59" t="s">
        <v>129</v>
      </c>
      <c r="S69" s="68"/>
      <c r="T69" s="20"/>
      <c r="U69" s="20"/>
    </row>
    <row r="70" spans="1:21">
      <c r="A70" s="96" t="s">
        <v>130</v>
      </c>
      <c r="B70" s="96"/>
      <c r="C70" s="96"/>
      <c r="D70" s="57"/>
      <c r="E70" s="113">
        <f t="shared" ref="E70:J70" si="11">SUM(E71:E73,E87:E92)</f>
        <v>213009375.07000002</v>
      </c>
      <c r="F70" s="113">
        <f t="shared" si="11"/>
        <v>4406244.5999999996</v>
      </c>
      <c r="G70" s="113">
        <f t="shared" si="11"/>
        <v>4158368.75</v>
      </c>
      <c r="H70" s="113">
        <f t="shared" si="11"/>
        <v>266016</v>
      </c>
      <c r="I70" s="113">
        <f t="shared" si="11"/>
        <v>3032649.15</v>
      </c>
      <c r="J70" s="113">
        <f t="shared" si="11"/>
        <v>240120502.81999999</v>
      </c>
      <c r="K70" s="52" t="s">
        <v>43</v>
      </c>
      <c r="L70" s="113">
        <f t="shared" ref="L70:Q70" si="12">SUM(L71:L73,L87:L92)</f>
        <v>92539382.539999992</v>
      </c>
      <c r="M70" s="113">
        <f t="shared" si="12"/>
        <v>105905770.68000001</v>
      </c>
      <c r="N70" s="113">
        <f t="shared" si="12"/>
        <v>83636705.460000008</v>
      </c>
      <c r="O70" s="113">
        <f t="shared" si="12"/>
        <v>76173449.479999989</v>
      </c>
      <c r="P70" s="113">
        <f t="shared" si="12"/>
        <v>56017276.849999994</v>
      </c>
      <c r="Q70" s="113">
        <f t="shared" si="12"/>
        <v>96000</v>
      </c>
      <c r="R70" s="55" t="s">
        <v>131</v>
      </c>
      <c r="S70" s="58"/>
      <c r="T70" s="20"/>
      <c r="U70" s="20"/>
    </row>
    <row r="71" spans="1:21">
      <c r="A71" s="59"/>
      <c r="B71" s="70" t="s">
        <v>132</v>
      </c>
      <c r="C71" s="70"/>
      <c r="D71" s="57"/>
      <c r="E71" s="64">
        <v>17843938.460000001</v>
      </c>
      <c r="F71" s="64">
        <v>181414</v>
      </c>
      <c r="G71" s="64">
        <v>313285.23</v>
      </c>
      <c r="H71" s="99" t="s">
        <v>43</v>
      </c>
      <c r="I71" s="64">
        <v>182151</v>
      </c>
      <c r="J71" s="64">
        <v>13734492</v>
      </c>
      <c r="K71" s="100" t="s">
        <v>43</v>
      </c>
      <c r="L71" s="62">
        <v>4990213.32</v>
      </c>
      <c r="M71" s="64">
        <v>10489603.68</v>
      </c>
      <c r="N71" s="64">
        <v>10846410.51</v>
      </c>
      <c r="O71" s="62">
        <v>3130537.29</v>
      </c>
      <c r="P71" s="64">
        <v>1182596.6599999999</v>
      </c>
      <c r="Q71" s="111">
        <v>16000</v>
      </c>
      <c r="R71" s="59" t="s">
        <v>133</v>
      </c>
      <c r="S71" s="118"/>
      <c r="T71" s="20"/>
      <c r="U71" s="20"/>
    </row>
    <row r="72" spans="1:21">
      <c r="A72" s="59"/>
      <c r="B72" s="70" t="s">
        <v>134</v>
      </c>
      <c r="C72" s="70"/>
      <c r="D72" s="57"/>
      <c r="E72" s="64">
        <v>38368968.620000005</v>
      </c>
      <c r="F72" s="64">
        <v>1286519.8999999999</v>
      </c>
      <c r="G72" s="64">
        <v>1230045.98</v>
      </c>
      <c r="H72" s="99" t="s">
        <v>43</v>
      </c>
      <c r="I72" s="64">
        <v>153490.07999999999</v>
      </c>
      <c r="J72" s="64">
        <v>29240677.399999999</v>
      </c>
      <c r="K72" s="100" t="s">
        <v>43</v>
      </c>
      <c r="L72" s="62">
        <v>12168244.33</v>
      </c>
      <c r="M72" s="64">
        <v>13833040</v>
      </c>
      <c r="N72" s="64">
        <v>23816306.369999997</v>
      </c>
      <c r="O72" s="62">
        <v>7156848</v>
      </c>
      <c r="P72" s="64">
        <v>4551596.66</v>
      </c>
      <c r="Q72" s="112" t="s">
        <v>43</v>
      </c>
      <c r="R72" s="59" t="s">
        <v>135</v>
      </c>
      <c r="S72" s="118"/>
      <c r="T72" s="20"/>
      <c r="U72" s="20"/>
    </row>
    <row r="73" spans="1:21">
      <c r="A73" s="55"/>
      <c r="B73" s="70" t="s">
        <v>136</v>
      </c>
      <c r="C73" s="70"/>
      <c r="D73" s="102"/>
      <c r="E73" s="64">
        <v>15945353.090000004</v>
      </c>
      <c r="F73" s="64">
        <v>37290</v>
      </c>
      <c r="G73" s="64">
        <v>148674.84</v>
      </c>
      <c r="H73" s="99" t="s">
        <v>43</v>
      </c>
      <c r="I73" s="64">
        <v>103200</v>
      </c>
      <c r="J73" s="64">
        <v>20556644</v>
      </c>
      <c r="K73" s="100" t="s">
        <v>43</v>
      </c>
      <c r="L73" s="62">
        <v>9882371.2599999998</v>
      </c>
      <c r="M73" s="64">
        <v>11438492</v>
      </c>
      <c r="N73" s="64">
        <v>5592846.5</v>
      </c>
      <c r="O73" s="62">
        <v>6849000</v>
      </c>
      <c r="P73" s="64">
        <v>2629978.66</v>
      </c>
      <c r="Q73" s="111">
        <v>16000</v>
      </c>
      <c r="R73" s="59" t="s">
        <v>137</v>
      </c>
      <c r="S73" s="60"/>
      <c r="T73" s="20"/>
      <c r="U73" s="20"/>
    </row>
    <row r="74" spans="1:21" s="119" customFormat="1">
      <c r="A74" s="69"/>
      <c r="B74" s="69"/>
      <c r="C74" s="69"/>
      <c r="D74" s="103"/>
      <c r="E74" s="30"/>
      <c r="F74" s="30"/>
      <c r="G74" s="30"/>
      <c r="H74" s="34"/>
      <c r="I74" s="30"/>
      <c r="J74" s="30"/>
      <c r="K74" s="30"/>
      <c r="L74" s="34"/>
      <c r="M74" s="30"/>
      <c r="N74" s="30"/>
      <c r="O74" s="34"/>
      <c r="P74" s="30"/>
      <c r="Q74" s="41"/>
      <c r="R74" s="69"/>
      <c r="S74" s="69"/>
      <c r="T74" s="69"/>
      <c r="U74" s="69"/>
    </row>
    <row r="75" spans="1:21" ht="56.2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104"/>
      <c r="R75" s="69"/>
      <c r="S75" s="69"/>
      <c r="T75" s="20"/>
      <c r="U75" s="20"/>
    </row>
    <row r="76" spans="1:21">
      <c r="A76" s="1"/>
      <c r="B76" s="2" t="s">
        <v>0</v>
      </c>
      <c r="C76" s="3">
        <v>19.2</v>
      </c>
      <c r="D76" s="2" t="s">
        <v>89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"/>
      <c r="R76" s="1"/>
      <c r="S76" s="1"/>
      <c r="T76" s="1"/>
      <c r="U76" s="1"/>
    </row>
    <row r="77" spans="1:21">
      <c r="A77" s="5"/>
      <c r="B77" s="1" t="s">
        <v>2</v>
      </c>
      <c r="C77" s="3">
        <v>19.2</v>
      </c>
      <c r="D77" s="6" t="s">
        <v>90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7"/>
      <c r="R77" s="5"/>
      <c r="S77" s="5"/>
      <c r="T77" s="5"/>
      <c r="U77" s="5"/>
    </row>
    <row r="78" spans="1:21">
      <c r="A78" s="5"/>
      <c r="B78" s="1"/>
      <c r="C78" s="3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7"/>
      <c r="R78" s="5"/>
      <c r="S78" s="8" t="s">
        <v>4</v>
      </c>
      <c r="T78" s="5"/>
      <c r="U78" s="5"/>
    </row>
    <row r="80" spans="1:21">
      <c r="A80" s="11" t="s">
        <v>5</v>
      </c>
      <c r="B80" s="11"/>
      <c r="C80" s="11"/>
      <c r="D80" s="12"/>
      <c r="E80" s="13" t="s">
        <v>6</v>
      </c>
      <c r="F80" s="14"/>
      <c r="G80" s="14"/>
      <c r="H80" s="14"/>
      <c r="I80" s="14"/>
      <c r="J80" s="14"/>
      <c r="K80" s="15"/>
      <c r="L80" s="16" t="s">
        <v>7</v>
      </c>
      <c r="M80" s="17"/>
      <c r="N80" s="17"/>
      <c r="O80" s="17"/>
      <c r="P80" s="17"/>
      <c r="Q80" s="17"/>
      <c r="R80" s="18" t="s">
        <v>8</v>
      </c>
      <c r="S80" s="19"/>
      <c r="T80" s="20"/>
      <c r="U80" s="20"/>
    </row>
    <row r="81" spans="1:21">
      <c r="A81" s="21"/>
      <c r="B81" s="21"/>
      <c r="C81" s="21"/>
      <c r="D81" s="22"/>
      <c r="E81" s="23" t="s">
        <v>9</v>
      </c>
      <c r="F81" s="24"/>
      <c r="G81" s="24"/>
      <c r="H81" s="24"/>
      <c r="I81" s="24"/>
      <c r="J81" s="24"/>
      <c r="K81" s="25"/>
      <c r="L81" s="26" t="s">
        <v>10</v>
      </c>
      <c r="M81" s="27"/>
      <c r="N81" s="27"/>
      <c r="O81" s="27"/>
      <c r="P81" s="27"/>
      <c r="Q81" s="27"/>
      <c r="R81" s="28"/>
      <c r="S81" s="29"/>
      <c r="T81" s="20"/>
      <c r="U81" s="20"/>
    </row>
    <row r="82" spans="1:21">
      <c r="A82" s="21"/>
      <c r="B82" s="21"/>
      <c r="C82" s="21"/>
      <c r="D82" s="22"/>
      <c r="E82" s="30"/>
      <c r="F82" s="30" t="s">
        <v>12</v>
      </c>
      <c r="G82" s="30"/>
      <c r="H82" s="30"/>
      <c r="I82" s="30"/>
      <c r="J82" s="20"/>
      <c r="K82" s="31"/>
      <c r="L82" s="32"/>
      <c r="M82" s="32"/>
      <c r="N82" s="32"/>
      <c r="O82" s="32"/>
      <c r="P82" s="32"/>
      <c r="Q82" s="33"/>
      <c r="R82" s="28"/>
      <c r="S82" s="29"/>
      <c r="T82" s="20"/>
      <c r="U82" s="20"/>
    </row>
    <row r="83" spans="1:21">
      <c r="A83" s="21"/>
      <c r="B83" s="21"/>
      <c r="C83" s="21"/>
      <c r="D83" s="22"/>
      <c r="E83" s="30" t="s">
        <v>11</v>
      </c>
      <c r="F83" s="30" t="s">
        <v>15</v>
      </c>
      <c r="G83" s="30"/>
      <c r="H83" s="30" t="s">
        <v>13</v>
      </c>
      <c r="I83" s="30"/>
      <c r="J83" s="32"/>
      <c r="K83" s="30"/>
      <c r="L83" s="32"/>
      <c r="M83" s="32"/>
      <c r="N83" s="32"/>
      <c r="O83" s="32"/>
      <c r="P83" s="32"/>
      <c r="Q83" s="33"/>
      <c r="R83" s="28"/>
      <c r="S83" s="29"/>
      <c r="T83" s="20"/>
      <c r="U83" s="20"/>
    </row>
    <row r="84" spans="1:21">
      <c r="A84" s="21"/>
      <c r="B84" s="21"/>
      <c r="C84" s="21"/>
      <c r="D84" s="22"/>
      <c r="E84" s="35" t="s">
        <v>14</v>
      </c>
      <c r="F84" s="30" t="s">
        <v>28</v>
      </c>
      <c r="G84" s="30"/>
      <c r="H84" s="36" t="s">
        <v>17</v>
      </c>
      <c r="I84" s="30"/>
      <c r="J84" s="32"/>
      <c r="K84" s="30"/>
      <c r="L84" s="32" t="s">
        <v>21</v>
      </c>
      <c r="M84" s="32"/>
      <c r="N84" s="32"/>
      <c r="O84" s="32"/>
      <c r="P84" s="32"/>
      <c r="Q84" s="33"/>
      <c r="R84" s="28"/>
      <c r="S84" s="29"/>
      <c r="T84" s="20"/>
      <c r="U84" s="20"/>
    </row>
    <row r="85" spans="1:21">
      <c r="A85" s="21"/>
      <c r="B85" s="21"/>
      <c r="C85" s="21"/>
      <c r="D85" s="22"/>
      <c r="E85" s="35" t="s">
        <v>27</v>
      </c>
      <c r="F85" s="37" t="s">
        <v>38</v>
      </c>
      <c r="G85" s="30" t="s">
        <v>16</v>
      </c>
      <c r="H85" s="37" t="s">
        <v>30</v>
      </c>
      <c r="I85" s="30" t="s">
        <v>18</v>
      </c>
      <c r="J85" s="32" t="s">
        <v>19</v>
      </c>
      <c r="K85" s="30" t="s">
        <v>20</v>
      </c>
      <c r="L85" s="38" t="s">
        <v>34</v>
      </c>
      <c r="M85" s="32" t="s">
        <v>22</v>
      </c>
      <c r="N85" s="32" t="s">
        <v>23</v>
      </c>
      <c r="O85" s="32" t="s">
        <v>24</v>
      </c>
      <c r="P85" s="32" t="s">
        <v>25</v>
      </c>
      <c r="Q85" s="33" t="s">
        <v>26</v>
      </c>
      <c r="R85" s="28"/>
      <c r="S85" s="29"/>
      <c r="T85" s="20"/>
      <c r="U85" s="20"/>
    </row>
    <row r="86" spans="1:21" ht="21" customHeight="1">
      <c r="A86" s="24"/>
      <c r="B86" s="24"/>
      <c r="C86" s="24"/>
      <c r="D86" s="25"/>
      <c r="E86" s="43" t="s">
        <v>27</v>
      </c>
      <c r="F86" s="43" t="s">
        <v>41</v>
      </c>
      <c r="G86" s="43" t="s">
        <v>29</v>
      </c>
      <c r="H86" s="43" t="s">
        <v>39</v>
      </c>
      <c r="I86" s="43" t="s">
        <v>31</v>
      </c>
      <c r="J86" s="105" t="s">
        <v>32</v>
      </c>
      <c r="K86" s="43" t="s">
        <v>33</v>
      </c>
      <c r="L86" s="105" t="s">
        <v>40</v>
      </c>
      <c r="M86" s="105" t="s">
        <v>35</v>
      </c>
      <c r="N86" s="105" t="s">
        <v>36</v>
      </c>
      <c r="O86" s="105" t="s">
        <v>37</v>
      </c>
      <c r="P86" s="105" t="s">
        <v>32</v>
      </c>
      <c r="Q86" s="106" t="s">
        <v>33</v>
      </c>
      <c r="R86" s="46"/>
      <c r="S86" s="47"/>
      <c r="T86" s="20"/>
      <c r="U86" s="20"/>
    </row>
    <row r="87" spans="1:21" ht="21" customHeight="1">
      <c r="A87" s="96"/>
      <c r="B87" s="107" t="s">
        <v>138</v>
      </c>
      <c r="C87" s="107"/>
      <c r="D87" s="49"/>
      <c r="E87" s="62">
        <v>32271516.229999997</v>
      </c>
      <c r="F87" s="108">
        <v>1134695.6000000001</v>
      </c>
      <c r="G87" s="62">
        <v>591413.06000000006</v>
      </c>
      <c r="H87" s="109" t="s">
        <v>43</v>
      </c>
      <c r="I87" s="62">
        <v>241600.84</v>
      </c>
      <c r="J87" s="108">
        <v>44174962.769999996</v>
      </c>
      <c r="K87" s="99" t="s">
        <v>43</v>
      </c>
      <c r="L87" s="108">
        <v>3642121.86</v>
      </c>
      <c r="M87" s="108">
        <v>14655293.15</v>
      </c>
      <c r="N87" s="108">
        <v>9110411.5300000012</v>
      </c>
      <c r="O87" s="108">
        <v>17641324</v>
      </c>
      <c r="P87" s="120">
        <v>29647068.09</v>
      </c>
      <c r="Q87" s="121">
        <v>16000</v>
      </c>
      <c r="R87" s="59" t="s">
        <v>135</v>
      </c>
      <c r="S87" s="60"/>
      <c r="T87" s="20"/>
      <c r="U87" s="20"/>
    </row>
    <row r="88" spans="1:21" ht="21.75" customHeight="1">
      <c r="A88" s="59"/>
      <c r="B88" s="70" t="s">
        <v>139</v>
      </c>
      <c r="C88" s="70"/>
      <c r="D88" s="57"/>
      <c r="E88" s="62">
        <v>17988459.219999999</v>
      </c>
      <c r="F88" s="64">
        <v>6390</v>
      </c>
      <c r="G88" s="62">
        <v>260177.75</v>
      </c>
      <c r="H88" s="100" t="s">
        <v>43</v>
      </c>
      <c r="I88" s="62">
        <v>1359689.23</v>
      </c>
      <c r="J88" s="64">
        <v>30255503</v>
      </c>
      <c r="K88" s="99" t="s">
        <v>43</v>
      </c>
      <c r="L88" s="64">
        <v>14639236.34</v>
      </c>
      <c r="M88" s="63">
        <v>11070567.85</v>
      </c>
      <c r="N88" s="64">
        <v>8853817.4499999993</v>
      </c>
      <c r="O88" s="64">
        <v>9502700</v>
      </c>
      <c r="P88" s="64">
        <v>3184945.13</v>
      </c>
      <c r="Q88" s="111">
        <v>16000</v>
      </c>
      <c r="R88" s="122" t="s">
        <v>140</v>
      </c>
      <c r="S88" s="60"/>
      <c r="T88" s="20"/>
      <c r="U88" s="20"/>
    </row>
    <row r="89" spans="1:21" ht="21" customHeight="1">
      <c r="A89" s="59"/>
      <c r="B89" s="70" t="s">
        <v>141</v>
      </c>
      <c r="C89" s="70"/>
      <c r="D89" s="57"/>
      <c r="E89" s="62">
        <v>21856632.119999997</v>
      </c>
      <c r="F89" s="64">
        <v>350410</v>
      </c>
      <c r="G89" s="62">
        <v>437043.71</v>
      </c>
      <c r="H89" s="100" t="s">
        <v>43</v>
      </c>
      <c r="I89" s="62">
        <v>331668</v>
      </c>
      <c r="J89" s="64">
        <v>36967466.25</v>
      </c>
      <c r="K89" s="99" t="s">
        <v>43</v>
      </c>
      <c r="L89" s="64">
        <v>13925260.689999999</v>
      </c>
      <c r="M89" s="63">
        <v>11398744</v>
      </c>
      <c r="N89" s="64">
        <v>7394828.5899999999</v>
      </c>
      <c r="O89" s="64">
        <v>18921260</v>
      </c>
      <c r="P89" s="63">
        <v>5200096.66</v>
      </c>
      <c r="Q89" s="111">
        <v>16000</v>
      </c>
      <c r="R89" s="59" t="s">
        <v>142</v>
      </c>
      <c r="S89" s="60"/>
      <c r="T89" s="20"/>
      <c r="U89" s="20"/>
    </row>
    <row r="90" spans="1:21" ht="21" customHeight="1">
      <c r="A90" s="59"/>
      <c r="B90" s="70" t="s">
        <v>143</v>
      </c>
      <c r="C90" s="70"/>
      <c r="D90" s="57"/>
      <c r="E90" s="62">
        <v>18299362.75</v>
      </c>
      <c r="F90" s="64">
        <v>749413</v>
      </c>
      <c r="G90" s="62">
        <v>367749.68</v>
      </c>
      <c r="H90" s="100" t="s">
        <v>43</v>
      </c>
      <c r="I90" s="62">
        <v>300980</v>
      </c>
      <c r="J90" s="64">
        <v>22969788</v>
      </c>
      <c r="K90" s="99" t="s">
        <v>43</v>
      </c>
      <c r="L90" s="64">
        <v>10237162.73</v>
      </c>
      <c r="M90" s="63">
        <v>9894332</v>
      </c>
      <c r="N90" s="64">
        <v>5696198.5799999991</v>
      </c>
      <c r="O90" s="64">
        <v>5337200</v>
      </c>
      <c r="P90" s="63">
        <v>2251442.0499999998</v>
      </c>
      <c r="Q90" s="112" t="s">
        <v>43</v>
      </c>
      <c r="R90" s="59" t="s">
        <v>144</v>
      </c>
      <c r="S90" s="60"/>
      <c r="T90" s="20"/>
      <c r="U90" s="20"/>
    </row>
    <row r="91" spans="1:21" ht="21" customHeight="1">
      <c r="A91" s="96"/>
      <c r="B91" s="70" t="s">
        <v>145</v>
      </c>
      <c r="C91" s="70"/>
      <c r="D91" s="57"/>
      <c r="E91" s="62">
        <v>12531096.860000001</v>
      </c>
      <c r="F91" s="64">
        <v>14133</v>
      </c>
      <c r="G91" s="62">
        <v>92156.03</v>
      </c>
      <c r="H91" s="64">
        <v>266016</v>
      </c>
      <c r="I91" s="62">
        <v>68000</v>
      </c>
      <c r="J91" s="64">
        <v>10128990</v>
      </c>
      <c r="K91" s="99" t="s">
        <v>43</v>
      </c>
      <c r="L91" s="64">
        <v>5204990.6100000003</v>
      </c>
      <c r="M91" s="63">
        <v>7792008</v>
      </c>
      <c r="N91" s="64">
        <v>3421017.67</v>
      </c>
      <c r="O91" s="64">
        <v>1121392.19</v>
      </c>
      <c r="P91" s="63">
        <v>3763203.66</v>
      </c>
      <c r="Q91" s="112" t="s">
        <v>43</v>
      </c>
      <c r="R91" s="59" t="s">
        <v>146</v>
      </c>
      <c r="S91" s="60"/>
      <c r="T91" s="20"/>
      <c r="U91" s="20"/>
    </row>
    <row r="92" spans="1:21" ht="20.25" customHeight="1">
      <c r="A92" s="96"/>
      <c r="B92" s="94" t="s">
        <v>147</v>
      </c>
      <c r="C92" s="94"/>
      <c r="D92" s="57"/>
      <c r="E92" s="62">
        <v>37904047.719999999</v>
      </c>
      <c r="F92" s="64">
        <v>645979.1</v>
      </c>
      <c r="G92" s="62">
        <v>717822.47</v>
      </c>
      <c r="H92" s="100" t="s">
        <v>43</v>
      </c>
      <c r="I92" s="62">
        <v>291870</v>
      </c>
      <c r="J92" s="64">
        <v>32091979.399999999</v>
      </c>
      <c r="K92" s="99" t="s">
        <v>43</v>
      </c>
      <c r="L92" s="64">
        <v>17849781.399999999</v>
      </c>
      <c r="M92" s="63">
        <v>15333690</v>
      </c>
      <c r="N92" s="64">
        <v>8904868.2599999998</v>
      </c>
      <c r="O92" s="64">
        <v>6513188</v>
      </c>
      <c r="P92" s="63">
        <v>3606349.28</v>
      </c>
      <c r="Q92" s="111">
        <v>16000</v>
      </c>
      <c r="R92" s="59"/>
      <c r="S92" s="60" t="s">
        <v>148</v>
      </c>
      <c r="T92" s="20"/>
      <c r="U92" s="20"/>
    </row>
    <row r="93" spans="1:21" ht="21" customHeight="1">
      <c r="A93" s="96" t="s">
        <v>149</v>
      </c>
      <c r="B93" s="96"/>
      <c r="C93" s="96"/>
      <c r="D93" s="57"/>
      <c r="E93" s="123">
        <f>SUM(E94)</f>
        <v>17828893.719999999</v>
      </c>
      <c r="F93" s="123">
        <f t="shared" ref="F93:P93" si="13">SUM(F94)</f>
        <v>1621818.3</v>
      </c>
      <c r="G93" s="123">
        <f t="shared" si="13"/>
        <v>388768.99</v>
      </c>
      <c r="H93" s="124" t="s">
        <v>43</v>
      </c>
      <c r="I93" s="123">
        <f t="shared" si="13"/>
        <v>160038</v>
      </c>
      <c r="J93" s="123">
        <f t="shared" si="13"/>
        <v>17980249</v>
      </c>
      <c r="K93" s="124" t="s">
        <v>43</v>
      </c>
      <c r="L93" s="123">
        <f t="shared" si="13"/>
        <v>7230686.3300000001</v>
      </c>
      <c r="M93" s="123">
        <f t="shared" si="13"/>
        <v>13496225</v>
      </c>
      <c r="N93" s="123">
        <f t="shared" si="13"/>
        <v>10476771.1</v>
      </c>
      <c r="O93" s="123">
        <f t="shared" si="13"/>
        <v>5952248</v>
      </c>
      <c r="P93" s="123">
        <f t="shared" si="13"/>
        <v>738096.66</v>
      </c>
      <c r="Q93" s="52" t="s">
        <v>43</v>
      </c>
      <c r="R93" s="55" t="s">
        <v>150</v>
      </c>
      <c r="S93" s="125"/>
      <c r="T93" s="20"/>
      <c r="U93" s="20"/>
    </row>
    <row r="94" spans="1:21">
      <c r="A94" s="56"/>
      <c r="B94" s="70" t="s">
        <v>151</v>
      </c>
      <c r="C94" s="70"/>
      <c r="D94" s="57"/>
      <c r="E94" s="62">
        <v>17828893.719999999</v>
      </c>
      <c r="F94" s="64">
        <v>1621818.3</v>
      </c>
      <c r="G94" s="62">
        <v>388768.99</v>
      </c>
      <c r="H94" s="100" t="s">
        <v>43</v>
      </c>
      <c r="I94" s="62">
        <v>160038</v>
      </c>
      <c r="J94" s="64">
        <v>17980249</v>
      </c>
      <c r="K94" s="99" t="s">
        <v>43</v>
      </c>
      <c r="L94" s="64">
        <v>7230686.3300000001</v>
      </c>
      <c r="M94" s="63">
        <v>13496225</v>
      </c>
      <c r="N94" s="64">
        <v>10476771.1</v>
      </c>
      <c r="O94" s="64">
        <v>5952248</v>
      </c>
      <c r="P94" s="63">
        <v>738096.66</v>
      </c>
      <c r="Q94" s="112" t="s">
        <v>43</v>
      </c>
      <c r="R94" s="59" t="s">
        <v>152</v>
      </c>
      <c r="S94" s="60"/>
      <c r="T94" s="20"/>
      <c r="U94" s="20"/>
    </row>
    <row r="95" spans="1:21">
      <c r="A95" s="126"/>
      <c r="B95" s="126"/>
      <c r="C95" s="126"/>
      <c r="D95" s="127"/>
      <c r="E95" s="128"/>
      <c r="F95" s="129"/>
      <c r="G95" s="130"/>
      <c r="H95" s="129"/>
      <c r="I95" s="130"/>
      <c r="J95" s="129"/>
      <c r="K95" s="131"/>
      <c r="L95" s="129"/>
      <c r="M95" s="128"/>
      <c r="N95" s="129"/>
      <c r="O95" s="129"/>
      <c r="P95" s="129"/>
      <c r="Q95" s="45"/>
      <c r="R95" s="126"/>
      <c r="S95" s="126"/>
      <c r="T95" s="20"/>
      <c r="U95" s="20"/>
    </row>
    <row r="96" spans="1:21">
      <c r="A96" s="69"/>
      <c r="B96" s="69"/>
      <c r="C96" s="69"/>
      <c r="D96" s="69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3"/>
      <c r="R96" s="69"/>
      <c r="S96" s="69"/>
      <c r="T96" s="20"/>
      <c r="U96" s="20"/>
    </row>
    <row r="97" spans="1:21">
      <c r="A97" s="20"/>
      <c r="B97" s="20"/>
      <c r="C97" s="20"/>
      <c r="D97" s="20"/>
      <c r="E97" s="134"/>
      <c r="F97" s="20"/>
      <c r="G97" s="20"/>
      <c r="H97" s="20"/>
      <c r="I97" s="20"/>
      <c r="J97" s="20"/>
      <c r="K97" s="20"/>
      <c r="L97" s="134"/>
      <c r="M97" s="20"/>
      <c r="N97" s="69"/>
      <c r="O97" s="20"/>
      <c r="P97" s="20"/>
      <c r="Q97" s="135"/>
      <c r="R97" s="20"/>
      <c r="S97" s="20"/>
      <c r="T97" s="20"/>
      <c r="U97" s="20"/>
    </row>
    <row r="98" spans="1:21">
      <c r="A98" s="20"/>
      <c r="I98" s="20"/>
      <c r="J98" s="20"/>
      <c r="K98" s="20"/>
      <c r="L98" s="20"/>
      <c r="M98" s="20"/>
      <c r="N98" s="20"/>
      <c r="O98" s="20"/>
      <c r="P98" s="20"/>
      <c r="Q98" s="135"/>
      <c r="R98" s="20"/>
      <c r="S98" s="20"/>
      <c r="T98" s="20"/>
      <c r="U98" s="20"/>
    </row>
    <row r="99" spans="1:21">
      <c r="C99" s="136" t="s">
        <v>153</v>
      </c>
      <c r="D99" s="20"/>
      <c r="E99" s="20"/>
      <c r="F99" s="20"/>
      <c r="G99" s="20"/>
      <c r="H99" s="20"/>
    </row>
    <row r="100" spans="1:21">
      <c r="C100" s="136" t="s">
        <v>154</v>
      </c>
      <c r="D100" s="20"/>
      <c r="E100" s="20"/>
      <c r="F100" s="20"/>
      <c r="G100" s="20"/>
      <c r="H100" s="20"/>
    </row>
  </sheetData>
  <mergeCells count="20">
    <mergeCell ref="A80:D86"/>
    <mergeCell ref="E80:K80"/>
    <mergeCell ref="L80:Q80"/>
    <mergeCell ref="R80:S86"/>
    <mergeCell ref="E81:K81"/>
    <mergeCell ref="L81:Q81"/>
    <mergeCell ref="A12:C12"/>
    <mergeCell ref="R12:S12"/>
    <mergeCell ref="A42:D48"/>
    <mergeCell ref="E42:K42"/>
    <mergeCell ref="L42:Q42"/>
    <mergeCell ref="R42:S48"/>
    <mergeCell ref="E43:K43"/>
    <mergeCell ref="L43:Q43"/>
    <mergeCell ref="A5:D11"/>
    <mergeCell ref="E5:K5"/>
    <mergeCell ref="L5:Q5"/>
    <mergeCell ref="R5:S11"/>
    <mergeCell ref="E6:K6"/>
    <mergeCell ref="L6:Q6"/>
  </mergeCells>
  <printOptions horizontalCentered="1"/>
  <pageMargins left="0.55118110236220474" right="0.35433070866141736" top="0.59055118110236227" bottom="0.59055118110236227" header="0.51181102362204722" footer="0.51181102362204722"/>
  <pageSetup paperSize="9" scale="7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2017-08-31T07:55:32Z</dcterms:created>
  <dcterms:modified xsi:type="dcterms:W3CDTF">2017-08-31T07:55:39Z</dcterms:modified>
</cp:coreProperties>
</file>