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35" yWindow="225" windowWidth="9090" windowHeight="7830" tabRatio="726" activeTab="1"/>
  </bookViews>
  <sheets>
    <sheet name="T-19.1" sheetId="20" r:id="rId1"/>
    <sheet name="T-19.2  ปีงบประมาณ 2559" sheetId="37" r:id="rId2"/>
    <sheet name="T-19.3" sheetId="21" r:id="rId3"/>
  </sheets>
  <calcPr calcId="124519"/>
</workbook>
</file>

<file path=xl/calcChain.xml><?xml version="1.0" encoding="utf-8"?>
<calcChain xmlns="http://schemas.openxmlformats.org/spreadsheetml/2006/main">
  <c r="F132" i="37"/>
  <c r="G132"/>
  <c r="H132"/>
  <c r="I132"/>
  <c r="J132"/>
  <c r="K132"/>
  <c r="L132"/>
  <c r="M132"/>
  <c r="E132"/>
  <c r="E129"/>
  <c r="E127"/>
  <c r="E123"/>
  <c r="E120"/>
  <c r="E113"/>
  <c r="E99"/>
  <c r="E92"/>
  <c r="E85"/>
  <c r="E81"/>
  <c r="E64"/>
  <c r="E60"/>
  <c r="E58"/>
  <c r="E56"/>
  <c r="E53"/>
  <c r="E50"/>
  <c r="E31"/>
  <c r="E14"/>
  <c r="F195"/>
  <c r="G195"/>
  <c r="H195"/>
  <c r="I195"/>
  <c r="J195"/>
  <c r="K195"/>
  <c r="L195"/>
  <c r="M195"/>
  <c r="F193"/>
  <c r="G193"/>
  <c r="H193"/>
  <c r="I193"/>
  <c r="J193"/>
  <c r="K193"/>
  <c r="L193"/>
  <c r="M193"/>
  <c r="F191"/>
  <c r="G191"/>
  <c r="H191"/>
  <c r="I191"/>
  <c r="J191"/>
  <c r="K191"/>
  <c r="L191"/>
  <c r="M191"/>
  <c r="F185"/>
  <c r="G185"/>
  <c r="H185"/>
  <c r="I185"/>
  <c r="J185"/>
  <c r="K185"/>
  <c r="L185"/>
  <c r="M185"/>
  <c r="F182"/>
  <c r="G182"/>
  <c r="H182"/>
  <c r="I182"/>
  <c r="J182"/>
  <c r="K182"/>
  <c r="L182"/>
  <c r="M182"/>
  <c r="F180"/>
  <c r="G180"/>
  <c r="H180"/>
  <c r="I180"/>
  <c r="J180"/>
  <c r="K180"/>
  <c r="L180"/>
  <c r="M180"/>
  <c r="F177"/>
  <c r="G177"/>
  <c r="H177"/>
  <c r="I177"/>
  <c r="J177"/>
  <c r="K177"/>
  <c r="L177"/>
  <c r="M177"/>
  <c r="F163"/>
  <c r="G163"/>
  <c r="H163"/>
  <c r="I163"/>
  <c r="J163"/>
  <c r="K163"/>
  <c r="L163"/>
  <c r="M163"/>
  <c r="F161"/>
  <c r="G161"/>
  <c r="H161"/>
  <c r="I161"/>
  <c r="J161"/>
  <c r="K161"/>
  <c r="L161"/>
  <c r="M161"/>
  <c r="F158"/>
  <c r="G158"/>
  <c r="H158"/>
  <c r="I158"/>
  <c r="J158"/>
  <c r="K158"/>
  <c r="L158"/>
  <c r="M158"/>
  <c r="F152"/>
  <c r="G152"/>
  <c r="H152"/>
  <c r="I152"/>
  <c r="J152"/>
  <c r="K152"/>
  <c r="L152"/>
  <c r="M152"/>
  <c r="F147"/>
  <c r="G147"/>
  <c r="H147"/>
  <c r="I147"/>
  <c r="J147"/>
  <c r="K147"/>
  <c r="L147"/>
  <c r="M147"/>
  <c r="F129"/>
  <c r="G129"/>
  <c r="H129"/>
  <c r="I129"/>
  <c r="J129"/>
  <c r="K129"/>
  <c r="L129"/>
  <c r="M129"/>
  <c r="F127"/>
  <c r="G127"/>
  <c r="H127"/>
  <c r="I127"/>
  <c r="J127"/>
  <c r="K127"/>
  <c r="L127"/>
  <c r="M127"/>
  <c r="F123"/>
  <c r="G123"/>
  <c r="H123"/>
  <c r="I123"/>
  <c r="J123"/>
  <c r="K123"/>
  <c r="L123"/>
  <c r="M123"/>
  <c r="F120"/>
  <c r="G120"/>
  <c r="H120"/>
  <c r="I120"/>
  <c r="J120"/>
  <c r="K120"/>
  <c r="L120"/>
  <c r="M120"/>
  <c r="F113"/>
  <c r="G113"/>
  <c r="H113"/>
  <c r="I113"/>
  <c r="J113"/>
  <c r="K113"/>
  <c r="L113"/>
  <c r="M113"/>
  <c r="F99"/>
  <c r="G99"/>
  <c r="H99"/>
  <c r="I99"/>
  <c r="J99"/>
  <c r="K99"/>
  <c r="L99"/>
  <c r="M99"/>
  <c r="F96"/>
  <c r="G96"/>
  <c r="H96"/>
  <c r="I96"/>
  <c r="J96"/>
  <c r="K96"/>
  <c r="L96"/>
  <c r="M96"/>
  <c r="F92"/>
  <c r="G92"/>
  <c r="H92"/>
  <c r="I92"/>
  <c r="J92"/>
  <c r="K92"/>
  <c r="L92"/>
  <c r="M92"/>
  <c r="F85"/>
  <c r="G85"/>
  <c r="H85"/>
  <c r="I85"/>
  <c r="J85"/>
  <c r="K85"/>
  <c r="L85"/>
  <c r="M85"/>
  <c r="F81"/>
  <c r="G81"/>
  <c r="H81"/>
  <c r="I81"/>
  <c r="J81"/>
  <c r="K81"/>
  <c r="L81"/>
  <c r="M81"/>
  <c r="F64"/>
  <c r="G64"/>
  <c r="H64"/>
  <c r="I64"/>
  <c r="J64"/>
  <c r="K64"/>
  <c r="L64"/>
  <c r="M64"/>
  <c r="F60"/>
  <c r="G60"/>
  <c r="H60"/>
  <c r="I60"/>
  <c r="J60"/>
  <c r="K60"/>
  <c r="L60"/>
  <c r="M60"/>
  <c r="F58"/>
  <c r="G58"/>
  <c r="H58"/>
  <c r="I58"/>
  <c r="J58"/>
  <c r="K58"/>
  <c r="L58"/>
  <c r="M58"/>
  <c r="F56"/>
  <c r="G56"/>
  <c r="H56"/>
  <c r="I56"/>
  <c r="J56"/>
  <c r="K56"/>
  <c r="L56"/>
  <c r="M56"/>
  <c r="F53"/>
  <c r="G53"/>
  <c r="H53"/>
  <c r="I53"/>
  <c r="J53"/>
  <c r="K53"/>
  <c r="L53"/>
  <c r="M53"/>
  <c r="F50"/>
  <c r="G50"/>
  <c r="H50"/>
  <c r="I50"/>
  <c r="J50"/>
  <c r="K50"/>
  <c r="L50"/>
  <c r="M50"/>
  <c r="F31"/>
  <c r="G31"/>
  <c r="H31"/>
  <c r="I31"/>
  <c r="J31"/>
  <c r="K31"/>
  <c r="L31"/>
  <c r="M31"/>
  <c r="F14"/>
  <c r="G14"/>
  <c r="H14"/>
  <c r="I14"/>
  <c r="J14"/>
  <c r="K14"/>
  <c r="L14"/>
  <c r="M14"/>
  <c r="E96"/>
  <c r="E163"/>
  <c r="E158"/>
  <c r="E152"/>
  <c r="E147"/>
  <c r="E161"/>
  <c r="E177"/>
  <c r="E180"/>
  <c r="E182"/>
  <c r="E185"/>
  <c r="E195"/>
  <c r="E193"/>
  <c r="E191"/>
  <c r="G21" i="20" l="1"/>
  <c r="F21"/>
  <c r="E21"/>
  <c r="G14"/>
  <c r="F14"/>
  <c r="E14"/>
  <c r="G13"/>
  <c r="F13"/>
  <c r="E13"/>
  <c r="F485" i="21" l="1"/>
  <c r="G485"/>
  <c r="H485"/>
  <c r="I485"/>
  <c r="J485"/>
  <c r="K485"/>
  <c r="L485"/>
  <c r="M485"/>
  <c r="N485"/>
  <c r="F479"/>
  <c r="G479"/>
  <c r="H479"/>
  <c r="I479"/>
  <c r="J479"/>
  <c r="K479"/>
  <c r="L479"/>
  <c r="M479"/>
  <c r="N479"/>
  <c r="F474"/>
  <c r="G474"/>
  <c r="H474"/>
  <c r="I474"/>
  <c r="J474"/>
  <c r="K474"/>
  <c r="L474"/>
  <c r="M474"/>
  <c r="N474"/>
  <c r="F455"/>
  <c r="G455"/>
  <c r="H455"/>
  <c r="I455"/>
  <c r="J455"/>
  <c r="K455"/>
  <c r="L455"/>
  <c r="M455"/>
  <c r="N455"/>
  <c r="F451"/>
  <c r="G451"/>
  <c r="H451"/>
  <c r="I451"/>
  <c r="J451"/>
  <c r="K451"/>
  <c r="L451"/>
  <c r="M451"/>
  <c r="N451"/>
  <c r="F446"/>
  <c r="G446"/>
  <c r="H446"/>
  <c r="I446"/>
  <c r="J446"/>
  <c r="K446"/>
  <c r="L446"/>
  <c r="M446"/>
  <c r="N446"/>
  <c r="F427"/>
  <c r="G427"/>
  <c r="H427"/>
  <c r="I427"/>
  <c r="J427"/>
  <c r="K427"/>
  <c r="L427"/>
  <c r="M427"/>
  <c r="N427"/>
  <c r="F422"/>
  <c r="G422"/>
  <c r="H422"/>
  <c r="I422"/>
  <c r="J422"/>
  <c r="K422"/>
  <c r="L422"/>
  <c r="M422"/>
  <c r="N422"/>
  <c r="F417"/>
  <c r="G417"/>
  <c r="H417"/>
  <c r="I417"/>
  <c r="J417"/>
  <c r="K417"/>
  <c r="L417"/>
  <c r="M417"/>
  <c r="N417"/>
  <c r="F396"/>
  <c r="G396"/>
  <c r="H396"/>
  <c r="I396"/>
  <c r="J396"/>
  <c r="K396"/>
  <c r="L396"/>
  <c r="M396"/>
  <c r="N396"/>
  <c r="F386"/>
  <c r="G386"/>
  <c r="H386"/>
  <c r="I386"/>
  <c r="J386"/>
  <c r="K386"/>
  <c r="L386"/>
  <c r="M386"/>
  <c r="N386"/>
  <c r="F361"/>
  <c r="G361"/>
  <c r="H361"/>
  <c r="I361"/>
  <c r="J361"/>
  <c r="K361"/>
  <c r="L361"/>
  <c r="M361"/>
  <c r="N361"/>
  <c r="F356"/>
  <c r="G356"/>
  <c r="H356"/>
  <c r="I356"/>
  <c r="J356"/>
  <c r="K356"/>
  <c r="L356"/>
  <c r="M356"/>
  <c r="N356"/>
  <c r="F331"/>
  <c r="G331"/>
  <c r="H331"/>
  <c r="I331"/>
  <c r="J331"/>
  <c r="K331"/>
  <c r="L331"/>
  <c r="M331"/>
  <c r="N331"/>
  <c r="F321"/>
  <c r="G321"/>
  <c r="H321"/>
  <c r="I321"/>
  <c r="J321"/>
  <c r="K321"/>
  <c r="L321"/>
  <c r="M321"/>
  <c r="N321"/>
  <c r="F297"/>
  <c r="G297"/>
  <c r="H297"/>
  <c r="I297"/>
  <c r="J297"/>
  <c r="K297"/>
  <c r="L297"/>
  <c r="M297"/>
  <c r="N297"/>
  <c r="F272"/>
  <c r="G272"/>
  <c r="H272"/>
  <c r="I272"/>
  <c r="J272"/>
  <c r="K272"/>
  <c r="L272"/>
  <c r="M272"/>
  <c r="N272"/>
  <c r="F259"/>
  <c r="G259"/>
  <c r="H259"/>
  <c r="I259"/>
  <c r="J259"/>
  <c r="K259"/>
  <c r="L259"/>
  <c r="M259"/>
  <c r="N259"/>
  <c r="F232"/>
  <c r="G232"/>
  <c r="H232"/>
  <c r="I232"/>
  <c r="J232"/>
  <c r="K232"/>
  <c r="L232"/>
  <c r="M232"/>
  <c r="N232"/>
  <c r="F209"/>
  <c r="G209"/>
  <c r="H209"/>
  <c r="I209"/>
  <c r="J209"/>
  <c r="K209"/>
  <c r="L209"/>
  <c r="M209"/>
  <c r="N209"/>
  <c r="F202"/>
  <c r="G202"/>
  <c r="H202"/>
  <c r="I202"/>
  <c r="J202"/>
  <c r="K202"/>
  <c r="L202"/>
  <c r="M202"/>
  <c r="N202"/>
  <c r="F176"/>
  <c r="G176"/>
  <c r="H176"/>
  <c r="I176"/>
  <c r="J176"/>
  <c r="K176"/>
  <c r="L176"/>
  <c r="M176"/>
  <c r="N176"/>
  <c r="F166"/>
  <c r="G166"/>
  <c r="H166"/>
  <c r="I166"/>
  <c r="J166"/>
  <c r="K166"/>
  <c r="L166"/>
  <c r="M166"/>
  <c r="N166"/>
  <c r="F136"/>
  <c r="G136"/>
  <c r="H136"/>
  <c r="I136"/>
  <c r="J136"/>
  <c r="K136"/>
  <c r="L136"/>
  <c r="M136"/>
  <c r="N136"/>
  <c r="F114"/>
  <c r="G114"/>
  <c r="H114"/>
  <c r="I114"/>
  <c r="J114"/>
  <c r="K114"/>
  <c r="L114"/>
  <c r="M114"/>
  <c r="N114"/>
  <c r="N105"/>
  <c r="F105"/>
  <c r="G105"/>
  <c r="H105"/>
  <c r="I105"/>
  <c r="J105"/>
  <c r="K105"/>
  <c r="L105"/>
  <c r="M105"/>
  <c r="F86"/>
  <c r="G86"/>
  <c r="H86"/>
  <c r="I86"/>
  <c r="J86"/>
  <c r="K86"/>
  <c r="L86"/>
  <c r="M86"/>
  <c r="N86"/>
  <c r="F75"/>
  <c r="G75"/>
  <c r="H75"/>
  <c r="I75"/>
  <c r="J75"/>
  <c r="K75"/>
  <c r="L75"/>
  <c r="M75"/>
  <c r="N75"/>
  <c r="F55"/>
  <c r="G55"/>
  <c r="H55"/>
  <c r="I55"/>
  <c r="J55"/>
  <c r="K55"/>
  <c r="L55"/>
  <c r="M55"/>
  <c r="N55"/>
  <c r="F44"/>
  <c r="G44"/>
  <c r="H44"/>
  <c r="I44"/>
  <c r="J44"/>
  <c r="K44"/>
  <c r="L44"/>
  <c r="M44"/>
  <c r="N44"/>
  <c r="F18"/>
  <c r="G18"/>
  <c r="H18"/>
  <c r="I18"/>
  <c r="J18"/>
  <c r="K18"/>
  <c r="L18"/>
  <c r="M18"/>
  <c r="N18"/>
  <c r="E18"/>
  <c r="E55"/>
  <c r="E44"/>
  <c r="E75"/>
  <c r="E86"/>
  <c r="E114"/>
  <c r="E105"/>
  <c r="E136"/>
  <c r="E166"/>
  <c r="E176"/>
  <c r="E202"/>
  <c r="E209"/>
  <c r="E232"/>
  <c r="E259"/>
  <c r="E272"/>
  <c r="E297"/>
  <c r="E321"/>
  <c r="E331"/>
  <c r="E356"/>
  <c r="E361"/>
  <c r="E386"/>
  <c r="E396"/>
  <c r="E417"/>
  <c r="E422"/>
  <c r="E427"/>
  <c r="E446"/>
  <c r="E451"/>
  <c r="E455"/>
  <c r="E474"/>
  <c r="E479"/>
  <c r="E485"/>
  <c r="G16" l="1"/>
  <c r="K16"/>
  <c r="M16"/>
  <c r="I16"/>
  <c r="E16"/>
  <c r="N16"/>
  <c r="L16"/>
  <c r="J16"/>
  <c r="H16"/>
  <c r="F16"/>
</calcChain>
</file>

<file path=xl/sharedStrings.xml><?xml version="1.0" encoding="utf-8"?>
<sst xmlns="http://schemas.openxmlformats.org/spreadsheetml/2006/main" count="1968" uniqueCount="851">
  <si>
    <t>Total</t>
  </si>
  <si>
    <t>Others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</si>
  <si>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</si>
  <si>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</si>
  <si>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</si>
  <si>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</si>
  <si>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</si>
  <si>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</si>
  <si>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</si>
  <si>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</si>
  <si>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</si>
  <si>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</si>
  <si>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</si>
  <si>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</si>
  <si>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</si>
  <si>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</si>
  <si>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</si>
  <si>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</si>
  <si>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</si>
  <si>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</si>
  <si>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</si>
  <si>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</si>
  <si>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</si>
  <si>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</si>
  <si>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</si>
  <si>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</si>
  <si>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</si>
  <si>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</si>
  <si>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</si>
  <si>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</si>
  <si>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</si>
  <si>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</si>
  <si>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</si>
  <si>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</si>
  <si>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</si>
  <si>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</si>
  <si>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</si>
  <si>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</si>
  <si>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</si>
  <si>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</si>
  <si>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</si>
  <si>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</si>
  <si>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</si>
  <si>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ใบอนุญาต</t>
  </si>
  <si>
    <t xml:space="preserve"> และค่าปรับ</t>
  </si>
  <si>
    <t>และการพาณิชย์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</si>
  <si>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</si>
  <si>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</si>
  <si>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</si>
  <si>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</si>
  <si>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</si>
  <si>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</si>
  <si>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</si>
  <si>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fund</t>
  </si>
  <si>
    <t>and commerce</t>
  </si>
  <si>
    <t xml:space="preserve"> fees and fines</t>
  </si>
  <si>
    <t>Fees, License-</t>
  </si>
  <si>
    <t>Public utilities</t>
  </si>
  <si>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</si>
  <si>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</si>
  <si>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Central  expenditure</t>
  </si>
  <si>
    <t>Central fund of expenditure</t>
  </si>
  <si>
    <t>รายจ่ายงบกลาง</t>
  </si>
  <si>
    <t>Expenditure  of investment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</si>
  <si>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</si>
  <si>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</si>
  <si>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</si>
  <si>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</si>
  <si>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 xml:space="preserve"> -</t>
  </si>
  <si>
    <t>Fees and fines</t>
  </si>
  <si>
    <t>ค่าธรรมเนียม ค่าปรับ</t>
  </si>
  <si>
    <t xml:space="preserve">       รายได้</t>
  </si>
  <si>
    <t>Tha Chang Subdistrict Municipality</t>
  </si>
  <si>
    <t xml:space="preserve">   เทศบาลตำบลท่าช้าง</t>
  </si>
  <si>
    <t xml:space="preserve">  Chaloem Phra Kiat District</t>
  </si>
  <si>
    <t>อำเภอเฉลิมพระเกียรติ</t>
  </si>
  <si>
    <t>Sida Subdistrict Municipality</t>
  </si>
  <si>
    <t xml:space="preserve">   เทศบาลตำบลสีดา</t>
  </si>
  <si>
    <t xml:space="preserve">  Sida District</t>
  </si>
  <si>
    <t>อำเภอสีดา</t>
  </si>
  <si>
    <t>Nong Bua Lai Subdistrict Municipality</t>
  </si>
  <si>
    <t xml:space="preserve">   เทศบาลตำบลหนองบัวลาย</t>
  </si>
  <si>
    <t xml:space="preserve">  Bua Lai District</t>
  </si>
  <si>
    <t>อำเภอบัวลาย</t>
  </si>
  <si>
    <t>Phlai Subdistrict Municipality</t>
  </si>
  <si>
    <t xml:space="preserve">   เทศบาลตำบลไพล </t>
  </si>
  <si>
    <t>Ban Yang  Subdistrict Municipality</t>
  </si>
  <si>
    <t xml:space="preserve">   เทศบาลตำบลบ้านยาง</t>
  </si>
  <si>
    <t>Chongmaw Subdistrict Municipality</t>
  </si>
  <si>
    <t xml:space="preserve">   เทศบาลตำบลช่องแมว</t>
  </si>
  <si>
    <t>Khui  Subdistrict Municipality</t>
  </si>
  <si>
    <t xml:space="preserve">   เทศบาลตำบลขุย</t>
  </si>
  <si>
    <t>Nong Bua Wong Subdistrict Municipality</t>
  </si>
  <si>
    <t xml:space="preserve">   เทศบาลตำบลหนองบัววง</t>
  </si>
  <si>
    <t xml:space="preserve">  Lam Thamenchai District</t>
  </si>
  <si>
    <t>อำเภอลำทะเมนชัย</t>
  </si>
  <si>
    <t>Phra Thong Kham Subdistrict Municipality</t>
  </si>
  <si>
    <t xml:space="preserve">   เทศบาลตำบลสระพระ</t>
  </si>
  <si>
    <t xml:space="preserve">   เทศบาลตำบลพระทองคำ</t>
  </si>
  <si>
    <t xml:space="preserve">  Phra Thong Kham District</t>
  </si>
  <si>
    <t>อำเภอพระทองคำ</t>
  </si>
  <si>
    <t>Mueang Yang Subdistrict Municipality</t>
  </si>
  <si>
    <t xml:space="preserve">   เทศบาลตำบลเมืองยาง</t>
  </si>
  <si>
    <t xml:space="preserve">  Mueang Yang District</t>
  </si>
  <si>
    <t>อำเภอเมืองยาง</t>
  </si>
  <si>
    <t xml:space="preserve">  Thepharak Minor District</t>
  </si>
  <si>
    <t>อำเภอเทพารักษ์</t>
  </si>
  <si>
    <t>San Chao Pho Subdistrict Municipality</t>
  </si>
  <si>
    <t xml:space="preserve">   เทศบาลตำบลศาลเจ้าพ่อ</t>
  </si>
  <si>
    <t xml:space="preserve">  Wang Nam Khiao District</t>
  </si>
  <si>
    <t>อำเภอวังน้ำเขียว</t>
  </si>
  <si>
    <t>expenditure</t>
  </si>
  <si>
    <t>of investment</t>
  </si>
  <si>
    <t>utilities</t>
  </si>
  <si>
    <t xml:space="preserve">Expenditure  </t>
  </si>
  <si>
    <t>Permanent</t>
  </si>
  <si>
    <t>Public</t>
  </si>
  <si>
    <t>Fees and fine</t>
  </si>
  <si>
    <t>เพื่อการลงทุน</t>
  </si>
  <si>
    <t>ค่าปรับ</t>
  </si>
  <si>
    <t>(ล้านบาท Million  Baht)</t>
  </si>
  <si>
    <t>Wanghin Subdistrict Municipality</t>
  </si>
  <si>
    <t xml:space="preserve">   เทศบาลตำบลงหิน</t>
  </si>
  <si>
    <t>Non Daeng Subdistrict Municipality</t>
  </si>
  <si>
    <t xml:space="preserve">   เทศบาลตำบลโนนแดง</t>
  </si>
  <si>
    <t xml:space="preserve">  Non Daeng District</t>
  </si>
  <si>
    <t>อำเภอโนนแดง</t>
  </si>
  <si>
    <t>Bungsumrong  Subdistrict Municipality</t>
  </si>
  <si>
    <t xml:space="preserve">   เทศบาลตำบลบึงสำโรง</t>
  </si>
  <si>
    <t xml:space="preserve">  Kaeng Sanam Nang District</t>
  </si>
  <si>
    <t>อำเภอแก้งสนามนาง</t>
  </si>
  <si>
    <t>Laemthong Subdistrict Municipality</t>
  </si>
  <si>
    <t xml:space="preserve">    เทศบาลตำบลแหลมทอง</t>
  </si>
  <si>
    <t>Nonghuarat   Subdistrict Municipality</t>
  </si>
  <si>
    <t xml:space="preserve">   เทศบาลตำบลหนองหัวแรต</t>
  </si>
  <si>
    <t xml:space="preserve">  Nong Bunnak District</t>
  </si>
  <si>
    <t>อำเภอหนองบุญมาก</t>
  </si>
  <si>
    <t>Mu Si Subdistrict Municipality</t>
  </si>
  <si>
    <t xml:space="preserve">   เทศบาลตำบลหมูสี</t>
  </si>
  <si>
    <t>Sima Mongkhon Subdistrict Municipality</t>
  </si>
  <si>
    <t xml:space="preserve">   เทศบาลตำบลสีมามงคล</t>
  </si>
  <si>
    <t>Wang Sai Subdistrict Municipality</t>
  </si>
  <si>
    <t xml:space="preserve">   เทศบาลตำบลวังไทร</t>
  </si>
  <si>
    <t>Klang Dong Subdistrict Municipality</t>
  </si>
  <si>
    <t xml:space="preserve">   เทศบาลตำบลกลางดง</t>
  </si>
  <si>
    <t>Pak Chong Subdistrict Municipality</t>
  </si>
  <si>
    <t xml:space="preserve">   เทศบาลเมืองปากช่อง</t>
  </si>
  <si>
    <t xml:space="preserve">  Pak Chong District</t>
  </si>
  <si>
    <t>อำเภอปากช่อง</t>
  </si>
  <si>
    <t>Nong Nam Sai Subdistrict Municipality</t>
  </si>
  <si>
    <t xml:space="preserve">   เทศบาลตำบลหนองน้ำใส</t>
  </si>
  <si>
    <t>Lat Bua Khao Subdistrict Municipality</t>
  </si>
  <si>
    <t xml:space="preserve">   เทศบาลตำบลลาดบัวขาว</t>
  </si>
  <si>
    <t>Khlong Phai Subdistrict Municipality</t>
  </si>
  <si>
    <t xml:space="preserve">   เทศบาลตำบลคลองไผ่</t>
  </si>
  <si>
    <t>Sikhio Subdistrict Municipality</t>
  </si>
  <si>
    <t xml:space="preserve">   เทศบาลตำบลสีคิ้ว</t>
  </si>
  <si>
    <t xml:space="preserve">  Sikhio District</t>
  </si>
  <si>
    <t>อำเภอสีคิ้ว</t>
  </si>
  <si>
    <t>Phandung Subdistrict Municipality</t>
  </si>
  <si>
    <t xml:space="preserve">   เทศบาลตำบลพันดุง</t>
  </si>
  <si>
    <t>Kham Thale So Subdistrict Municipality</t>
  </si>
  <si>
    <t xml:space="preserve">   เทศบาลตำบลขามทะเลสอ</t>
  </si>
  <si>
    <t xml:space="preserve">  Kham Thale So District</t>
  </si>
  <si>
    <t>อำเภอขามทะเลสอ</t>
  </si>
  <si>
    <t>Sung Noen Subdistrict Municipality</t>
  </si>
  <si>
    <t xml:space="preserve">   เทศบาลตำบลสูงเนิน</t>
  </si>
  <si>
    <t>Kut Chik Subdistrict Municipality</t>
  </si>
  <si>
    <t xml:space="preserve">   เทศบาลตำบลกุดจิก</t>
  </si>
  <si>
    <t xml:space="preserve">  Sung Noen District</t>
  </si>
  <si>
    <t>อำเภอสูงเนิน</t>
  </si>
  <si>
    <t>Chum Phuang Subdistrict Municipality</t>
  </si>
  <si>
    <t xml:space="preserve">   เทศบาลตำบลชุมพวง</t>
  </si>
  <si>
    <t xml:space="preserve">  Chum Phuang District</t>
  </si>
  <si>
    <t>อำเภอชุมพวง</t>
  </si>
  <si>
    <t>Kongroat  Subdistrict Municipality</t>
  </si>
  <si>
    <t xml:space="preserve">   เทศบาลตำบลกงรถ</t>
  </si>
  <si>
    <t>Hin Dat Subdistrict Municipality</t>
  </si>
  <si>
    <t xml:space="preserve">   เทศบาลตำบลหินดาด</t>
  </si>
  <si>
    <t>Huai Thalaeng Subdistrict Municipality</t>
  </si>
  <si>
    <t xml:space="preserve">   เทศบาลตำบลห้วยแถลง</t>
  </si>
  <si>
    <t xml:space="preserve">  Huai Thalaeng District</t>
  </si>
  <si>
    <t>อำเภอห้วยแถลง</t>
  </si>
  <si>
    <t>Rungkayai Subdistrict Municipality</t>
  </si>
  <si>
    <t xml:space="preserve">   เทศบาลตำบลรังกาใหญ่</t>
  </si>
  <si>
    <t>Phimai Subdistrict Municipality</t>
  </si>
  <si>
    <t xml:space="preserve">   เทศบาลตำบลพิมาย</t>
  </si>
  <si>
    <t xml:space="preserve">  Phimai District</t>
  </si>
  <si>
    <t>อำเภอพิมาย</t>
  </si>
  <si>
    <t>Borplatong Subdistrict Municipality</t>
  </si>
  <si>
    <t xml:space="preserve">   เทศบาลตำบลบ่อปลาทอง</t>
  </si>
  <si>
    <t>Nokaok Subdistrict Municipality</t>
  </si>
  <si>
    <t xml:space="preserve">   เทศบาลตำบลนกออก</t>
  </si>
  <si>
    <t>Pak Thong Chai Subdistrict Municipality</t>
  </si>
  <si>
    <t xml:space="preserve">   เทศบาลตำบลปักธงชัย</t>
  </si>
  <si>
    <t>Lam Nang Kaeo Subdistrict Municipality</t>
  </si>
  <si>
    <t xml:space="preserve">   เทศบาลตำบลลำนางแก้ว</t>
  </si>
  <si>
    <t>Takhop Subdistrict Municipality</t>
  </si>
  <si>
    <t xml:space="preserve">   เทศบาลตำบลตะขบ</t>
  </si>
  <si>
    <t>Mueang Pak Subdistrict Municipality</t>
  </si>
  <si>
    <t xml:space="preserve">   เทศบาลเมืองเมืองปัก</t>
  </si>
  <si>
    <t xml:space="preserve">  Pak Thong Chai District</t>
  </si>
  <si>
    <t>อำเภอปักธงชัย</t>
  </si>
  <si>
    <t>Prathai Subdistrict Municipality</t>
  </si>
  <si>
    <t xml:space="preserve">   เทศบาลตำบลประทาย</t>
  </si>
  <si>
    <t xml:space="preserve">  Prathai District</t>
  </si>
  <si>
    <t>อำเภอประทาย</t>
  </si>
  <si>
    <t>Nongbuasaard  Subdistrict Municipality</t>
  </si>
  <si>
    <t xml:space="preserve">   เทศบาลหนองบัวสะอาด</t>
  </si>
  <si>
    <t>Bua Yai Subdistrict Municipality</t>
  </si>
  <si>
    <t xml:space="preserve">   เทศบาลเมืองบัวใหญ่</t>
  </si>
  <si>
    <t xml:space="preserve">  Bua Yai District</t>
  </si>
  <si>
    <t>อำเภอบัวใหญ่</t>
  </si>
  <si>
    <t>Nai Mueang Subdistrict Municipality</t>
  </si>
  <si>
    <t xml:space="preserve">   เทศบาลตำบลในเมือง</t>
  </si>
  <si>
    <t>Nong Hua Fan Subdistrict Municipality</t>
  </si>
  <si>
    <t xml:space="preserve">   เทศบาลตำบลหนองหัวฟาน</t>
  </si>
  <si>
    <t>Kham Sakaesaeng Subdistrict Municipality</t>
  </si>
  <si>
    <t xml:space="preserve">   เทศบาลตำบลขามสะแกแสง</t>
  </si>
  <si>
    <t xml:space="preserve">  Kham Sakaesaeng District</t>
  </si>
  <si>
    <t>อำเภอขามสะแกแสง</t>
  </si>
  <si>
    <t>Dan Khla Subdistrict Municipality</t>
  </si>
  <si>
    <t xml:space="preserve">   เทศบาลตำบลด่านคล้า</t>
  </si>
  <si>
    <t>Mai Subdistrict Municipality</t>
  </si>
  <si>
    <t xml:space="preserve">   เทศบาลตำบลใหม่</t>
  </si>
  <si>
    <t>Don Wai Subdistrict Municipality</t>
  </si>
  <si>
    <t xml:space="preserve">   เทศบาลตำบลดอนหวาย</t>
  </si>
  <si>
    <t>Makha Subdistrict Municipality</t>
  </si>
  <si>
    <t xml:space="preserve">   เทศบาลตำบลมะค่า</t>
  </si>
  <si>
    <t>Talat Khae Subdistrict Municipality</t>
  </si>
  <si>
    <t xml:space="preserve">   เทศบาลตำบลตลาดแค</t>
  </si>
  <si>
    <t>Non Sung Subdistrict Municipality</t>
  </si>
  <si>
    <t xml:space="preserve">   เทศบาลตำบลโนนสูง</t>
  </si>
  <si>
    <t xml:space="preserve">  Non Sung District</t>
  </si>
  <si>
    <t>อำเภอโนนสูง</t>
  </si>
  <si>
    <t>Banlang Subdistrict Municipality</t>
  </si>
  <si>
    <t xml:space="preserve">   เทศบาลตำบลบัลลังก์</t>
  </si>
  <si>
    <t>Non Thai Subdistrict Municipality</t>
  </si>
  <si>
    <t xml:space="preserve">   เทศบาลตำบลโนนไทย</t>
  </si>
  <si>
    <t>Khok Sawai Subdistrict Municipality</t>
  </si>
  <si>
    <t xml:space="preserve">   เทศบาลตำบลโคกสวาย</t>
  </si>
  <si>
    <t xml:space="preserve">  Non Thai District</t>
  </si>
  <si>
    <t>อำเภอโนนไทย</t>
  </si>
  <si>
    <t>Nong Bua Takiat Subdistrict Municipality</t>
  </si>
  <si>
    <t xml:space="preserve">   เทศบาลตำบลหนองบัวตะเกียด</t>
  </si>
  <si>
    <t>Nong Krat Subdistrict Municipality</t>
  </si>
  <si>
    <t xml:space="preserve">   เทศบาลตำบลหนองกราด</t>
  </si>
  <si>
    <t>Dan Khun Thot Subdistrict Municipality</t>
  </si>
  <si>
    <t xml:space="preserve">   เทศบาลตำบลด่านขุนทด</t>
  </si>
  <si>
    <t xml:space="preserve">  Dan Khun Thot District</t>
  </si>
  <si>
    <t>อำเภอด่านขุนทด</t>
  </si>
  <si>
    <t>Tha Yiem Subdistrict Municipality</t>
  </si>
  <si>
    <t xml:space="preserve">   เทศบาลตำบลท่าเยี่ยม</t>
  </si>
  <si>
    <t>Dan Kwian Subdistrict Municipality</t>
  </si>
  <si>
    <t xml:space="preserve">   เทศบาลตำบลด่านเกวียน</t>
  </si>
  <si>
    <t>Chok Chai Subdistrict Municipality</t>
  </si>
  <si>
    <t xml:space="preserve">   เทศบาลตำบลโชคชัย</t>
  </si>
  <si>
    <t xml:space="preserve">  Chok Chai District</t>
  </si>
  <si>
    <t>อำเภอโชคชัย</t>
  </si>
  <si>
    <t xml:space="preserve"> Chakkarat Subdistrict Municipality</t>
  </si>
  <si>
    <t xml:space="preserve">   เทศบาลตำบลจักราช</t>
  </si>
  <si>
    <t xml:space="preserve">  Chakkarat District</t>
  </si>
  <si>
    <t>อำเภอจักราช</t>
  </si>
  <si>
    <t>Ban Lueam Subdistrict Municipality</t>
  </si>
  <si>
    <t xml:space="preserve">   เทศบาลตำบลบ้านเหลื่อม</t>
  </si>
  <si>
    <t xml:space="preserve">  Ban Lueam District</t>
  </si>
  <si>
    <t>อำเภอบ้านเหลื่อม</t>
  </si>
  <si>
    <t>Mueang Khong Subdistrict Municipality</t>
  </si>
  <si>
    <t xml:space="preserve">   เทศบาลตำบลเมืองคง</t>
  </si>
  <si>
    <t>Thephalai Subdistrict Municipality</t>
  </si>
  <si>
    <t xml:space="preserve">   เทศบาลตำบลเทพาลัย</t>
  </si>
  <si>
    <t xml:space="preserve">  Khong District</t>
  </si>
  <si>
    <t>อำเภอคง</t>
  </si>
  <si>
    <t>Soeng Sang Subdistrict Municipality</t>
  </si>
  <si>
    <t xml:space="preserve">   เทศบาลตำบลเสิงสาง</t>
  </si>
  <si>
    <t>Non Sombun Subdistrict Municipality</t>
  </si>
  <si>
    <t xml:space="preserve">   เทศบาลตำบลโนนสมบูรณ์</t>
  </si>
  <si>
    <t xml:space="preserve">  Soeng Sang District</t>
  </si>
  <si>
    <t>อำเภอเสิงสาง</t>
  </si>
  <si>
    <t>Orrapim  Subdistrict Municipality</t>
  </si>
  <si>
    <t xml:space="preserve">  เทศบาลตำบลอรพิมพ์</t>
  </si>
  <si>
    <t>Khon Buree Tai  Subdistrict Municipality</t>
  </si>
  <si>
    <t xml:space="preserve">  เทศบาลตำบลครบุรีใต้</t>
  </si>
  <si>
    <t>Sae Subdistrict Municipality</t>
  </si>
  <si>
    <t xml:space="preserve">  เทศบาลตำบลแชะ</t>
  </si>
  <si>
    <t>Chorakhe Hin Subdistrict Municipality</t>
  </si>
  <si>
    <t xml:space="preserve">  เทศบาลตำบลจระเข้หิน</t>
  </si>
  <si>
    <t>Sai Yong-chai Wan Subdistrict Municipality</t>
  </si>
  <si>
    <t xml:space="preserve">  เทศบาลตำบลไทรโยง-ไชยวาล</t>
  </si>
  <si>
    <t xml:space="preserve">  Khon Buri District</t>
  </si>
  <si>
    <t>อำเภอครบุรี</t>
  </si>
  <si>
    <t>Chaimongkhon  Subdistrict  Municipality</t>
  </si>
  <si>
    <t>เทศบาลตำบลไชยมงคล</t>
  </si>
  <si>
    <t>Khokkruat City Municipality</t>
  </si>
  <si>
    <t>เทศบาลตำบลเมืองใหม่โคกกรวด</t>
  </si>
  <si>
    <t>Suranaree Subdistrict  Municipality</t>
  </si>
  <si>
    <t>เทศบาลตำบลสุรนารี</t>
  </si>
  <si>
    <t>Phudsa Subdistrict  Municipality</t>
  </si>
  <si>
    <t>เทศบาลตำบลพุดซา</t>
  </si>
  <si>
    <t>Banmai Subdistrict  Municipality</t>
  </si>
  <si>
    <t>เทศบาลตำบลบ้านใหม่</t>
  </si>
  <si>
    <t>Banpho Subdistrict  Municipality</t>
  </si>
  <si>
    <t>เทศบาลตำบลบ้านโพธิ์</t>
  </si>
  <si>
    <t>Talad  Subdistrict  Municipality</t>
  </si>
  <si>
    <t>เทศบาลตำบลตลาด</t>
  </si>
  <si>
    <t>Nong Khai Nam Subdistrict Municipality</t>
  </si>
  <si>
    <t xml:space="preserve"> เทศบาลตำบลหนองไข่น้ำ</t>
  </si>
  <si>
    <t>Pruyai Subdistrict Municipality</t>
  </si>
  <si>
    <t xml:space="preserve"> เทศบาลตำบลปรุใหญ่</t>
  </si>
  <si>
    <t>Khok Sung Subdistrict Municipality</t>
  </si>
  <si>
    <t xml:space="preserve"> เทศบาลตำบลโคกสูง</t>
  </si>
  <si>
    <t>Pho Klang Subdistrict Municipality</t>
  </si>
  <si>
    <t xml:space="preserve"> เทศบาลตำบลโพธิ์กลาง</t>
  </si>
  <si>
    <t>Nong Phai Lom Subdistrict Municipality</t>
  </si>
  <si>
    <t xml:space="preserve"> เทศบาลตำบลหนองไผ่ล้อม </t>
  </si>
  <si>
    <t>Hua Thale Subdistrict Municipality</t>
  </si>
  <si>
    <t xml:space="preserve"> เทศบาลตำบลหัวทะเล </t>
  </si>
  <si>
    <t>Khok Kruat Subdistrict Municipality</t>
  </si>
  <si>
    <t xml:space="preserve"> เทศบาลตำบลโคกกรวด</t>
  </si>
  <si>
    <t>Choho Subdistrict Municipality</t>
  </si>
  <si>
    <t xml:space="preserve"> เทศบาลตำบลจอหอ</t>
  </si>
  <si>
    <t>Nakhon Ratchasima City Municipality</t>
  </si>
  <si>
    <t xml:space="preserve"> เทศบาลนครนครราชสีมา</t>
  </si>
  <si>
    <t xml:space="preserve">  Mueang Nakhon Ratchasima District</t>
  </si>
  <si>
    <t>อำเภอเมืองนครราชสีมา</t>
  </si>
  <si>
    <t>Nongyang</t>
  </si>
  <si>
    <t>อบต.หนองยาง</t>
  </si>
  <si>
    <t>Nonguluam</t>
  </si>
  <si>
    <t>อบต.หนองงูเหลือม</t>
  </si>
  <si>
    <t>phaphuth</t>
  </si>
  <si>
    <t>อบต.พระพุทธ</t>
  </si>
  <si>
    <t>Thachang</t>
  </si>
  <si>
    <t>อบต.ท่าช้าง</t>
  </si>
  <si>
    <t>Changthong</t>
  </si>
  <si>
    <t>อบต.ช้างทอง</t>
  </si>
  <si>
    <t>Chaloem Phra Kiat District</t>
  </si>
  <si>
    <t>Phoonthong</t>
  </si>
  <si>
    <t>อบต.โพนทอง</t>
  </si>
  <si>
    <t>Noonphadoo</t>
  </si>
  <si>
    <t>อบต.โนนประดู่</t>
  </si>
  <si>
    <t>Nongtadyai</t>
  </si>
  <si>
    <t>อบต.หนองตาดใหญ่</t>
  </si>
  <si>
    <t xml:space="preserve">Sida </t>
  </si>
  <si>
    <t>อบต.สีดา</t>
  </si>
  <si>
    <t>Sammuang</t>
  </si>
  <si>
    <t>อบต.สามเมือง</t>
  </si>
  <si>
    <t>Sida Minor District</t>
  </si>
  <si>
    <t>Nongwa</t>
  </si>
  <si>
    <t>อบต.หนองหว้า</t>
  </si>
  <si>
    <t>Noonjan</t>
  </si>
  <si>
    <t>อบต.โนนจาน</t>
  </si>
  <si>
    <t>Maungphalai</t>
  </si>
  <si>
    <t>อบต.เมืองพะไล</t>
  </si>
  <si>
    <t>Bualai</t>
  </si>
  <si>
    <t>อบต.บัวลาย</t>
  </si>
  <si>
    <t>Bua Lai Minor District</t>
  </si>
  <si>
    <t>Lam Thamenchai Minor District</t>
  </si>
  <si>
    <t>Nonghoy</t>
  </si>
  <si>
    <t>อบต.หนองหอย</t>
  </si>
  <si>
    <t>taprang</t>
  </si>
  <si>
    <t>อบต.ทัพรั้ง</t>
  </si>
  <si>
    <t>Mabkrat</t>
  </si>
  <si>
    <t>อบต.มาบกราด</t>
  </si>
  <si>
    <t>Pangteam</t>
  </si>
  <si>
    <t>อบต.พังเทียม</t>
  </si>
  <si>
    <t>Phra Thong Kham Minor District</t>
  </si>
  <si>
    <t>Krabuengnok</t>
  </si>
  <si>
    <t>อบต.กระเบื้องนอก</t>
  </si>
  <si>
    <t>Lahanphlakhao</t>
  </si>
  <si>
    <t>อบต.ละหานปลาค้าว</t>
  </si>
  <si>
    <t>Noonudoom</t>
  </si>
  <si>
    <t>อบต.โนนอุดม</t>
  </si>
  <si>
    <t>Mueang Yang Minor District</t>
  </si>
  <si>
    <t>Bungphrue</t>
  </si>
  <si>
    <t>อบต.บึงปรือ</t>
  </si>
  <si>
    <t>Nongwaeng</t>
  </si>
  <si>
    <t>อบต.หนองแวง</t>
  </si>
  <si>
    <t>Samnuktakhro</t>
  </si>
  <si>
    <t>อบต.สำนักตะคร้อ</t>
  </si>
  <si>
    <t>Wangyaithong</t>
  </si>
  <si>
    <t>อบต.วังยายทอง</t>
  </si>
  <si>
    <t>Thepharak Minor District</t>
  </si>
  <si>
    <t>Wangmee</t>
  </si>
  <si>
    <t>อบต.วังหมี</t>
  </si>
  <si>
    <t>Udomsub</t>
  </si>
  <si>
    <t>อบต.อุดมทรัพย์</t>
  </si>
  <si>
    <t>Wangnamkhao</t>
  </si>
  <si>
    <t>อบต.วังน้ำเขียว</t>
  </si>
  <si>
    <t>Thaisamakhee</t>
  </si>
  <si>
    <t>อบต.ไทยสามัคคี</t>
  </si>
  <si>
    <t>Raroeng</t>
  </si>
  <si>
    <t>อบต.ระเริง</t>
  </si>
  <si>
    <t>Wang Nam Khiao District</t>
  </si>
  <si>
    <t>Samphaneang</t>
  </si>
  <si>
    <t>อบต.สำพะเนียง</t>
  </si>
  <si>
    <t>Noontathan</t>
  </si>
  <si>
    <t>อบต.โนนตาเถร</t>
  </si>
  <si>
    <t>Noondaeng</t>
  </si>
  <si>
    <t>อบต.โนนแดง</t>
  </si>
  <si>
    <t>Donyaoyai</t>
  </si>
  <si>
    <t>อบต.ดอนยาวใหญ่</t>
  </si>
  <si>
    <t>Non Daeng District</t>
  </si>
  <si>
    <t>Noonsamran</t>
  </si>
  <si>
    <t>อบต.โนนสำราญ</t>
  </si>
  <si>
    <t>Kaengsanamnang</t>
  </si>
  <si>
    <t>อบต.แก้งสนามนาง</t>
  </si>
  <si>
    <t>Sisuk</t>
  </si>
  <si>
    <t>อบต.สีสุก</t>
  </si>
  <si>
    <t>Bungpharai</t>
  </si>
  <si>
    <t>อบต.บึงพะไล</t>
  </si>
  <si>
    <t>Kaeng Sanam Nang District</t>
  </si>
  <si>
    <t>Saraphee</t>
  </si>
  <si>
    <t>อบต.สารภี</t>
  </si>
  <si>
    <t>Lungkaow</t>
  </si>
  <si>
    <t>อบต.ลุงเขว้า</t>
  </si>
  <si>
    <t>Nongboonmak</t>
  </si>
  <si>
    <t>อบต.หนองบุญมาก</t>
  </si>
  <si>
    <t>Nongtakai</t>
  </si>
  <si>
    <t>อบต.หนองตะไก้</t>
  </si>
  <si>
    <t>Banmai</t>
  </si>
  <si>
    <t>อบต.บ้านใหม่</t>
  </si>
  <si>
    <t>Thaijarean</t>
  </si>
  <si>
    <t>อบต.ไทยเจริญ</t>
  </si>
  <si>
    <t>Nongmaiphai</t>
  </si>
  <si>
    <t>อบต.หนองไม้ไผ่</t>
  </si>
  <si>
    <t>Nong Bunmak District</t>
  </si>
  <si>
    <t>Phongtalong</t>
  </si>
  <si>
    <t>อบต.โป่งตาลอง</t>
  </si>
  <si>
    <t>Nongsarai</t>
  </si>
  <si>
    <t>อบต.หนองสาหร่าย</t>
  </si>
  <si>
    <t>Nongnamdaeng</t>
  </si>
  <si>
    <t>อบต.หนองน้ำแดง</t>
  </si>
  <si>
    <t>Wangkrata</t>
  </si>
  <si>
    <t>อบต.วังกะทะ</t>
  </si>
  <si>
    <t>Phayayen</t>
  </si>
  <si>
    <t>อบต.พญาเย็น</t>
  </si>
  <si>
    <t>Pakchong</t>
  </si>
  <si>
    <t>อบต.ปากช่อง</t>
  </si>
  <si>
    <t>Chanthuk</t>
  </si>
  <si>
    <t>อบต.จันทึก</t>
  </si>
  <si>
    <t>Klongmuang</t>
  </si>
  <si>
    <t>อบต.คลองม่วง</t>
  </si>
  <si>
    <t>Kanongpha</t>
  </si>
  <si>
    <t>อบต.ขนงพระ</t>
  </si>
  <si>
    <t>Pak Chong District</t>
  </si>
  <si>
    <t>Nongyakao</t>
  </si>
  <si>
    <t>อบต.หนองหญ้าขาว</t>
  </si>
  <si>
    <t>Nongbuanoi</t>
  </si>
  <si>
    <t>อบต.หนองบัวน้อย</t>
  </si>
  <si>
    <t>Sikhiu</t>
  </si>
  <si>
    <t>อบต.สีคิ้ว</t>
  </si>
  <si>
    <t>Wangrongyai</t>
  </si>
  <si>
    <t>อบต.วังโรงใหญ่</t>
  </si>
  <si>
    <t>Ladbuakhao</t>
  </si>
  <si>
    <t>อบต.ลาดบัวขาว</t>
  </si>
  <si>
    <t>Mittaphap</t>
  </si>
  <si>
    <t>อบต.มิตรภาพ</t>
  </si>
  <si>
    <t>Banhan</t>
  </si>
  <si>
    <t>อบต.บ้านหัน</t>
  </si>
  <si>
    <t>Doonmaung</t>
  </si>
  <si>
    <t>อบต.ดอนเมือง</t>
  </si>
  <si>
    <t>Khlongphai</t>
  </si>
  <si>
    <t>อบต.คลองไผ่</t>
  </si>
  <si>
    <t>Kudnoi</t>
  </si>
  <si>
    <t>อบต.กุดน้อย</t>
  </si>
  <si>
    <t>Khridsana</t>
  </si>
  <si>
    <t>อบต.กฤษณา</t>
  </si>
  <si>
    <t>Sikhio District</t>
  </si>
  <si>
    <t>Nongsuang</t>
  </si>
  <si>
    <t>อบต.หนองสรวง</t>
  </si>
  <si>
    <t>Khamthalaeso</t>
  </si>
  <si>
    <t>อบต.ขามทะเลสอ</t>
  </si>
  <si>
    <t>Bungao</t>
  </si>
  <si>
    <t>อบต.บึงอ้อ</t>
  </si>
  <si>
    <t>Pongdaeng</t>
  </si>
  <si>
    <t>อบต.โป่งแดง</t>
  </si>
  <si>
    <t>Kham Thale So District</t>
  </si>
  <si>
    <t>Sungnoen</t>
  </si>
  <si>
    <t>อบต.สูงเนิน</t>
  </si>
  <si>
    <t>Naklang</t>
  </si>
  <si>
    <t>อบต.นากลาง</t>
  </si>
  <si>
    <t>Makluekao</t>
  </si>
  <si>
    <t>อบต.มะเกลือเก่า</t>
  </si>
  <si>
    <t>Makluemai</t>
  </si>
  <si>
    <t>อบต.มะเกลือใหม่</t>
  </si>
  <si>
    <t>Noonkha</t>
  </si>
  <si>
    <t>อบต.โนนค่า</t>
  </si>
  <si>
    <t>Bungkeelaek</t>
  </si>
  <si>
    <t>อบต.บุ่งขี้เหล็ก</t>
  </si>
  <si>
    <t>Kudjik</t>
  </si>
  <si>
    <t>อบต.กุดจิก</t>
  </si>
  <si>
    <t>Sama</t>
  </si>
  <si>
    <t>อบต.เสมา</t>
  </si>
  <si>
    <t>Khorat</t>
  </si>
  <si>
    <t>อบต.โคราช</t>
  </si>
  <si>
    <t>Klongyang</t>
  </si>
  <si>
    <t>อบต.โค้งยาง</t>
  </si>
  <si>
    <t>Sung Noen District</t>
  </si>
  <si>
    <t>Noonrung</t>
  </si>
  <si>
    <t>อบต.โนนรัง</t>
  </si>
  <si>
    <t>Noonyho</t>
  </si>
  <si>
    <t>อบต.โนนยอ</t>
  </si>
  <si>
    <t>Noontoom</t>
  </si>
  <si>
    <t>อบต.โนนตูม</t>
  </si>
  <si>
    <t>Nongluk</t>
  </si>
  <si>
    <t>อบต.หนองหลัก</t>
  </si>
  <si>
    <t>Sarai</t>
  </si>
  <si>
    <t>อบต.สาหร่าย</t>
  </si>
  <si>
    <t>Phrasuk</t>
  </si>
  <si>
    <t>อบต.ประสุข</t>
  </si>
  <si>
    <t>Talad</t>
  </si>
  <si>
    <t>อบต.ท่าลาด</t>
  </si>
  <si>
    <t>Taladsai</t>
  </si>
  <si>
    <t>อบต.ตลาดไทร</t>
  </si>
  <si>
    <t>Chumphuang</t>
  </si>
  <si>
    <t>อบต.ชุมพวง</t>
  </si>
  <si>
    <t>Chum Phuang District</t>
  </si>
  <si>
    <t>Ngiw</t>
  </si>
  <si>
    <t>อบต.งิ้ว</t>
  </si>
  <si>
    <t>Takho</t>
  </si>
  <si>
    <t>อบต.ตะโก</t>
  </si>
  <si>
    <t>Thabsawai</t>
  </si>
  <si>
    <t>อบต.ทับสวาย</t>
  </si>
  <si>
    <t>Lungpradoo</t>
  </si>
  <si>
    <t>อบต.หลุ่งประดู่</t>
  </si>
  <si>
    <t>Lungtakean</t>
  </si>
  <si>
    <t>อบต.หลุ่งตะเคียน</t>
  </si>
  <si>
    <t>Huaikaen</t>
  </si>
  <si>
    <t>อบต.ห้วยแคน</t>
  </si>
  <si>
    <t>Maungplubpla</t>
  </si>
  <si>
    <t>อบต.เมืองพลับพลา</t>
  </si>
  <si>
    <t>Hindat</t>
  </si>
  <si>
    <t>อบต.หินดาด</t>
  </si>
  <si>
    <t>Huaithalaeng</t>
  </si>
  <si>
    <t>อบต.ห้วยแถลง</t>
  </si>
  <si>
    <t>Huai Thalaeng District</t>
  </si>
  <si>
    <t>Nongraweang</t>
  </si>
  <si>
    <t>อบต.หนองระเวียง</t>
  </si>
  <si>
    <t>Sumrid</t>
  </si>
  <si>
    <t>อบต.สัมฤทธิ์</t>
  </si>
  <si>
    <t>Booth</t>
  </si>
  <si>
    <t>อบต.โบสถ์</t>
  </si>
  <si>
    <t>Naimaung</t>
  </si>
  <si>
    <t>อบต.ในเมือง</t>
  </si>
  <si>
    <t>Nikhomsangtoonang</t>
  </si>
  <si>
    <t>อบต.นิคมสร้างตนเอง</t>
  </si>
  <si>
    <t>Thalalaut</t>
  </si>
  <si>
    <t>อบต.ธารละหลอด</t>
  </si>
  <si>
    <t>Thaluang</t>
  </si>
  <si>
    <t>อบต.ท่าหลวง</t>
  </si>
  <si>
    <t>Dongyai</t>
  </si>
  <si>
    <t>อบต.ดงใหญ่</t>
  </si>
  <si>
    <t>Cheewan</t>
  </si>
  <si>
    <t>อบต.ชีวาน</t>
  </si>
  <si>
    <t>Krabuengyai</t>
  </si>
  <si>
    <t>อบต.กระเบื้องใหญ่</t>
  </si>
  <si>
    <t>Krachon</t>
  </si>
  <si>
    <t>อบต.กระชอน</t>
  </si>
  <si>
    <t>Taku</t>
  </si>
  <si>
    <t>อบต.ตะคุ</t>
  </si>
  <si>
    <t>Thongchainua</t>
  </si>
  <si>
    <t>อบต.ธงชัยเหนือ</t>
  </si>
  <si>
    <t>Takob</t>
  </si>
  <si>
    <t>อบต.ตะขบ</t>
  </si>
  <si>
    <t>Sakaerat</t>
  </si>
  <si>
    <t>อบต.สะแกราช</t>
  </si>
  <si>
    <t>Toom</t>
  </si>
  <si>
    <t>อบต.ตูม</t>
  </si>
  <si>
    <t>Phooluang</t>
  </si>
  <si>
    <t>อบต.ภูหลวง</t>
  </si>
  <si>
    <t>Don</t>
  </si>
  <si>
    <t>อบต.ดอน</t>
  </si>
  <si>
    <t>Khokthai</t>
  </si>
  <si>
    <t>อบต.โคกไทย</t>
  </si>
  <si>
    <t>Sukasam</t>
  </si>
  <si>
    <t>อบต.สุขเกษม</t>
  </si>
  <si>
    <t>Kasamsub</t>
  </si>
  <si>
    <t>อบต.เกษมทรัพย์</t>
  </si>
  <si>
    <t>Sumrong</t>
  </si>
  <si>
    <t>อบต.สำโรง</t>
  </si>
  <si>
    <t>Pak Thong Chai District</t>
  </si>
  <si>
    <t>Tungsawang</t>
  </si>
  <si>
    <t>อบต.ทุ่งสว่าง</t>
  </si>
  <si>
    <t>Krathomrye</t>
  </si>
  <si>
    <t>อบต.กระทุ่มราย</t>
  </si>
  <si>
    <t>Wuangmaidaeng</t>
  </si>
  <si>
    <t>อบต.วังไม้แดง</t>
  </si>
  <si>
    <t>Prathai</t>
  </si>
  <si>
    <t>อบต.ประทาย</t>
  </si>
  <si>
    <t>NongKai</t>
  </si>
  <si>
    <t>อบต.หนองค่าย</t>
  </si>
  <si>
    <t>Nangram</t>
  </si>
  <si>
    <t>อบต.นางรำ</t>
  </si>
  <si>
    <t>Hanhuaisai</t>
  </si>
  <si>
    <t>อบต.หันห้วยทราย</t>
  </si>
  <si>
    <t>KhokKlang</t>
  </si>
  <si>
    <t>อบต.โคกกลาง</t>
  </si>
  <si>
    <t>Donman</t>
  </si>
  <si>
    <t>อบต.ดอนมัน</t>
  </si>
  <si>
    <t>Muangdon</t>
  </si>
  <si>
    <t>อบต.เมืองโดน</t>
  </si>
  <si>
    <t>Koonped</t>
  </si>
  <si>
    <t>อบต.โนนเพ็ด</t>
  </si>
  <si>
    <t>Nongphuang</t>
  </si>
  <si>
    <t>อบต.หนองพลวง</t>
  </si>
  <si>
    <t>Prathai District</t>
  </si>
  <si>
    <t>Huaiyang</t>
  </si>
  <si>
    <t>อบต.ห้วยยาง</t>
  </si>
  <si>
    <t>Nonggangyai</t>
  </si>
  <si>
    <t>อบต.หนองแจ้งใหญ่</t>
  </si>
  <si>
    <t xml:space="preserve">Samaayai </t>
  </si>
  <si>
    <t>อบต.เสมาใหญ่</t>
  </si>
  <si>
    <t>Danchang</t>
  </si>
  <si>
    <t>อบต.ด่านช้าง</t>
  </si>
  <si>
    <t>Noonthonglang</t>
  </si>
  <si>
    <t>อบต.โนนทองหลวง</t>
  </si>
  <si>
    <t>Khunthong</t>
  </si>
  <si>
    <t>อบต.ขุนทอง</t>
  </si>
  <si>
    <t>Kudjoak</t>
  </si>
  <si>
    <t>อบต.กุดจอก</t>
  </si>
  <si>
    <t>Buayai</t>
  </si>
  <si>
    <t>อบต.บัวใหญ่</t>
  </si>
  <si>
    <t>Dontanin</t>
  </si>
  <si>
    <t>อบต.ดอนตะหนิน</t>
  </si>
  <si>
    <t>Bua Yai District</t>
  </si>
  <si>
    <t>Khamsakaesaeng</t>
  </si>
  <si>
    <t>อบต.ขามสะแกแสง</t>
  </si>
  <si>
    <t>Pahart</t>
  </si>
  <si>
    <t>อบต.พะงาด</t>
  </si>
  <si>
    <t>Nonghuafan</t>
  </si>
  <si>
    <t>อบต.หนองหัวฟาน</t>
  </si>
  <si>
    <t>Mungnath</t>
  </si>
  <si>
    <t>อบต.เมืองนาท</t>
  </si>
  <si>
    <t>Cheewuak</t>
  </si>
  <si>
    <t>อบต.ชีวึก</t>
  </si>
  <si>
    <t>Mungkhasat</t>
  </si>
  <si>
    <t>อบต.เมืองเกษตร</t>
  </si>
  <si>
    <t>Kham Sakaesaeng District</t>
  </si>
  <si>
    <t>Yarnprasat</t>
  </si>
  <si>
    <t>อบต.ธารประสาท</t>
  </si>
  <si>
    <t>Lhumkhao</t>
  </si>
  <si>
    <t>อบต.หลุมข้าว</t>
  </si>
  <si>
    <t>Tanood</t>
  </si>
  <si>
    <t>อบต.โตนด</t>
  </si>
  <si>
    <t>Phonsongkhram</t>
  </si>
  <si>
    <t>อบต.พลสงคราม</t>
  </si>
  <si>
    <t>Makha</t>
  </si>
  <si>
    <t>อบต.มะค่า</t>
  </si>
  <si>
    <t>Donchomphoo</t>
  </si>
  <si>
    <t>อบต.ดอนชมพู</t>
  </si>
  <si>
    <t>Janaud</t>
  </si>
  <si>
    <t>อบต.จันอัด</t>
  </si>
  <si>
    <t>Bing</t>
  </si>
  <si>
    <t>อบต.บิง</t>
  </si>
  <si>
    <t>Lummoon</t>
  </si>
  <si>
    <t>อบต.ลำมูล</t>
  </si>
  <si>
    <t>Khamtao</t>
  </si>
  <si>
    <t>อบต.ขามเฒ่า</t>
  </si>
  <si>
    <t>Lumkorhong</t>
  </si>
  <si>
    <t>อบต.ลำคอหงษ์</t>
  </si>
  <si>
    <t>Muangprasat</t>
  </si>
  <si>
    <t>อบต.เมืองปราสาท</t>
  </si>
  <si>
    <t>Non Sung District</t>
  </si>
  <si>
    <t>Noonthai</t>
  </si>
  <si>
    <t>อบต.โนนไทย</t>
  </si>
  <si>
    <t>Samrong</t>
  </si>
  <si>
    <t>Makra</t>
  </si>
  <si>
    <t>Kangphru</t>
  </si>
  <si>
    <t>อบต.ค้างพลู</t>
  </si>
  <si>
    <t>Tanonphoe</t>
  </si>
  <si>
    <t>อบต.ถนนโพธิ์</t>
  </si>
  <si>
    <t>Danjak</t>
  </si>
  <si>
    <t>อบต.ด่านจาก</t>
  </si>
  <si>
    <t>Saiao</t>
  </si>
  <si>
    <t>อบต.สายออ</t>
  </si>
  <si>
    <t>Banwung</t>
  </si>
  <si>
    <t>อบต.บ้านวัง</t>
  </si>
  <si>
    <t>Kumpung</t>
  </si>
  <si>
    <t>อบต.กำปัง</t>
  </si>
  <si>
    <t>Non Thai District</t>
  </si>
  <si>
    <t>Nongnuatagaid</t>
  </si>
  <si>
    <t>อบต.หนองบัวตะเกียด</t>
  </si>
  <si>
    <t>Huaibong</t>
  </si>
  <si>
    <t>อบต.ห้วยบง</t>
  </si>
  <si>
    <t>Takean</t>
  </si>
  <si>
    <t>อบต.ตะเคียน</t>
  </si>
  <si>
    <t>Nongkard</t>
  </si>
  <si>
    <t>อบต.หนองกราด</t>
  </si>
  <si>
    <t>Hindad</t>
  </si>
  <si>
    <t>kudpimarn</t>
  </si>
  <si>
    <t>อบต.กุดพิมาน</t>
  </si>
  <si>
    <t>Banpleang</t>
  </si>
  <si>
    <t>อบต.บ้านแปรง</t>
  </si>
  <si>
    <t>Dannok</t>
  </si>
  <si>
    <t>อบต.ด่านนอก</t>
  </si>
  <si>
    <t>Dankhumthot</t>
  </si>
  <si>
    <t>อบต.ด่านขุนทด</t>
  </si>
  <si>
    <t>Dannai</t>
  </si>
  <si>
    <t>อบต.ด่านใน</t>
  </si>
  <si>
    <t>Sachorakhe</t>
  </si>
  <si>
    <t>อบต.สระจรเข้</t>
  </si>
  <si>
    <t>Bankao</t>
  </si>
  <si>
    <t>อบต.บ้านเก่า</t>
  </si>
  <si>
    <t>Nongchai</t>
  </si>
  <si>
    <t>อบต.หนองไทร</t>
  </si>
  <si>
    <t>Panchana</t>
  </si>
  <si>
    <t>อบต.พันชนะ</t>
  </si>
  <si>
    <t>Nongbualakom</t>
  </si>
  <si>
    <t>อบต.หนองบัวละคร</t>
  </si>
  <si>
    <t>Nonmuang</t>
  </si>
  <si>
    <t>อบต.โนนเมืองพัฒนา</t>
  </si>
  <si>
    <t>Dan Khun Thot District</t>
  </si>
  <si>
    <t>Thaang</t>
  </si>
  <si>
    <t>อบต.ท่าอ่าง</t>
  </si>
  <si>
    <t>Dankwian</t>
  </si>
  <si>
    <t>อบต.ด่านเกวียน</t>
  </si>
  <si>
    <t>Plubplar</t>
  </si>
  <si>
    <t>อบต.พลับพลา</t>
  </si>
  <si>
    <t>Tungarun</t>
  </si>
  <si>
    <t>อบต.ทุ่งอรุณ</t>
  </si>
  <si>
    <t>Laiommaipattana</t>
  </si>
  <si>
    <t>อบต.ละลมใหม่พัฒนา</t>
  </si>
  <si>
    <t>Krathok</t>
  </si>
  <si>
    <t>อบต.กระโทก</t>
  </si>
  <si>
    <t>Thaladkhao</t>
  </si>
  <si>
    <t>อบต.ท่าลาดขาว</t>
  </si>
  <si>
    <t>Chok Chai District</t>
  </si>
  <si>
    <t>Chakkarat</t>
  </si>
  <si>
    <t>อบต.จักราช</t>
  </si>
  <si>
    <t>Nongkham</t>
  </si>
  <si>
    <t>อบต.หนองขาม</t>
  </si>
  <si>
    <t>Sisug</t>
  </si>
  <si>
    <t>Krongmuang</t>
  </si>
  <si>
    <t>อบต.คลองเมือง</t>
  </si>
  <si>
    <t>Sirakho</t>
  </si>
  <si>
    <t>อบต.ศรีละกอ</t>
  </si>
  <si>
    <t>Thonglang</t>
  </si>
  <si>
    <t>อบต.ทองหลาง</t>
  </si>
  <si>
    <t>Hin Khon</t>
  </si>
  <si>
    <t>อบต.หินโคน</t>
  </si>
  <si>
    <t>Chakkarat District</t>
  </si>
  <si>
    <t>Khokkabuang</t>
  </si>
  <si>
    <t>อบต.โคกกระเบื้อง</t>
  </si>
  <si>
    <t>Chroraka</t>
  </si>
  <si>
    <t>อบต.ช่อระกา</t>
  </si>
  <si>
    <t>Vangpho</t>
  </si>
  <si>
    <t>อบต.วังโพธิ์</t>
  </si>
  <si>
    <t>Banlueam</t>
  </si>
  <si>
    <t>อบต.บ้านเหลื่อม</t>
  </si>
  <si>
    <t>Ban Lueam District</t>
  </si>
  <si>
    <t>Muang Khong</t>
  </si>
  <si>
    <t>อบต.เมืองคง</t>
  </si>
  <si>
    <t>Tajan</t>
  </si>
  <si>
    <t>อบต.ตาจั่น</t>
  </si>
  <si>
    <t>Banprang</t>
  </si>
  <si>
    <t>อบต.บ้านปรางค์</t>
  </si>
  <si>
    <t>Kukard</t>
  </si>
  <si>
    <t>อบต.คูขาด</t>
  </si>
  <si>
    <t>Karmsombun</t>
  </si>
  <si>
    <t>อบต.ขามสมบูรณ์</t>
  </si>
  <si>
    <t>Nongmanao</t>
  </si>
  <si>
    <t>อบต.หนองมะนาว</t>
  </si>
  <si>
    <t>Thephalai</t>
  </si>
  <si>
    <t>อบต.เทพาลัย</t>
  </si>
  <si>
    <t>Nongbuaw</t>
  </si>
  <si>
    <t>อบต.หนองบัว</t>
  </si>
  <si>
    <t>Noontang</t>
  </si>
  <si>
    <t>อบต.โนนเต็ง</t>
  </si>
  <si>
    <t>Don Yai</t>
  </si>
  <si>
    <t>อบต.ดอนใหญ่</t>
  </si>
  <si>
    <t>Khong District</t>
  </si>
  <si>
    <t>SoengSang</t>
  </si>
  <si>
    <t>อบต.เสิงสาง</t>
  </si>
  <si>
    <t>Kudbord</t>
  </si>
  <si>
    <t>อบต.กุดโบสถ์</t>
  </si>
  <si>
    <t>Sugpthaibun</t>
  </si>
  <si>
    <t>อบต.สุขไพบูรณ์</t>
  </si>
  <si>
    <t>Banrangn</t>
  </si>
  <si>
    <t>อบต.บ้านราษฎร์</t>
  </si>
  <si>
    <t>Satakhain</t>
  </si>
  <si>
    <t>อบต.สระตะเคียน</t>
  </si>
  <si>
    <t xml:space="preserve">Non Sombun </t>
  </si>
  <si>
    <t>อบต.โนนสมบูรณ์</t>
  </si>
  <si>
    <t>Soeng Sang District</t>
  </si>
  <si>
    <t>Chorakhehin</t>
  </si>
  <si>
    <t>อบต.จระเข้หิน</t>
  </si>
  <si>
    <t>Khokkachai</t>
  </si>
  <si>
    <t>อบต.โคกกระชาย</t>
  </si>
  <si>
    <t>Khonburi</t>
  </si>
  <si>
    <t>อบต.ครบุรี</t>
  </si>
  <si>
    <t>Sae</t>
  </si>
  <si>
    <t>อบต.แชะ</t>
  </si>
  <si>
    <t>Chaleang</t>
  </si>
  <si>
    <t>อบต.เฉลียง</t>
  </si>
  <si>
    <t>Maptakoan</t>
  </si>
  <si>
    <t>อบต.มาบตะโกเอน</t>
  </si>
  <si>
    <t>Tabakban</t>
  </si>
  <si>
    <t>อบต.ตะแบกบาน</t>
  </si>
  <si>
    <t>Luomphaig</t>
  </si>
  <si>
    <t>อบต.ลำเพียก</t>
  </si>
  <si>
    <t>Sawanphraya</t>
  </si>
  <si>
    <t>อบต.สระว่านพระยา</t>
  </si>
  <si>
    <t>Khon Buri District</t>
  </si>
  <si>
    <t>Maraung</t>
  </si>
  <si>
    <t>อบต.มะเริง</t>
  </si>
  <si>
    <t>Bankoe</t>
  </si>
  <si>
    <t>อบต.บ้านเกาะ</t>
  </si>
  <si>
    <t xml:space="preserve">Choho </t>
  </si>
  <si>
    <t>อบต.จอหอ</t>
  </si>
  <si>
    <t>Meanwai</t>
  </si>
  <si>
    <t>อบต.หมื่นไวย</t>
  </si>
  <si>
    <t>Nongravaeng</t>
  </si>
  <si>
    <t>Nongbuasala</t>
  </si>
  <si>
    <t>อบต.หนองบัวศาลา</t>
  </si>
  <si>
    <t>Nongjabook</t>
  </si>
  <si>
    <t>อบต.หนองจะบก</t>
  </si>
  <si>
    <t>Nongkatum</t>
  </si>
  <si>
    <t>อบต.หนองกระทุ่ม</t>
  </si>
  <si>
    <t>Semum</t>
  </si>
  <si>
    <t>อบต.สี่มุม</t>
  </si>
  <si>
    <t>Phanao</t>
  </si>
  <si>
    <t>อบต.พะเนา</t>
  </si>
  <si>
    <t>Phongrung</t>
  </si>
  <si>
    <t>อบต.พลกรัง</t>
  </si>
  <si>
    <t xml:space="preserve">   Mueang Nakhon Ratchasima District</t>
  </si>
  <si>
    <t>Subdistrict  Administration Organization</t>
  </si>
  <si>
    <t>องค์การบริหารส่วนตำบล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</si>
  <si>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</si>
  <si>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</si>
  <si>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</si>
  <si>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อบต.ท่าจะหลุง</t>
  </si>
  <si>
    <t>อบต.โชคชัย</t>
  </si>
  <si>
    <t xml:space="preserve">      -</t>
  </si>
  <si>
    <t>Thajalung</t>
  </si>
  <si>
    <t xml:space="preserve">Chok Chai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</si>
  <si>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</si>
  <si>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</si>
  <si>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</si>
  <si>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2559(2016)</t>
  </si>
  <si>
    <t>Fiscal Year  2016 (Cont.)</t>
  </si>
  <si>
    <t>Actual Revenue and Expenditure of Municipality by Type, District and Municipality: Fiscal Year 2016 (Cont.)</t>
  </si>
  <si>
    <t>รายรับ และรายจ่ายจริงของเทศบาล จำแนกตามประเภท เป็นรายอำเภอ และเทศบาล ปีงบประมาณ 2559  (ต่อ)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</si>
  <si>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</si>
  <si>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</t>
  </si>
  <si>
    <t xml:space="preserve">รายรับ และรายจ่ายจริงของเทศบาล จำแนกตามประเภท เป็นรายอำเภอ และเทศบาล ปีงบประมาณ 2559 </t>
  </si>
  <si>
    <t xml:space="preserve">ตาราง 19.1  </t>
  </si>
  <si>
    <t>Table 19.1</t>
  </si>
  <si>
    <t xml:space="preserve">ตาราง 19.2  </t>
  </si>
  <si>
    <t>Table 19.2</t>
  </si>
  <si>
    <t xml:space="preserve">ตาราง  19.3  </t>
  </si>
  <si>
    <t>Table 19.3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</si>
</sst>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\ \ "/>
    <numFmt numFmtId="190" formatCode="_-* #,##0_-;\-* #,##0_-;_-* &quot;-&quot;??_-;_-@_-"/>
    <numFmt numFmtId="191" formatCode="_-* #,##0.0_-;\-* #,##0.0_-;_-* &quot;-&quot;_-;_-@_-"/>
  </numFmts>
  <fonts count="2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Cordia New"/>
      <family val="2"/>
    </font>
    <font>
      <sz val="13"/>
      <color theme="1"/>
      <name val="Angsana New"/>
      <family val="1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4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43" fontId="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6" fillId="0" borderId="3" xfId="2" applyNumberFormat="1" applyFont="1" applyBorder="1" applyAlignment="1"/>
    <xf numFmtId="188" fontId="5" fillId="0" borderId="3" xfId="0" applyNumberFormat="1" applyFont="1" applyBorder="1" applyAlignment="1"/>
    <xf numFmtId="0" fontId="15" fillId="0" borderId="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88" fontId="6" fillId="0" borderId="3" xfId="2" applyNumberFormat="1" applyFont="1" applyBorder="1" applyAlignment="1">
      <alignment horizontal="right"/>
    </xf>
    <xf numFmtId="188" fontId="6" fillId="0" borderId="3" xfId="0" applyNumberFormat="1" applyFont="1" applyBorder="1" applyAlignment="1"/>
    <xf numFmtId="0" fontId="16" fillId="0" borderId="0" xfId="6" applyFont="1"/>
    <xf numFmtId="0" fontId="16" fillId="0" borderId="0" xfId="6" applyFont="1" applyAlignment="1"/>
    <xf numFmtId="0" fontId="15" fillId="0" borderId="0" xfId="6" applyFont="1" applyAlignment="1"/>
    <xf numFmtId="0" fontId="16" fillId="0" borderId="0" xfId="6" applyFont="1" applyBorder="1"/>
    <xf numFmtId="0" fontId="16" fillId="0" borderId="7" xfId="6" applyFont="1" applyBorder="1"/>
    <xf numFmtId="0" fontId="16" fillId="0" borderId="5" xfId="6" applyFont="1" applyBorder="1"/>
    <xf numFmtId="0" fontId="16" fillId="0" borderId="4" xfId="6" applyFont="1" applyBorder="1"/>
    <xf numFmtId="0" fontId="17" fillId="0" borderId="0" xfId="6" applyFont="1" applyBorder="1" applyAlignment="1"/>
    <xf numFmtId="0" fontId="17" fillId="0" borderId="0" xfId="6" applyFont="1" applyAlignment="1">
      <alignment horizontal="left" readingOrder="1"/>
    </xf>
    <xf numFmtId="0" fontId="16" fillId="0" borderId="0" xfId="6" applyFont="1" applyBorder="1" applyAlignment="1"/>
    <xf numFmtId="188" fontId="18" fillId="0" borderId="2" xfId="2" applyNumberFormat="1" applyFont="1" applyBorder="1" applyAlignment="1">
      <alignment horizontal="right"/>
    </xf>
    <xf numFmtId="0" fontId="17" fillId="0" borderId="15" xfId="6" applyFont="1" applyFill="1" applyBorder="1" applyAlignment="1"/>
    <xf numFmtId="0" fontId="17" fillId="0" borderId="0" xfId="6" applyFont="1" applyAlignment="1"/>
    <xf numFmtId="0" fontId="19" fillId="0" borderId="0" xfId="6" applyFont="1" applyAlignment="1"/>
    <xf numFmtId="0" fontId="20" fillId="0" borderId="0" xfId="6" applyFont="1" applyBorder="1" applyAlignment="1"/>
    <xf numFmtId="0" fontId="20" fillId="0" borderId="0" xfId="6" applyFont="1" applyAlignment="1">
      <alignment horizontal="left" readingOrder="1"/>
    </xf>
    <xf numFmtId="0" fontId="19" fillId="0" borderId="0" xfId="6" applyFont="1" applyBorder="1" applyAlignment="1"/>
    <xf numFmtId="188" fontId="21" fillId="0" borderId="2" xfId="2" applyNumberFormat="1" applyFont="1" applyBorder="1" applyAlignment="1">
      <alignment horizontal="right"/>
    </xf>
    <xf numFmtId="0" fontId="20" fillId="0" borderId="15" xfId="6" applyFont="1" applyFill="1" applyBorder="1" applyAlignment="1"/>
    <xf numFmtId="0" fontId="20" fillId="0" borderId="0" xfId="6" applyFont="1" applyAlignment="1"/>
    <xf numFmtId="188" fontId="18" fillId="0" borderId="3" xfId="2" applyNumberFormat="1" applyFont="1" applyBorder="1" applyAlignment="1">
      <alignment horizontal="right"/>
    </xf>
    <xf numFmtId="0" fontId="17" fillId="0" borderId="0" xfId="6" applyFont="1" applyFill="1" applyBorder="1" applyAlignment="1"/>
    <xf numFmtId="0" fontId="22" fillId="0" borderId="0" xfId="6" applyFont="1" applyAlignment="1">
      <alignment horizontal="left" readingOrder="1"/>
    </xf>
    <xf numFmtId="0" fontId="18" fillId="0" borderId="0" xfId="0" applyFont="1" applyAlignment="1"/>
    <xf numFmtId="0" fontId="23" fillId="0" borderId="0" xfId="6" applyFont="1" applyAlignment="1">
      <alignment horizontal="left" readingOrder="1"/>
    </xf>
    <xf numFmtId="0" fontId="18" fillId="0" borderId="0" xfId="0" applyFont="1"/>
    <xf numFmtId="0" fontId="15" fillId="0" borderId="5" xfId="0" applyFont="1" applyBorder="1" applyAlignment="1">
      <alignment horizontal="center"/>
    </xf>
    <xf numFmtId="0" fontId="18" fillId="0" borderId="5" xfId="0" applyFont="1" applyBorder="1"/>
    <xf numFmtId="0" fontId="15" fillId="0" borderId="8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0" xfId="0" applyFont="1"/>
    <xf numFmtId="0" fontId="24" fillId="0" borderId="0" xfId="0" applyFont="1" applyBorder="1"/>
    <xf numFmtId="0" fontId="15" fillId="0" borderId="0" xfId="0" applyFont="1"/>
    <xf numFmtId="0" fontId="19" fillId="0" borderId="0" xfId="0" applyFont="1"/>
    <xf numFmtId="0" fontId="19" fillId="0" borderId="0" xfId="0" applyFont="1" applyBorder="1" applyAlignment="1">
      <alignment horizontal="left"/>
    </xf>
    <xf numFmtId="18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8" fillId="2" borderId="0" xfId="11" applyFont="1" applyFill="1"/>
    <xf numFmtId="0" fontId="15" fillId="0" borderId="0" xfId="0" applyFont="1" applyAlignment="1"/>
    <xf numFmtId="0" fontId="18" fillId="0" borderId="0" xfId="11" applyFont="1" applyFill="1" applyBorder="1"/>
    <xf numFmtId="189" fontId="18" fillId="0" borderId="0" xfId="14" applyNumberFormat="1" applyFont="1" applyBorder="1" applyAlignment="1">
      <alignment vertical="center"/>
    </xf>
    <xf numFmtId="43" fontId="18" fillId="0" borderId="0" xfId="9" applyFont="1" applyBorder="1" applyAlignment="1">
      <alignment vertical="center"/>
    </xf>
    <xf numFmtId="188" fontId="18" fillId="0" borderId="0" xfId="9" applyNumberFormat="1" applyFont="1" applyBorder="1" applyAlignment="1">
      <alignment horizontal="right" vertical="center"/>
    </xf>
    <xf numFmtId="188" fontId="18" fillId="0" borderId="0" xfId="2" applyNumberFormat="1" applyFont="1" applyBorder="1" applyAlignment="1">
      <alignment horizontal="right" vertical="center"/>
    </xf>
    <xf numFmtId="0" fontId="18" fillId="0" borderId="0" xfId="15" applyFont="1" applyAlignment="1">
      <alignment vertical="center"/>
    </xf>
    <xf numFmtId="0" fontId="18" fillId="0" borderId="0" xfId="15" applyFont="1" applyBorder="1" applyAlignment="1">
      <alignment horizontal="left" vertical="center"/>
    </xf>
    <xf numFmtId="0" fontId="18" fillId="2" borderId="0" xfId="11" applyFont="1" applyFill="1" applyAlignment="1"/>
    <xf numFmtId="0" fontId="18" fillId="0" borderId="0" xfId="11" applyFont="1" applyFill="1" applyBorder="1" applyAlignment="1"/>
    <xf numFmtId="189" fontId="18" fillId="0" borderId="0" xfId="14" applyNumberFormat="1" applyFont="1" applyBorder="1" applyAlignment="1"/>
    <xf numFmtId="43" fontId="18" fillId="0" borderId="0" xfId="9" applyFont="1" applyBorder="1" applyAlignment="1"/>
    <xf numFmtId="188" fontId="18" fillId="0" borderId="3" xfId="9" applyNumberFormat="1" applyFont="1" applyBorder="1" applyAlignment="1">
      <alignment horizontal="right"/>
    </xf>
    <xf numFmtId="188" fontId="18" fillId="0" borderId="8" xfId="9" applyNumberFormat="1" applyFont="1" applyBorder="1" applyAlignment="1">
      <alignment horizontal="right"/>
    </xf>
    <xf numFmtId="0" fontId="18" fillId="0" borderId="0" xfId="15" applyFont="1" applyAlignment="1"/>
    <xf numFmtId="0" fontId="18" fillId="0" borderId="2" xfId="15" applyFont="1" applyBorder="1" applyAlignment="1">
      <alignment horizontal="left"/>
    </xf>
    <xf numFmtId="0" fontId="21" fillId="2" borderId="0" xfId="11" applyFont="1" applyFill="1" applyAlignment="1"/>
    <xf numFmtId="0" fontId="24" fillId="0" borderId="0" xfId="0" applyFont="1" applyAlignment="1"/>
    <xf numFmtId="43" fontId="18" fillId="0" borderId="8" xfId="9" applyFont="1" applyBorder="1" applyAlignment="1"/>
    <xf numFmtId="0" fontId="20" fillId="0" borderId="8" xfId="6" applyFont="1" applyBorder="1" applyAlignment="1"/>
    <xf numFmtId="0" fontId="17" fillId="0" borderId="0" xfId="6" applyFont="1" applyFill="1" applyAlignment="1"/>
    <xf numFmtId="0" fontId="21" fillId="0" borderId="0" xfId="0" applyFont="1" applyAlignment="1"/>
    <xf numFmtId="0" fontId="20" fillId="0" borderId="0" xfId="6" applyFont="1" applyFill="1" applyAlignment="1"/>
    <xf numFmtId="0" fontId="20" fillId="0" borderId="0" xfId="6" applyFont="1" applyFill="1" applyBorder="1" applyAlignment="1"/>
    <xf numFmtId="0" fontId="18" fillId="2" borderId="0" xfId="11" applyFont="1" applyFill="1" applyBorder="1" applyAlignment="1"/>
    <xf numFmtId="0" fontId="15" fillId="0" borderId="0" xfId="0" applyFont="1" applyFill="1" applyBorder="1" applyAlignment="1"/>
    <xf numFmtId="0" fontId="18" fillId="0" borderId="0" xfId="15" applyFont="1" applyBorder="1" applyAlignment="1"/>
    <xf numFmtId="0" fontId="18" fillId="0" borderId="0" xfId="15" applyFont="1" applyBorder="1" applyAlignment="1">
      <alignment horizontal="left"/>
    </xf>
    <xf numFmtId="0" fontId="17" fillId="0" borderId="0" xfId="6" applyFont="1" applyAlignment="1">
      <alignment horizontal="left" vertical="center" readingOrder="1"/>
    </xf>
    <xf numFmtId="0" fontId="23" fillId="0" borderId="0" xfId="6" applyFont="1" applyAlignment="1">
      <alignment horizontal="left" vertical="center" readingOrder="1"/>
    </xf>
    <xf numFmtId="188" fontId="21" fillId="0" borderId="3" xfId="2" applyNumberFormat="1" applyFont="1" applyBorder="1" applyAlignment="1">
      <alignment horizontal="right"/>
    </xf>
    <xf numFmtId="0" fontId="17" fillId="0" borderId="0" xfId="6" applyFont="1" applyBorder="1" applyAlignment="1">
      <alignment horizontal="left" readingOrder="1"/>
    </xf>
    <xf numFmtId="0" fontId="17" fillId="0" borderId="8" xfId="6" applyFont="1" applyBorder="1" applyAlignment="1">
      <alignment horizontal="left" readingOrder="1"/>
    </xf>
    <xf numFmtId="188" fontId="18" fillId="0" borderId="0" xfId="2" applyNumberFormat="1" applyFont="1" applyBorder="1" applyAlignment="1">
      <alignment horizontal="right"/>
    </xf>
    <xf numFmtId="0" fontId="15" fillId="0" borderId="15" xfId="6" applyFont="1" applyFill="1" applyBorder="1" applyAlignment="1"/>
    <xf numFmtId="0" fontId="24" fillId="0" borderId="15" xfId="6" applyFont="1" applyFill="1" applyBorder="1" applyAlignment="1"/>
    <xf numFmtId="188" fontId="21" fillId="0" borderId="2" xfId="2" applyNumberFormat="1" applyFont="1" applyBorder="1" applyAlignment="1">
      <alignment horizontal="left"/>
    </xf>
    <xf numFmtId="0" fontId="15" fillId="0" borderId="0" xfId="6" applyFont="1" applyFill="1" applyBorder="1" applyAlignment="1"/>
    <xf numFmtId="0" fontId="24" fillId="0" borderId="0" xfId="6" applyFont="1" applyFill="1" applyAlignment="1"/>
    <xf numFmtId="0" fontId="24" fillId="0" borderId="0" xfId="6" applyFont="1" applyFill="1" applyBorder="1" applyAlignment="1"/>
    <xf numFmtId="0" fontId="22" fillId="0" borderId="0" xfId="6" applyFont="1" applyAlignment="1"/>
    <xf numFmtId="0" fontId="21" fillId="0" borderId="0" xfId="11" applyFont="1" applyFill="1" applyBorder="1" applyAlignment="1"/>
    <xf numFmtId="189" fontId="21" fillId="0" borderId="0" xfId="14" applyNumberFormat="1" applyFont="1" applyBorder="1" applyAlignment="1"/>
    <xf numFmtId="43" fontId="21" fillId="0" borderId="0" xfId="9" applyFont="1" applyBorder="1" applyAlignment="1"/>
    <xf numFmtId="0" fontId="21" fillId="0" borderId="0" xfId="15" applyFont="1" applyAlignment="1"/>
    <xf numFmtId="0" fontId="21" fillId="0" borderId="0" xfId="15" applyFont="1" applyBorder="1" applyAlignment="1">
      <alignment horizontal="left"/>
    </xf>
    <xf numFmtId="0" fontId="16" fillId="0" borderId="8" xfId="0" applyFont="1" applyBorder="1" applyAlignment="1"/>
    <xf numFmtId="0" fontId="23" fillId="0" borderId="0" xfId="6" applyFont="1" applyAlignment="1"/>
    <xf numFmtId="0" fontId="15" fillId="0" borderId="0" xfId="6" applyFont="1"/>
    <xf numFmtId="0" fontId="16" fillId="0" borderId="0" xfId="6" applyFont="1" applyAlignment="1">
      <alignment vertical="center"/>
    </xf>
    <xf numFmtId="0" fontId="16" fillId="0" borderId="8" xfId="6" applyFont="1" applyBorder="1" applyAlignment="1">
      <alignment vertical="center"/>
    </xf>
    <xf numFmtId="0" fontId="15" fillId="0" borderId="0" xfId="0" applyFont="1" applyFill="1" applyAlignment="1"/>
    <xf numFmtId="188" fontId="21" fillId="0" borderId="3" xfId="9" applyNumberFormat="1" applyFont="1" applyBorder="1" applyAlignment="1">
      <alignment horizontal="right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1" fillId="0" borderId="0" xfId="15" applyFont="1" applyFill="1" applyAlignment="1"/>
    <xf numFmtId="0" fontId="21" fillId="0" borderId="2" xfId="15" applyFont="1" applyFill="1" applyBorder="1" applyAlignment="1">
      <alignment horizontal="left"/>
    </xf>
    <xf numFmtId="0" fontId="21" fillId="0" borderId="0" xfId="11" applyFont="1" applyFill="1" applyAlignment="1"/>
    <xf numFmtId="0" fontId="18" fillId="0" borderId="0" xfId="15" applyFont="1" applyFill="1" applyAlignment="1"/>
    <xf numFmtId="0" fontId="18" fillId="0" borderId="2" xfId="15" applyFont="1" applyFill="1" applyBorder="1" applyAlignment="1">
      <alignment horizontal="left"/>
    </xf>
    <xf numFmtId="0" fontId="18" fillId="0" borderId="0" xfId="11" applyFont="1" applyFill="1" applyAlignment="1"/>
    <xf numFmtId="189" fontId="18" fillId="0" borderId="0" xfId="14" applyNumberFormat="1" applyFont="1" applyFill="1" applyBorder="1" applyAlignment="1"/>
    <xf numFmtId="0" fontId="19" fillId="0" borderId="0" xfId="0" applyFont="1" applyFill="1" applyAlignment="1">
      <alignment horizontal="left"/>
    </xf>
    <xf numFmtId="187" fontId="19" fillId="0" borderId="0" xfId="0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1" fillId="0" borderId="0" xfId="15" applyFont="1" applyFill="1" applyBorder="1" applyAlignment="1"/>
    <xf numFmtId="43" fontId="21" fillId="0" borderId="8" xfId="9" applyFont="1" applyFill="1" applyBorder="1" applyAlignment="1"/>
    <xf numFmtId="0" fontId="21" fillId="0" borderId="0" xfId="15" applyFont="1" applyFill="1" applyBorder="1" applyAlignment="1">
      <alignment horizontal="left"/>
    </xf>
    <xf numFmtId="43" fontId="18" fillId="0" borderId="0" xfId="9" applyFont="1" applyFill="1" applyBorder="1" applyAlignment="1"/>
    <xf numFmtId="18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1" fillId="0" borderId="2" xfId="15" applyFont="1" applyFill="1" applyBorder="1" applyAlignment="1"/>
    <xf numFmtId="0" fontId="18" fillId="0" borderId="0" xfId="15" applyFont="1" applyFill="1" applyBorder="1" applyAlignment="1">
      <alignment horizontal="left"/>
    </xf>
    <xf numFmtId="0" fontId="18" fillId="0" borderId="0" xfId="15" applyFont="1" applyFill="1" applyBorder="1" applyAlignment="1"/>
    <xf numFmtId="0" fontId="18" fillId="0" borderId="2" xfId="11" applyFont="1" applyFill="1" applyBorder="1" applyAlignment="1"/>
    <xf numFmtId="0" fontId="16" fillId="0" borderId="0" xfId="0" applyFont="1" applyFill="1" applyAlignment="1"/>
    <xf numFmtId="0" fontId="25" fillId="0" borderId="0" xfId="0" applyFont="1" applyFill="1" applyAlignment="1"/>
    <xf numFmtId="0" fontId="19" fillId="0" borderId="0" xfId="11" applyFont="1" applyFill="1" applyAlignment="1"/>
    <xf numFmtId="0" fontId="24" fillId="0" borderId="0" xfId="0" applyFont="1" applyFill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21" fillId="0" borderId="1" xfId="15" applyFont="1" applyFill="1" applyBorder="1" applyAlignment="1">
      <alignment horizontal="left"/>
    </xf>
    <xf numFmtId="0" fontId="21" fillId="0" borderId="1" xfId="11" applyFont="1" applyFill="1" applyBorder="1" applyAlignment="1"/>
    <xf numFmtId="0" fontId="18" fillId="0" borderId="1" xfId="15" applyFont="1" applyFill="1" applyBorder="1" applyAlignment="1">
      <alignment horizontal="left"/>
    </xf>
    <xf numFmtId="0" fontId="18" fillId="0" borderId="1" xfId="15" applyFont="1" applyFill="1" applyBorder="1" applyAlignment="1"/>
    <xf numFmtId="190" fontId="18" fillId="0" borderId="3" xfId="9" applyNumberFormat="1" applyFont="1" applyFill="1" applyBorder="1" applyAlignment="1">
      <alignment horizontal="right"/>
    </xf>
    <xf numFmtId="3" fontId="18" fillId="0" borderId="3" xfId="9" applyNumberFormat="1" applyFont="1" applyFill="1" applyBorder="1" applyAlignment="1">
      <alignment horizontal="right"/>
    </xf>
    <xf numFmtId="41" fontId="18" fillId="0" borderId="3" xfId="9" applyNumberFormat="1" applyFont="1" applyFill="1" applyBorder="1" applyAlignment="1">
      <alignment horizontal="right"/>
    </xf>
    <xf numFmtId="41" fontId="21" fillId="0" borderId="3" xfId="9" applyNumberFormat="1" applyFont="1" applyFill="1" applyBorder="1" applyAlignment="1">
      <alignment horizontal="right"/>
    </xf>
    <xf numFmtId="41" fontId="18" fillId="0" borderId="0" xfId="9" applyNumberFormat="1" applyFont="1" applyFill="1" applyBorder="1" applyAlignment="1">
      <alignment horizontal="right"/>
    </xf>
    <xf numFmtId="41" fontId="17" fillId="0" borderId="0" xfId="0" applyNumberFormat="1" applyFont="1" applyFill="1" applyBorder="1" applyAlignment="1">
      <alignment horizontal="right"/>
    </xf>
    <xf numFmtId="41" fontId="18" fillId="0" borderId="0" xfId="1" applyNumberFormat="1" applyFont="1" applyFill="1" applyBorder="1" applyAlignment="1"/>
    <xf numFmtId="41" fontId="18" fillId="0" borderId="3" xfId="1" applyNumberFormat="1" applyFont="1" applyFill="1" applyBorder="1" applyAlignment="1"/>
    <xf numFmtId="41" fontId="21" fillId="0" borderId="3" xfId="9" applyNumberFormat="1" applyFont="1" applyFill="1" applyBorder="1" applyAlignment="1"/>
    <xf numFmtId="41" fontId="21" fillId="0" borderId="8" xfId="9" applyNumberFormat="1" applyFont="1" applyFill="1" applyBorder="1" applyAlignment="1"/>
    <xf numFmtId="191" fontId="9" fillId="0" borderId="3" xfId="0" applyNumberFormat="1" applyFont="1" applyBorder="1" applyAlignment="1">
      <alignment horizontal="center"/>
    </xf>
    <xf numFmtId="191" fontId="8" fillId="0" borderId="3" xfId="0" applyNumberFormat="1" applyFont="1" applyBorder="1" applyAlignment="1">
      <alignment horizontal="center"/>
    </xf>
    <xf numFmtId="191" fontId="8" fillId="0" borderId="5" xfId="0" applyNumberFormat="1" applyFont="1" applyBorder="1" applyAlignment="1">
      <alignment horizontal="center"/>
    </xf>
    <xf numFmtId="191" fontId="21" fillId="0" borderId="3" xfId="9" applyNumberFormat="1" applyFont="1" applyFill="1" applyBorder="1" applyAlignment="1"/>
    <xf numFmtId="191" fontId="18" fillId="0" borderId="3" xfId="9" applyNumberFormat="1" applyFont="1" applyFill="1" applyBorder="1" applyAlignment="1">
      <alignment horizontal="right"/>
    </xf>
    <xf numFmtId="191" fontId="21" fillId="0" borderId="3" xfId="9" applyNumberFormat="1" applyFont="1" applyBorder="1" applyAlignment="1">
      <alignment horizontal="right"/>
    </xf>
    <xf numFmtId="188" fontId="21" fillId="0" borderId="3" xfId="1" quotePrefix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188" fontId="18" fillId="0" borderId="2" xfId="22" applyNumberFormat="1" applyFont="1" applyFill="1" applyBorder="1" applyAlignment="1">
      <alignment horizontal="right"/>
    </xf>
    <xf numFmtId="188" fontId="18" fillId="0" borderId="3" xfId="22" applyNumberFormat="1" applyFont="1" applyFill="1" applyBorder="1" applyAlignment="1">
      <alignment horizontal="right"/>
    </xf>
    <xf numFmtId="188" fontId="18" fillId="0" borderId="0" xfId="22" applyNumberFormat="1" applyFont="1" applyFill="1" applyBorder="1" applyAlignment="1">
      <alignment horizontal="right"/>
    </xf>
    <xf numFmtId="188" fontId="21" fillId="0" borderId="3" xfId="22" applyNumberFormat="1" applyFont="1" applyFill="1" applyBorder="1" applyAlignment="1">
      <alignment horizontal="right"/>
    </xf>
    <xf numFmtId="188" fontId="9" fillId="0" borderId="2" xfId="22" applyNumberFormat="1" applyFont="1" applyFill="1" applyBorder="1" applyAlignment="1">
      <alignment horizontal="right"/>
    </xf>
    <xf numFmtId="43" fontId="27" fillId="0" borderId="3" xfId="6" applyNumberFormat="1" applyFont="1" applyBorder="1"/>
    <xf numFmtId="0" fontId="6" fillId="0" borderId="0" xfId="0" applyFont="1" applyAlignment="1"/>
    <xf numFmtId="0" fontId="6" fillId="0" borderId="7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4" fillId="0" borderId="0" xfId="0" applyFont="1" applyAlignment="1"/>
    <xf numFmtId="191" fontId="4" fillId="0" borderId="0" xfId="0" applyNumberFormat="1" applyFont="1" applyAlignment="1"/>
    <xf numFmtId="191" fontId="5" fillId="0" borderId="0" xfId="0" applyNumberFormat="1" applyFont="1" applyBorder="1" applyAlignment="1"/>
    <xf numFmtId="191" fontId="7" fillId="0" borderId="0" xfId="0" applyNumberFormat="1" applyFont="1" applyAlignment="1"/>
    <xf numFmtId="0" fontId="7" fillId="0" borderId="7" xfId="0" applyFont="1" applyBorder="1" applyAlignment="1"/>
    <xf numFmtId="0" fontId="9" fillId="0" borderId="1" xfId="0" applyFont="1" applyBorder="1" applyAlignment="1"/>
    <xf numFmtId="0" fontId="11" fillId="0" borderId="1" xfId="0" applyFont="1" applyBorder="1" applyAlignment="1"/>
    <xf numFmtId="0" fontId="11" fillId="0" borderId="10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191" fontId="9" fillId="0" borderId="3" xfId="0" applyNumberFormat="1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191" fontId="16" fillId="0" borderId="3" xfId="0" applyNumberFormat="1" applyFont="1" applyFill="1" applyBorder="1" applyAlignment="1"/>
    <xf numFmtId="0" fontId="16" fillId="0" borderId="3" xfId="0" applyFont="1" applyFill="1" applyBorder="1" applyAlignment="1"/>
    <xf numFmtId="0" fontId="16" fillId="0" borderId="8" xfId="0" applyFont="1" applyFill="1" applyBorder="1" applyAlignment="1"/>
    <xf numFmtId="191" fontId="18" fillId="0" borderId="0" xfId="9" applyNumberFormat="1" applyFont="1" applyFill="1" applyBorder="1" applyAlignment="1">
      <alignment horizontal="right"/>
    </xf>
    <xf numFmtId="188" fontId="18" fillId="0" borderId="0" xfId="9" applyNumberFormat="1" applyFont="1" applyFill="1" applyBorder="1" applyAlignment="1">
      <alignment horizontal="right"/>
    </xf>
    <xf numFmtId="0" fontId="0" fillId="0" borderId="0" xfId="0" applyAlignment="1"/>
    <xf numFmtId="0" fontId="16" fillId="0" borderId="0" xfId="0" applyFont="1" applyFill="1" applyBorder="1" applyAlignment="1"/>
    <xf numFmtId="191" fontId="17" fillId="0" borderId="0" xfId="9" applyNumberFormat="1" applyFont="1" applyFill="1" applyBorder="1" applyAlignment="1">
      <alignment horizontal="right"/>
    </xf>
    <xf numFmtId="188" fontId="17" fillId="0" borderId="0" xfId="9" applyNumberFormat="1" applyFont="1" applyFill="1" applyBorder="1" applyAlignment="1">
      <alignment horizontal="right"/>
    </xf>
    <xf numFmtId="0" fontId="19" fillId="0" borderId="0" xfId="0" applyFont="1" applyFill="1" applyAlignment="1"/>
    <xf numFmtId="191" fontId="19" fillId="0" borderId="0" xfId="0" applyNumberFormat="1" applyFont="1" applyFill="1" applyAlignment="1"/>
    <xf numFmtId="191" fontId="24" fillId="0" borderId="0" xfId="0" applyNumberFormat="1" applyFont="1" applyFill="1" applyBorder="1" applyAlignment="1"/>
    <xf numFmtId="191" fontId="18" fillId="0" borderId="0" xfId="15" applyNumberFormat="1" applyFont="1" applyFill="1" applyBorder="1" applyAlignment="1"/>
    <xf numFmtId="191" fontId="17" fillId="0" borderId="0" xfId="9" applyNumberFormat="1" applyFont="1" applyFill="1" applyBorder="1" applyAlignment="1"/>
    <xf numFmtId="43" fontId="17" fillId="0" borderId="0" xfId="9" applyFont="1" applyFill="1" applyBorder="1" applyAlignment="1"/>
    <xf numFmtId="19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/>
    <xf numFmtId="4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191" fontId="17" fillId="0" borderId="3" xfId="1" applyNumberFormat="1" applyFont="1" applyFill="1" applyBorder="1" applyAlignment="1"/>
    <xf numFmtId="41" fontId="17" fillId="0" borderId="0" xfId="1" applyNumberFormat="1" applyFont="1" applyFill="1" applyBorder="1" applyAlignment="1"/>
    <xf numFmtId="41" fontId="17" fillId="0" borderId="3" xfId="0" applyNumberFormat="1" applyFont="1" applyFill="1" applyBorder="1" applyAlignment="1"/>
    <xf numFmtId="41" fontId="17" fillId="0" borderId="3" xfId="1" applyNumberFormat="1" applyFont="1" applyFill="1" applyBorder="1" applyAlignment="1"/>
    <xf numFmtId="191" fontId="17" fillId="0" borderId="3" xfId="9" applyNumberFormat="1" applyFont="1" applyFill="1" applyBorder="1" applyAlignment="1">
      <alignment horizontal="right"/>
    </xf>
    <xf numFmtId="43" fontId="18" fillId="0" borderId="8" xfId="9" applyFont="1" applyFill="1" applyBorder="1" applyAlignment="1"/>
    <xf numFmtId="191" fontId="18" fillId="0" borderId="8" xfId="9" applyNumberFormat="1" applyFont="1" applyFill="1" applyBorder="1" applyAlignment="1">
      <alignment horizontal="right"/>
    </xf>
    <xf numFmtId="41" fontId="18" fillId="0" borderId="2" xfId="9" applyNumberFormat="1" applyFont="1" applyFill="1" applyBorder="1" applyAlignment="1">
      <alignment horizontal="right"/>
    </xf>
    <xf numFmtId="43" fontId="21" fillId="0" borderId="0" xfId="9" applyFont="1" applyFill="1" applyBorder="1" applyAlignment="1"/>
    <xf numFmtId="0" fontId="18" fillId="0" borderId="7" xfId="11" applyFont="1" applyFill="1" applyBorder="1" applyAlignment="1"/>
    <xf numFmtId="0" fontId="18" fillId="0" borderId="7" xfId="15" applyFont="1" applyFill="1" applyBorder="1" applyAlignment="1" applyProtection="1">
      <alignment horizontal="fill"/>
    </xf>
    <xf numFmtId="0" fontId="18" fillId="0" borderId="4" xfId="15" applyFont="1" applyFill="1" applyBorder="1" applyAlignment="1" applyProtection="1">
      <alignment horizontal="fill"/>
    </xf>
    <xf numFmtId="191" fontId="18" fillId="0" borderId="5" xfId="15" applyNumberFormat="1" applyFont="1" applyFill="1" applyBorder="1" applyAlignment="1" applyProtection="1">
      <alignment horizontal="fill"/>
    </xf>
    <xf numFmtId="0" fontId="18" fillId="0" borderId="5" xfId="15" applyFont="1" applyFill="1" applyBorder="1" applyAlignment="1" applyProtection="1">
      <alignment horizontal="fill"/>
    </xf>
    <xf numFmtId="43" fontId="18" fillId="0" borderId="5" xfId="9" applyFont="1" applyFill="1" applyBorder="1" applyAlignment="1"/>
    <xf numFmtId="0" fontId="18" fillId="0" borderId="5" xfId="11" applyFont="1" applyFill="1" applyBorder="1" applyAlignment="1"/>
    <xf numFmtId="0" fontId="18" fillId="0" borderId="6" xfId="11" applyFont="1" applyFill="1" applyBorder="1" applyAlignment="1"/>
    <xf numFmtId="191" fontId="15" fillId="0" borderId="0" xfId="0" applyNumberFormat="1" applyFont="1" applyFill="1" applyAlignment="1"/>
    <xf numFmtId="0" fontId="16" fillId="0" borderId="1" xfId="0" applyFont="1" applyFill="1" applyBorder="1" applyAlignment="1"/>
    <xf numFmtId="0" fontId="23" fillId="0" borderId="0" xfId="0" applyFont="1" applyFill="1" applyAlignment="1">
      <alignment horizontal="left" readingOrder="1"/>
    </xf>
    <xf numFmtId="0" fontId="15" fillId="0" borderId="7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0" fontId="15" fillId="0" borderId="10" xfId="0" applyFont="1" applyBorder="1" applyAlignment="1">
      <alignment horizontal="center" shrinkToFit="1"/>
    </xf>
    <xf numFmtId="0" fontId="15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24" fillId="0" borderId="0" xfId="6" applyFont="1" applyFill="1" applyBorder="1" applyAlignment="1">
      <alignment horizontal="center"/>
    </xf>
    <xf numFmtId="0" fontId="19" fillId="0" borderId="0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24">
    <cellStyle name="Comma 10" xfId="3"/>
    <cellStyle name="Comma 2" xfId="4"/>
    <cellStyle name="Comma 2 2" xfId="22"/>
    <cellStyle name="Comma 2 3" xfId="19"/>
    <cellStyle name="Comma 3" xfId="5"/>
    <cellStyle name="Normal 2" xfId="6"/>
    <cellStyle name="Normal 2 2" xfId="21"/>
    <cellStyle name="Normal 3" xfId="7"/>
    <cellStyle name="Normal 4" xfId="20"/>
    <cellStyle name="เครื่องหมายจุลภาค" xfId="1" builtinId="3"/>
    <cellStyle name="เครื่องหมายจุลภาค 2" xfId="2"/>
    <cellStyle name="เครื่องหมายจุลภาค 3" xfId="8"/>
    <cellStyle name="เครื่องหมายจุลภาค 4" xfId="9"/>
    <cellStyle name="เครื่องหมายจุลภาค 4 2" xfId="23"/>
    <cellStyle name="เครื่องหมายจุลภาค 5" xfId="16"/>
    <cellStyle name="จุลภาค 2" xfId="18"/>
    <cellStyle name="ปกติ" xfId="0" builtinId="0"/>
    <cellStyle name="ปกติ 2" xfId="10"/>
    <cellStyle name="ปกติ 3" xfId="11"/>
    <cellStyle name="ปกติ 4" xfId="17"/>
    <cellStyle name="ปกติ 6" xfId="12"/>
    <cellStyle name="ปกติ 8" xfId="13"/>
    <cellStyle name="ปกติ_E92110-47" xfId="14"/>
    <cellStyle name="ปกติ_E9213-4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47624</xdr:rowOff>
    </xdr:from>
    <xdr:to>
      <xdr:col>14</xdr:col>
      <xdr:colOff>304800</xdr:colOff>
      <xdr:row>30</xdr:row>
      <xdr:rowOff>270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9448800" y="47624"/>
          <a:ext cx="409575" cy="6715396"/>
          <a:chOff x="999" y="0"/>
          <a:chExt cx="43" cy="702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8" y="658"/>
            <a:ext cx="29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34409</xdr:colOff>
      <xdr:row>0</xdr:row>
      <xdr:rowOff>80629</xdr:rowOff>
    </xdr:from>
    <xdr:to>
      <xdr:col>20</xdr:col>
      <xdr:colOff>71790</xdr:colOff>
      <xdr:row>32</xdr:row>
      <xdr:rowOff>266700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1435834" y="80629"/>
          <a:ext cx="418381" cy="8053721"/>
          <a:chOff x="1006" y="0"/>
          <a:chExt cx="30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6"/>
            <a:ext cx="17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2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128222</xdr:colOff>
      <xdr:row>35</xdr:row>
      <xdr:rowOff>3661</xdr:rowOff>
    </xdr:from>
    <xdr:to>
      <xdr:col>20</xdr:col>
      <xdr:colOff>99646</xdr:colOff>
      <xdr:row>67</xdr:row>
      <xdr:rowOff>173058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1348672" y="8671411"/>
          <a:ext cx="533399" cy="7903697"/>
          <a:chOff x="999" y="0"/>
          <a:chExt cx="33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 flipH="1">
            <a:off x="1017" y="662"/>
            <a:ext cx="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136462</xdr:colOff>
      <xdr:row>70</xdr:row>
      <xdr:rowOff>176953</xdr:rowOff>
    </xdr:from>
    <xdr:to>
      <xdr:col>20</xdr:col>
      <xdr:colOff>33229</xdr:colOff>
      <xdr:row>101</xdr:row>
      <xdr:rowOff>161925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1537887" y="17531503"/>
          <a:ext cx="277767" cy="7719272"/>
          <a:chOff x="1014" y="12"/>
          <a:chExt cx="20" cy="65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4"/>
            <a:ext cx="15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4" y="12"/>
            <a:ext cx="1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38101</xdr:colOff>
      <xdr:row>101</xdr:row>
      <xdr:rowOff>247651</xdr:rowOff>
    </xdr:from>
    <xdr:to>
      <xdr:col>20</xdr:col>
      <xdr:colOff>9525</xdr:colOff>
      <xdr:row>133</xdr:row>
      <xdr:rowOff>209551</xdr:rowOff>
    </xdr:to>
    <xdr:grpSp>
      <xdr:nvGrpSpPr>
        <xdr:cNvPr id="14" name="Group 117"/>
        <xdr:cNvGrpSpPr>
          <a:grpSpLocks/>
        </xdr:cNvGrpSpPr>
      </xdr:nvGrpSpPr>
      <xdr:grpSpPr bwMode="auto">
        <a:xfrm>
          <a:off x="11258551" y="25336501"/>
          <a:ext cx="533399" cy="8001000"/>
          <a:chOff x="999" y="0"/>
          <a:chExt cx="33" cy="68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9" y="659"/>
            <a:ext cx="20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90580</xdr:colOff>
      <xdr:row>135</xdr:row>
      <xdr:rowOff>123825</xdr:rowOff>
    </xdr:from>
    <xdr:to>
      <xdr:col>21</xdr:col>
      <xdr:colOff>53596</xdr:colOff>
      <xdr:row>165</xdr:row>
      <xdr:rowOff>352425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1492005" y="33994725"/>
          <a:ext cx="458316" cy="7981950"/>
          <a:chOff x="1006" y="9"/>
          <a:chExt cx="33" cy="65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32"/>
            <a:ext cx="20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6" y="9"/>
            <a:ext cx="2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1702045</xdr:colOff>
      <xdr:row>166</xdr:row>
      <xdr:rowOff>47624</xdr:rowOff>
    </xdr:from>
    <xdr:to>
      <xdr:col>18</xdr:col>
      <xdr:colOff>108439</xdr:colOff>
      <xdr:row>199</xdr:row>
      <xdr:rowOff>171450</xdr:rowOff>
    </xdr:to>
    <xdr:grpSp>
      <xdr:nvGrpSpPr>
        <xdr:cNvPr id="22" name="Group 117"/>
        <xdr:cNvGrpSpPr>
          <a:grpSpLocks/>
        </xdr:cNvGrpSpPr>
      </xdr:nvGrpSpPr>
      <xdr:grpSpPr bwMode="auto">
        <a:xfrm>
          <a:off x="11131795" y="42090974"/>
          <a:ext cx="530469" cy="7962901"/>
          <a:chOff x="999" y="0"/>
          <a:chExt cx="33" cy="690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12" y="659"/>
            <a:ext cx="1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278150</xdr:colOff>
      <xdr:row>32</xdr:row>
      <xdr:rowOff>307882</xdr:rowOff>
    </xdr:from>
    <xdr:to>
      <xdr:col>19</xdr:col>
      <xdr:colOff>76971</xdr:colOff>
      <xdr:row>61</xdr:row>
      <xdr:rowOff>298257</xdr:rowOff>
    </xdr:to>
    <xdr:grpSp>
      <xdr:nvGrpSpPr>
        <xdr:cNvPr id="3270" name="Group 125"/>
        <xdr:cNvGrpSpPr>
          <a:grpSpLocks/>
        </xdr:cNvGrpSpPr>
      </xdr:nvGrpSpPr>
      <xdr:grpSpPr bwMode="auto">
        <a:xfrm>
          <a:off x="11534968" y="8745685"/>
          <a:ext cx="895639" cy="7408330"/>
          <a:chOff x="986" y="0"/>
          <a:chExt cx="74" cy="712"/>
        </a:xfrm>
      </xdr:grpSpPr>
      <xdr:sp macro="" textlink="">
        <xdr:nvSpPr>
          <xdr:cNvPr id="3194" name="Text Box 6"/>
          <xdr:cNvSpPr txBox="1">
            <a:spLocks noChangeArrowheads="1"/>
          </xdr:cNvSpPr>
        </xdr:nvSpPr>
        <xdr:spPr bwMode="auto">
          <a:xfrm>
            <a:off x="1003" y="166"/>
            <a:ext cx="34" cy="5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173181</xdr:colOff>
      <xdr:row>1</xdr:row>
      <xdr:rowOff>28864</xdr:rowOff>
    </xdr:from>
    <xdr:to>
      <xdr:col>18</xdr:col>
      <xdr:colOff>382866</xdr:colOff>
      <xdr:row>29</xdr:row>
      <xdr:rowOff>432954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1843711" y="307879"/>
          <a:ext cx="450216" cy="7110075"/>
          <a:chOff x="997" y="0"/>
          <a:chExt cx="74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3"/>
            <a:ext cx="5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294503</xdr:colOff>
      <xdr:row>93</xdr:row>
      <xdr:rowOff>163561</xdr:rowOff>
    </xdr:from>
    <xdr:to>
      <xdr:col>18</xdr:col>
      <xdr:colOff>232473</xdr:colOff>
      <xdr:row>123</xdr:row>
      <xdr:rowOff>170860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1551321" y="25159470"/>
          <a:ext cx="592213" cy="7954420"/>
          <a:chOff x="994" y="1"/>
          <a:chExt cx="37" cy="70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4" y="161"/>
            <a:ext cx="37" cy="50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0" y="669"/>
            <a:ext cx="15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0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131631</xdr:colOff>
      <xdr:row>63</xdr:row>
      <xdr:rowOff>240530</xdr:rowOff>
    </xdr:from>
    <xdr:to>
      <xdr:col>19</xdr:col>
      <xdr:colOff>59167</xdr:colOff>
      <xdr:row>90</xdr:row>
      <xdr:rowOff>452196</xdr:rowOff>
    </xdr:to>
    <xdr:grpSp>
      <xdr:nvGrpSpPr>
        <xdr:cNvPr id="15" name="Group 74"/>
        <xdr:cNvGrpSpPr>
          <a:grpSpLocks/>
        </xdr:cNvGrpSpPr>
      </xdr:nvGrpSpPr>
      <xdr:grpSpPr bwMode="auto">
        <a:xfrm>
          <a:off x="11802161" y="16865985"/>
          <a:ext cx="610642" cy="7264014"/>
          <a:chOff x="1006" y="0"/>
          <a:chExt cx="59" cy="66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6" y="0"/>
            <a:ext cx="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406785</xdr:colOff>
      <xdr:row>154</xdr:row>
      <xdr:rowOff>240532</xdr:rowOff>
    </xdr:from>
    <xdr:to>
      <xdr:col>19</xdr:col>
      <xdr:colOff>69563</xdr:colOff>
      <xdr:row>185</xdr:row>
      <xdr:rowOff>19241</xdr:rowOff>
    </xdr:to>
    <xdr:grpSp>
      <xdr:nvGrpSpPr>
        <xdr:cNvPr id="19" name="Group 125"/>
        <xdr:cNvGrpSpPr>
          <a:grpSpLocks/>
        </xdr:cNvGrpSpPr>
      </xdr:nvGrpSpPr>
      <xdr:grpSpPr bwMode="auto">
        <a:xfrm>
          <a:off x="11663603" y="41958108"/>
          <a:ext cx="759596" cy="7725830"/>
          <a:chOff x="986" y="0"/>
          <a:chExt cx="74" cy="712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94" y="161"/>
            <a:ext cx="46" cy="50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58283</xdr:colOff>
      <xdr:row>124</xdr:row>
      <xdr:rowOff>173183</xdr:rowOff>
    </xdr:from>
    <xdr:to>
      <xdr:col>19</xdr:col>
      <xdr:colOff>230898</xdr:colOff>
      <xdr:row>152</xdr:row>
      <xdr:rowOff>298258</xdr:rowOff>
    </xdr:to>
    <xdr:grpSp>
      <xdr:nvGrpSpPr>
        <xdr:cNvPr id="23" name="Group 74"/>
        <xdr:cNvGrpSpPr>
          <a:grpSpLocks/>
        </xdr:cNvGrpSpPr>
      </xdr:nvGrpSpPr>
      <xdr:grpSpPr bwMode="auto">
        <a:xfrm>
          <a:off x="11728813" y="33597274"/>
          <a:ext cx="855721" cy="7446817"/>
          <a:chOff x="1002" y="0"/>
          <a:chExt cx="63" cy="66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02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135471</xdr:colOff>
      <xdr:row>215</xdr:row>
      <xdr:rowOff>250152</xdr:rowOff>
    </xdr:from>
    <xdr:to>
      <xdr:col>18</xdr:col>
      <xdr:colOff>309164</xdr:colOff>
      <xdr:row>246</xdr:row>
      <xdr:rowOff>9621</xdr:rowOff>
    </xdr:to>
    <xdr:grpSp>
      <xdr:nvGrpSpPr>
        <xdr:cNvPr id="27" name="Group 125"/>
        <xdr:cNvGrpSpPr>
          <a:grpSpLocks/>
        </xdr:cNvGrpSpPr>
      </xdr:nvGrpSpPr>
      <xdr:grpSpPr bwMode="auto">
        <a:xfrm>
          <a:off x="11806001" y="58593182"/>
          <a:ext cx="414224" cy="7677727"/>
          <a:chOff x="986" y="0"/>
          <a:chExt cx="76" cy="712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94" y="161"/>
            <a:ext cx="68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9620</xdr:colOff>
      <xdr:row>186</xdr:row>
      <xdr:rowOff>192422</xdr:rowOff>
    </xdr:from>
    <xdr:to>
      <xdr:col>18</xdr:col>
      <xdr:colOff>288637</xdr:colOff>
      <xdr:row>214</xdr:row>
      <xdr:rowOff>105833</xdr:rowOff>
    </xdr:to>
    <xdr:grpSp>
      <xdr:nvGrpSpPr>
        <xdr:cNvPr id="31" name="Group 74"/>
        <xdr:cNvGrpSpPr>
          <a:grpSpLocks/>
        </xdr:cNvGrpSpPr>
      </xdr:nvGrpSpPr>
      <xdr:grpSpPr bwMode="auto">
        <a:xfrm>
          <a:off x="11920681" y="50290074"/>
          <a:ext cx="279017" cy="7629623"/>
          <a:chOff x="997" y="0"/>
          <a:chExt cx="68" cy="66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382838</xdr:colOff>
      <xdr:row>278</xdr:row>
      <xdr:rowOff>9719</xdr:rowOff>
    </xdr:from>
    <xdr:to>
      <xdr:col>18</xdr:col>
      <xdr:colOff>335276</xdr:colOff>
      <xdr:row>307</xdr:row>
      <xdr:rowOff>211667</xdr:rowOff>
    </xdr:to>
    <xdr:grpSp>
      <xdr:nvGrpSpPr>
        <xdr:cNvPr id="35" name="Group 125"/>
        <xdr:cNvGrpSpPr>
          <a:grpSpLocks/>
        </xdr:cNvGrpSpPr>
      </xdr:nvGrpSpPr>
      <xdr:grpSpPr bwMode="auto">
        <a:xfrm>
          <a:off x="11639656" y="75199492"/>
          <a:ext cx="606681" cy="7475584"/>
          <a:chOff x="994" y="0"/>
          <a:chExt cx="49" cy="713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94" y="161"/>
            <a:ext cx="42" cy="50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1001" y="668"/>
            <a:ext cx="4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238834</xdr:colOff>
      <xdr:row>247</xdr:row>
      <xdr:rowOff>152456</xdr:rowOff>
    </xdr:from>
    <xdr:to>
      <xdr:col>18</xdr:col>
      <xdr:colOff>404090</xdr:colOff>
      <xdr:row>275</xdr:row>
      <xdr:rowOff>182803</xdr:rowOff>
    </xdr:to>
    <xdr:grpSp>
      <xdr:nvGrpSpPr>
        <xdr:cNvPr id="39" name="Group 74"/>
        <xdr:cNvGrpSpPr>
          <a:grpSpLocks/>
        </xdr:cNvGrpSpPr>
      </xdr:nvGrpSpPr>
      <xdr:grpSpPr bwMode="auto">
        <a:xfrm>
          <a:off x="11909364" y="66779350"/>
          <a:ext cx="405787" cy="7679211"/>
          <a:chOff x="1005" y="5"/>
          <a:chExt cx="60" cy="663"/>
        </a:xfrm>
      </xdr:grpSpPr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>
            <a:off x="1005" y="5"/>
            <a:ext cx="3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413709</xdr:colOff>
      <xdr:row>341</xdr:row>
      <xdr:rowOff>105835</xdr:rowOff>
    </xdr:from>
    <xdr:to>
      <xdr:col>18</xdr:col>
      <xdr:colOff>165772</xdr:colOff>
      <xdr:row>371</xdr:row>
      <xdr:rowOff>28865</xdr:rowOff>
    </xdr:to>
    <xdr:grpSp>
      <xdr:nvGrpSpPr>
        <xdr:cNvPr id="43" name="Group 125"/>
        <xdr:cNvGrpSpPr>
          <a:grpSpLocks/>
        </xdr:cNvGrpSpPr>
      </xdr:nvGrpSpPr>
      <xdr:grpSpPr bwMode="auto">
        <a:xfrm>
          <a:off x="11670527" y="92065380"/>
          <a:ext cx="406306" cy="7620000"/>
          <a:chOff x="986" y="0"/>
          <a:chExt cx="74" cy="712"/>
        </a:xfrm>
      </xdr:grpSpPr>
      <xdr:sp macro="" textlink="">
        <xdr:nvSpPr>
          <xdr:cNvPr id="44" name="Text Box 6"/>
          <xdr:cNvSpPr txBox="1">
            <a:spLocks noChangeArrowheads="1"/>
          </xdr:cNvSpPr>
        </xdr:nvSpPr>
        <xdr:spPr bwMode="auto">
          <a:xfrm>
            <a:off x="994" y="161"/>
            <a:ext cx="66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5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6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66648</xdr:colOff>
      <xdr:row>309</xdr:row>
      <xdr:rowOff>221917</xdr:rowOff>
    </xdr:from>
    <xdr:to>
      <xdr:col>19</xdr:col>
      <xdr:colOff>48114</xdr:colOff>
      <xdr:row>339</xdr:row>
      <xdr:rowOff>269391</xdr:rowOff>
    </xdr:to>
    <xdr:grpSp>
      <xdr:nvGrpSpPr>
        <xdr:cNvPr id="47" name="Group 74"/>
        <xdr:cNvGrpSpPr>
          <a:grpSpLocks/>
        </xdr:cNvGrpSpPr>
      </xdr:nvGrpSpPr>
      <xdr:grpSpPr bwMode="auto">
        <a:xfrm>
          <a:off x="11737178" y="83541614"/>
          <a:ext cx="664572" cy="7888762"/>
          <a:chOff x="1004" y="10"/>
          <a:chExt cx="61" cy="658"/>
        </a:xfrm>
      </xdr:grpSpPr>
      <xdr:sp macro="" textlink="">
        <xdr:nvSpPr>
          <xdr:cNvPr id="48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9" name="Text Box 1"/>
          <xdr:cNvSpPr txBox="1">
            <a:spLocks noChangeArrowheads="1"/>
          </xdr:cNvSpPr>
        </xdr:nvSpPr>
        <xdr:spPr bwMode="auto">
          <a:xfrm>
            <a:off x="1004" y="10"/>
            <a:ext cx="34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0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76969</xdr:colOff>
      <xdr:row>404</xdr:row>
      <xdr:rowOff>269394</xdr:rowOff>
    </xdr:from>
    <xdr:to>
      <xdr:col>18</xdr:col>
      <xdr:colOff>242744</xdr:colOff>
      <xdr:row>432</xdr:row>
      <xdr:rowOff>365605</xdr:rowOff>
    </xdr:to>
    <xdr:grpSp>
      <xdr:nvGrpSpPr>
        <xdr:cNvPr id="51" name="Group 125"/>
        <xdr:cNvGrpSpPr>
          <a:grpSpLocks/>
        </xdr:cNvGrpSpPr>
      </xdr:nvGrpSpPr>
      <xdr:grpSpPr bwMode="auto">
        <a:xfrm>
          <a:off x="11747499" y="108498409"/>
          <a:ext cx="406306" cy="7745075"/>
          <a:chOff x="986" y="0"/>
          <a:chExt cx="74" cy="712"/>
        </a:xfrm>
      </xdr:grpSpPr>
      <xdr:sp macro="" textlink="">
        <xdr:nvSpPr>
          <xdr:cNvPr id="52" name="Text Box 6"/>
          <xdr:cNvSpPr txBox="1">
            <a:spLocks noChangeArrowheads="1"/>
          </xdr:cNvSpPr>
        </xdr:nvSpPr>
        <xdr:spPr bwMode="auto">
          <a:xfrm>
            <a:off x="994" y="161"/>
            <a:ext cx="64" cy="50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53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71305</xdr:colOff>
      <xdr:row>372</xdr:row>
      <xdr:rowOff>148612</xdr:rowOff>
    </xdr:from>
    <xdr:to>
      <xdr:col>18</xdr:col>
      <xdr:colOff>192420</xdr:colOff>
      <xdr:row>403</xdr:row>
      <xdr:rowOff>182803</xdr:rowOff>
    </xdr:to>
    <xdr:grpSp>
      <xdr:nvGrpSpPr>
        <xdr:cNvPr id="55" name="Group 74"/>
        <xdr:cNvGrpSpPr>
          <a:grpSpLocks/>
        </xdr:cNvGrpSpPr>
      </xdr:nvGrpSpPr>
      <xdr:grpSpPr bwMode="auto">
        <a:xfrm>
          <a:off x="11741835" y="100161112"/>
          <a:ext cx="361646" cy="7779267"/>
          <a:chOff x="1002" y="8"/>
          <a:chExt cx="63" cy="660"/>
        </a:xfrm>
      </xdr:grpSpPr>
      <xdr:sp macro="" textlink="">
        <xdr:nvSpPr>
          <xdr:cNvPr id="5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57" name="Text Box 1"/>
          <xdr:cNvSpPr txBox="1">
            <a:spLocks noChangeArrowheads="1"/>
          </xdr:cNvSpPr>
        </xdr:nvSpPr>
        <xdr:spPr bwMode="auto">
          <a:xfrm>
            <a:off x="1002" y="8"/>
            <a:ext cx="48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9618</xdr:colOff>
      <xdr:row>462</xdr:row>
      <xdr:rowOff>182803</xdr:rowOff>
    </xdr:from>
    <xdr:to>
      <xdr:col>18</xdr:col>
      <xdr:colOff>164337</xdr:colOff>
      <xdr:row>494</xdr:row>
      <xdr:rowOff>96210</xdr:rowOff>
    </xdr:to>
    <xdr:grpSp>
      <xdr:nvGrpSpPr>
        <xdr:cNvPr id="59" name="Group 125"/>
        <xdr:cNvGrpSpPr>
          <a:grpSpLocks/>
        </xdr:cNvGrpSpPr>
      </xdr:nvGrpSpPr>
      <xdr:grpSpPr bwMode="auto">
        <a:xfrm>
          <a:off x="11680148" y="125210455"/>
          <a:ext cx="395250" cy="7879770"/>
          <a:chOff x="986" y="0"/>
          <a:chExt cx="76" cy="712"/>
        </a:xfrm>
      </xdr:grpSpPr>
      <xdr:sp macro="" textlink="">
        <xdr:nvSpPr>
          <xdr:cNvPr id="60" name="Text Box 6"/>
          <xdr:cNvSpPr txBox="1">
            <a:spLocks noChangeArrowheads="1"/>
          </xdr:cNvSpPr>
        </xdr:nvSpPr>
        <xdr:spPr bwMode="auto">
          <a:xfrm>
            <a:off x="994" y="161"/>
            <a:ext cx="68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6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167890</xdr:colOff>
      <xdr:row>434</xdr:row>
      <xdr:rowOff>240529</xdr:rowOff>
    </xdr:from>
    <xdr:to>
      <xdr:col>18</xdr:col>
      <xdr:colOff>182803</xdr:colOff>
      <xdr:row>460</xdr:row>
      <xdr:rowOff>161349</xdr:rowOff>
    </xdr:to>
    <xdr:grpSp>
      <xdr:nvGrpSpPr>
        <xdr:cNvPr id="63" name="Group 74"/>
        <xdr:cNvGrpSpPr>
          <a:grpSpLocks/>
        </xdr:cNvGrpSpPr>
      </xdr:nvGrpSpPr>
      <xdr:grpSpPr bwMode="auto">
        <a:xfrm>
          <a:off x="11838420" y="117080529"/>
          <a:ext cx="255444" cy="6848093"/>
          <a:chOff x="997" y="0"/>
          <a:chExt cx="68" cy="668"/>
        </a:xfrm>
      </xdr:grpSpPr>
      <xdr:sp macro="" textlink="">
        <xdr:nvSpPr>
          <xdr:cNvPr id="6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6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28"/>
  <sheetViews>
    <sheetView showGridLines="0" topLeftCell="F12" workbookViewId="0">
      <selection sqref="A1:XFD3"/>
    </sheetView>
  </sheetViews>
  <sheetFormatPr defaultColWidth="9.140625"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11.140625" style="8" customWidth="1"/>
    <col min="5" max="9" width="14.28515625" style="8" customWidth="1"/>
    <col min="10" max="10" width="16.425781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845</v>
      </c>
      <c r="C1" s="3"/>
      <c r="D1" s="2" t="s">
        <v>835</v>
      </c>
      <c r="E1" s="2"/>
      <c r="F1" s="2"/>
      <c r="G1" s="2"/>
    </row>
    <row r="2" spans="1:12" s="4" customFormat="1">
      <c r="B2" s="1" t="s">
        <v>846</v>
      </c>
      <c r="C2" s="3"/>
      <c r="D2" s="5" t="s">
        <v>41</v>
      </c>
      <c r="E2" s="6"/>
      <c r="F2" s="6"/>
      <c r="G2" s="6"/>
    </row>
    <row r="3" spans="1:12" s="4" customFormat="1">
      <c r="B3" s="1"/>
      <c r="C3" s="3"/>
      <c r="D3" s="5" t="s">
        <v>836</v>
      </c>
      <c r="E3" s="6"/>
      <c r="F3" s="6"/>
      <c r="G3" s="34"/>
    </row>
    <row r="4" spans="1:12" s="4" customFormat="1" ht="16.5" customHeight="1">
      <c r="B4" s="1"/>
      <c r="C4" s="3"/>
      <c r="D4" s="5"/>
      <c r="E4" s="6"/>
      <c r="F4" s="6"/>
      <c r="G4" s="6"/>
      <c r="L4" s="7" t="s">
        <v>38</v>
      </c>
    </row>
    <row r="5" spans="1:12" ht="6" customHeight="1"/>
    <row r="6" spans="1:12" s="10" customFormat="1" ht="19.5">
      <c r="A6" s="285" t="s">
        <v>3</v>
      </c>
      <c r="B6" s="286"/>
      <c r="C6" s="286"/>
      <c r="D6" s="287"/>
      <c r="E6" s="294" t="s">
        <v>837</v>
      </c>
      <c r="F6" s="295"/>
      <c r="G6" s="296"/>
      <c r="H6" s="294" t="s">
        <v>838</v>
      </c>
      <c r="I6" s="295"/>
      <c r="J6" s="296"/>
      <c r="K6" s="9"/>
      <c r="L6" s="9"/>
    </row>
    <row r="7" spans="1:12" s="10" customFormat="1" ht="21" customHeight="1">
      <c r="A7" s="288"/>
      <c r="B7" s="289"/>
      <c r="C7" s="289"/>
      <c r="D7" s="290"/>
      <c r="E7" s="11" t="s">
        <v>33</v>
      </c>
      <c r="G7" s="11" t="s">
        <v>33</v>
      </c>
      <c r="H7" s="11" t="s">
        <v>33</v>
      </c>
      <c r="J7" s="11" t="s">
        <v>33</v>
      </c>
      <c r="K7" s="12"/>
      <c r="L7" s="12"/>
    </row>
    <row r="8" spans="1:12" s="10" customFormat="1" ht="21" customHeight="1">
      <c r="A8" s="291"/>
      <c r="B8" s="291"/>
      <c r="C8" s="291"/>
      <c r="D8" s="290"/>
      <c r="E8" s="13" t="s">
        <v>34</v>
      </c>
      <c r="F8" s="11"/>
      <c r="G8" s="13" t="s">
        <v>37</v>
      </c>
      <c r="H8" s="11" t="s">
        <v>34</v>
      </c>
      <c r="I8" s="11"/>
      <c r="J8" s="11" t="s">
        <v>37</v>
      </c>
      <c r="K8" s="37"/>
      <c r="L8" s="37" t="s">
        <v>7</v>
      </c>
    </row>
    <row r="9" spans="1:12" s="10" customFormat="1" ht="21" customHeight="1">
      <c r="A9" s="291"/>
      <c r="B9" s="291"/>
      <c r="C9" s="291"/>
      <c r="D9" s="290"/>
      <c r="E9" s="11" t="s">
        <v>35</v>
      </c>
      <c r="F9" s="14"/>
      <c r="G9" s="11" t="s">
        <v>36</v>
      </c>
      <c r="H9" s="11" t="s">
        <v>35</v>
      </c>
      <c r="I9" s="14"/>
      <c r="J9" s="11" t="s">
        <v>36</v>
      </c>
      <c r="K9" s="37"/>
      <c r="L9" s="37"/>
    </row>
    <row r="10" spans="1:12" s="10" customFormat="1" ht="21" customHeight="1">
      <c r="A10" s="291"/>
      <c r="B10" s="291"/>
      <c r="C10" s="291"/>
      <c r="D10" s="290"/>
      <c r="E10" s="38" t="s">
        <v>28</v>
      </c>
      <c r="F10" s="11" t="s">
        <v>5</v>
      </c>
      <c r="G10" s="11" t="s">
        <v>28</v>
      </c>
      <c r="H10" s="38" t="s">
        <v>28</v>
      </c>
      <c r="I10" s="11" t="s">
        <v>5</v>
      </c>
      <c r="J10" s="11" t="s">
        <v>28</v>
      </c>
      <c r="K10" s="37"/>
      <c r="L10" s="37"/>
    </row>
    <row r="11" spans="1:12" s="10" customFormat="1" ht="21" customHeight="1">
      <c r="A11" s="292"/>
      <c r="B11" s="292"/>
      <c r="C11" s="292"/>
      <c r="D11" s="293"/>
      <c r="E11" s="17" t="s">
        <v>4</v>
      </c>
      <c r="F11" s="17" t="s">
        <v>26</v>
      </c>
      <c r="G11" s="17" t="s">
        <v>4</v>
      </c>
      <c r="H11" s="15" t="s">
        <v>4</v>
      </c>
      <c r="I11" s="17" t="s">
        <v>26</v>
      </c>
      <c r="J11" s="17" t="s">
        <v>4</v>
      </c>
      <c r="K11" s="18"/>
      <c r="L11" s="19"/>
    </row>
    <row r="12" spans="1:12" s="10" customFormat="1" ht="3" customHeight="1">
      <c r="A12" s="35"/>
      <c r="B12" s="35"/>
      <c r="C12" s="35"/>
      <c r="D12" s="36"/>
      <c r="E12" s="36"/>
      <c r="F12" s="36"/>
      <c r="G12" s="36"/>
      <c r="H12" s="20"/>
      <c r="I12" s="14"/>
      <c r="J12" s="14"/>
      <c r="K12" s="21"/>
      <c r="L12" s="12"/>
    </row>
    <row r="13" spans="1:12" s="10" customFormat="1" ht="18" customHeight="1">
      <c r="A13" s="280" t="s">
        <v>6</v>
      </c>
      <c r="B13" s="280"/>
      <c r="C13" s="280"/>
      <c r="D13" s="281"/>
      <c r="E13" s="42">
        <f>SUM(E15:E20)</f>
        <v>3909002584.0500002</v>
      </c>
      <c r="F13" s="42">
        <f>SUM(F15:F20)</f>
        <v>9130923438.5599995</v>
      </c>
      <c r="G13" s="42">
        <f>SUM(G15:G20)</f>
        <v>9837914859.3800011</v>
      </c>
      <c r="H13" s="42">
        <v>4155329191.4599996</v>
      </c>
      <c r="I13" s="42">
        <v>8885915320.5900021</v>
      </c>
      <c r="J13" s="42">
        <v>13186801952.190001</v>
      </c>
      <c r="K13" s="282" t="s">
        <v>39</v>
      </c>
      <c r="L13" s="280"/>
    </row>
    <row r="14" spans="1:12" s="10" customFormat="1" ht="18" customHeight="1">
      <c r="A14" s="196" t="s">
        <v>71</v>
      </c>
      <c r="B14" s="196"/>
      <c r="C14" s="189"/>
      <c r="D14" s="190"/>
      <c r="E14" s="46">
        <f>SUM(E15:E19)</f>
        <v>1416591016.8599999</v>
      </c>
      <c r="F14" s="46">
        <f>SUM(F15:F19)</f>
        <v>5894658784.789999</v>
      </c>
      <c r="G14" s="46">
        <f>SUM(G15:G19)</f>
        <v>4544449557.0500011</v>
      </c>
      <c r="H14" s="46">
        <v>1417323471.2299998</v>
      </c>
      <c r="I14" s="46">
        <v>3610572082.4200015</v>
      </c>
      <c r="J14" s="46">
        <v>5589214093.9300003</v>
      </c>
      <c r="K14" s="191" t="s">
        <v>11</v>
      </c>
      <c r="L14" s="193"/>
    </row>
    <row r="15" spans="1:12" s="10" customFormat="1" ht="18" customHeight="1">
      <c r="A15" s="189"/>
      <c r="B15" s="193" t="s">
        <v>8</v>
      </c>
      <c r="C15" s="189"/>
      <c r="D15" s="190"/>
      <c r="E15" s="41">
        <v>1388515339.6900001</v>
      </c>
      <c r="F15" s="41">
        <v>5584180442.0899992</v>
      </c>
      <c r="G15" s="41">
        <v>4353684093.6999998</v>
      </c>
      <c r="H15" s="41">
        <v>1398616277.8699999</v>
      </c>
      <c r="I15" s="41">
        <v>3318632733.5600014</v>
      </c>
      <c r="J15" s="41">
        <v>4679387117.1800003</v>
      </c>
      <c r="K15" s="191"/>
      <c r="L15" s="44" t="s">
        <v>12</v>
      </c>
    </row>
    <row r="16" spans="1:12" s="10" customFormat="1" ht="18" customHeight="1">
      <c r="A16" s="191"/>
      <c r="B16" s="191" t="s">
        <v>70</v>
      </c>
      <c r="C16" s="191"/>
      <c r="D16" s="192"/>
      <c r="E16" s="41">
        <v>924134.2</v>
      </c>
      <c r="F16" s="41">
        <v>109315231.29000004</v>
      </c>
      <c r="G16" s="41">
        <v>52356538.850000001</v>
      </c>
      <c r="H16" s="41">
        <v>5951101.8099999996</v>
      </c>
      <c r="I16" s="41">
        <v>109479637.65000005</v>
      </c>
      <c r="J16" s="41">
        <v>796221154.52999997</v>
      </c>
      <c r="K16" s="191"/>
      <c r="L16" s="44" t="s">
        <v>69</v>
      </c>
    </row>
    <row r="17" spans="1:12" s="10" customFormat="1" ht="18" customHeight="1">
      <c r="A17" s="191"/>
      <c r="B17" s="191" t="s">
        <v>9</v>
      </c>
      <c r="C17" s="191"/>
      <c r="D17" s="192"/>
      <c r="E17" s="41">
        <v>25982711.850000001</v>
      </c>
      <c r="F17" s="41">
        <v>116885101.79000001</v>
      </c>
      <c r="G17" s="41">
        <v>71578663.929999992</v>
      </c>
      <c r="H17" s="41">
        <v>12092001.050000001</v>
      </c>
      <c r="I17" s="41">
        <v>108214286.07000004</v>
      </c>
      <c r="J17" s="41">
        <v>70637063.899999991</v>
      </c>
      <c r="K17" s="191"/>
      <c r="L17" s="44" t="s">
        <v>13</v>
      </c>
    </row>
    <row r="18" spans="1:12" s="10" customFormat="1" ht="18" customHeight="1">
      <c r="A18" s="191"/>
      <c r="B18" s="191" t="s">
        <v>10</v>
      </c>
      <c r="C18" s="191"/>
      <c r="D18" s="192"/>
      <c r="E18" s="45" t="s">
        <v>68</v>
      </c>
      <c r="F18" s="45">
        <v>36427341.649999999</v>
      </c>
      <c r="G18" s="45">
        <v>23453354.27</v>
      </c>
      <c r="H18" s="45" t="s">
        <v>68</v>
      </c>
      <c r="I18" s="45">
        <v>37482698.939999998</v>
      </c>
      <c r="J18" s="45">
        <v>23437797.050000001</v>
      </c>
      <c r="K18" s="191"/>
      <c r="L18" s="44" t="s">
        <v>57</v>
      </c>
    </row>
    <row r="19" spans="1:12" s="10" customFormat="1" ht="18" customHeight="1">
      <c r="A19" s="191"/>
      <c r="B19" s="191" t="s">
        <v>25</v>
      </c>
      <c r="C19" s="191"/>
      <c r="D19" s="192"/>
      <c r="E19" s="41">
        <v>1168831.1200000001</v>
      </c>
      <c r="F19" s="41">
        <v>47850667.969999984</v>
      </c>
      <c r="G19" s="41">
        <v>43376906.299999997</v>
      </c>
      <c r="H19" s="41">
        <v>664090.5</v>
      </c>
      <c r="I19" s="41">
        <v>36762726.200000003</v>
      </c>
      <c r="J19" s="41">
        <v>19530961.269999996</v>
      </c>
      <c r="K19" s="191"/>
      <c r="L19" s="44" t="s">
        <v>14</v>
      </c>
    </row>
    <row r="20" spans="1:12" s="10" customFormat="1" ht="18" customHeight="1">
      <c r="A20" s="191" t="s">
        <v>16</v>
      </c>
      <c r="B20" s="191"/>
      <c r="C20" s="191"/>
      <c r="D20" s="192"/>
      <c r="E20" s="41">
        <v>2492411567.1900001</v>
      </c>
      <c r="F20" s="41">
        <v>3236264653.77</v>
      </c>
      <c r="G20" s="41">
        <v>5293465302.3299999</v>
      </c>
      <c r="H20" s="41">
        <v>1320682249</v>
      </c>
      <c r="I20" s="41">
        <v>1664771155.75</v>
      </c>
      <c r="J20" s="41">
        <v>2008373764.3299997</v>
      </c>
      <c r="K20" s="191" t="s">
        <v>17</v>
      </c>
      <c r="L20" s="43"/>
    </row>
    <row r="21" spans="1:12" s="10" customFormat="1" ht="18" customHeight="1">
      <c r="A21" s="280" t="s">
        <v>15</v>
      </c>
      <c r="B21" s="280"/>
      <c r="C21" s="280"/>
      <c r="D21" s="281"/>
      <c r="E21" s="42">
        <f>SUM(E22:E24)</f>
        <v>3815090628.2399998</v>
      </c>
      <c r="F21" s="42">
        <f>SUM(F22:F24)</f>
        <v>5658390941.5100012</v>
      </c>
      <c r="G21" s="42">
        <f>SUM(G22:G24)</f>
        <v>6918239062.1800013</v>
      </c>
      <c r="H21" s="42">
        <v>2582682238.7199998</v>
      </c>
      <c r="I21" s="42">
        <v>3144024408.1700001</v>
      </c>
      <c r="J21" s="42">
        <v>5551795949.7010021</v>
      </c>
      <c r="K21" s="282" t="s">
        <v>40</v>
      </c>
      <c r="L21" s="280"/>
    </row>
    <row r="22" spans="1:12" s="10" customFormat="1" ht="18" customHeight="1">
      <c r="A22" s="283" t="s">
        <v>67</v>
      </c>
      <c r="B22" s="283"/>
      <c r="C22" s="283"/>
      <c r="D22" s="284"/>
      <c r="E22" s="41">
        <v>2097290199.54</v>
      </c>
      <c r="F22" s="41">
        <v>3412219605.460001</v>
      </c>
      <c r="G22" s="41">
        <v>3989944696.0400009</v>
      </c>
      <c r="H22" s="41">
        <v>1649800057.49</v>
      </c>
      <c r="I22" s="41">
        <v>1664771155.75</v>
      </c>
      <c r="J22" s="41">
        <v>4171552848.5010023</v>
      </c>
      <c r="K22" s="193" t="s">
        <v>66</v>
      </c>
      <c r="L22" s="193" t="s">
        <v>66</v>
      </c>
    </row>
    <row r="23" spans="1:12" s="10" customFormat="1" ht="18" customHeight="1">
      <c r="A23" s="191" t="s">
        <v>65</v>
      </c>
      <c r="B23" s="191"/>
      <c r="C23" s="191"/>
      <c r="D23" s="190"/>
      <c r="E23" s="41">
        <v>1198689405.8499999</v>
      </c>
      <c r="F23" s="41">
        <v>1605246528.8299999</v>
      </c>
      <c r="G23" s="41">
        <v>2204265780.71</v>
      </c>
      <c r="H23" s="41">
        <v>675664420</v>
      </c>
      <c r="I23" s="41">
        <v>816181119.30000007</v>
      </c>
      <c r="J23" s="41">
        <v>1101044866.46</v>
      </c>
      <c r="K23" s="193" t="s">
        <v>64</v>
      </c>
      <c r="L23" s="193" t="s">
        <v>63</v>
      </c>
    </row>
    <row r="24" spans="1:12" s="10" customFormat="1" ht="18" customHeight="1">
      <c r="A24" s="193" t="s">
        <v>62</v>
      </c>
      <c r="B24" s="196"/>
      <c r="C24" s="189"/>
      <c r="D24" s="190"/>
      <c r="E24" s="41">
        <v>519111022.85000002</v>
      </c>
      <c r="F24" s="41">
        <v>640924807.22000015</v>
      </c>
      <c r="G24" s="41">
        <v>724028585.43000007</v>
      </c>
      <c r="H24" s="41">
        <v>257217761.22999999</v>
      </c>
      <c r="I24" s="41">
        <v>663072133.11999989</v>
      </c>
      <c r="J24" s="41">
        <v>279198234.74000013</v>
      </c>
      <c r="K24" s="193" t="s">
        <v>61</v>
      </c>
      <c r="L24" s="193" t="s">
        <v>60</v>
      </c>
    </row>
    <row r="25" spans="1:12" s="10" customFormat="1" ht="11.25" customHeight="1">
      <c r="A25" s="22"/>
      <c r="B25" s="23"/>
      <c r="C25" s="23"/>
      <c r="D25" s="24"/>
      <c r="E25" s="16"/>
      <c r="F25" s="16"/>
      <c r="G25" s="16"/>
      <c r="H25" s="16"/>
      <c r="I25" s="16"/>
      <c r="J25" s="16"/>
      <c r="K25" s="25"/>
      <c r="L25" s="23"/>
    </row>
    <row r="26" spans="1:12" s="10" customFormat="1" ht="12" customHeight="1">
      <c r="A26" s="196"/>
      <c r="B26" s="189"/>
      <c r="C26" s="189"/>
      <c r="D26" s="189"/>
      <c r="E26" s="12"/>
      <c r="F26" s="12"/>
      <c r="G26" s="12"/>
      <c r="H26" s="12"/>
      <c r="I26" s="12"/>
      <c r="J26" s="12"/>
      <c r="K26" s="193"/>
      <c r="L26" s="189"/>
    </row>
    <row r="27" spans="1:12" s="10" customFormat="1" ht="18" customHeight="1">
      <c r="A27" s="40"/>
      <c r="B27" s="26" t="s">
        <v>59</v>
      </c>
      <c r="C27" s="26"/>
      <c r="D27" s="26"/>
      <c r="E27" s="26"/>
      <c r="F27" s="27"/>
      <c r="G27" s="27"/>
      <c r="H27" s="26"/>
      <c r="I27" s="27"/>
      <c r="J27" s="27"/>
      <c r="K27" s="27"/>
      <c r="L27" s="40"/>
    </row>
    <row r="28" spans="1:12" s="12" customFormat="1" ht="16.5" customHeight="1">
      <c r="A28" s="26"/>
      <c r="B28" s="26" t="s">
        <v>58</v>
      </c>
      <c r="C28" s="26"/>
      <c r="D28" s="26"/>
      <c r="E28" s="26"/>
      <c r="F28" s="27"/>
      <c r="G28" s="27"/>
      <c r="H28" s="26"/>
      <c r="I28" s="27"/>
      <c r="J28" s="27"/>
      <c r="K28" s="26"/>
      <c r="L28" s="26"/>
    </row>
  </sheetData>
  <mergeCells count="8">
    <mergeCell ref="A21:D21"/>
    <mergeCell ref="K21:L21"/>
    <mergeCell ref="A22:D22"/>
    <mergeCell ref="A6:D11"/>
    <mergeCell ref="H6:J6"/>
    <mergeCell ref="E6:G6"/>
    <mergeCell ref="A13:D13"/>
    <mergeCell ref="K13:L13"/>
  </mergeCells>
  <phoneticPr fontId="3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01"/>
  <sheetViews>
    <sheetView tabSelected="1" topLeftCell="I183" workbookViewId="0">
      <selection activeCell="J187" sqref="J187"/>
    </sheetView>
  </sheetViews>
  <sheetFormatPr defaultRowHeight="21.75"/>
  <cols>
    <col min="1" max="1" width="1.7109375" style="47" customWidth="1"/>
    <col min="2" max="2" width="5.85546875" style="47" customWidth="1"/>
    <col min="3" max="3" width="5.5703125" style="47" customWidth="1"/>
    <col min="4" max="4" width="9.7109375" style="47" customWidth="1"/>
    <col min="5" max="5" width="14" style="47" customWidth="1"/>
    <col min="6" max="6" width="12.42578125" style="47" customWidth="1"/>
    <col min="7" max="7" width="12.140625" style="47" customWidth="1"/>
    <col min="8" max="8" width="11.140625" style="47" customWidth="1"/>
    <col min="9" max="9" width="11.5703125" style="47" customWidth="1"/>
    <col min="10" max="10" width="13.42578125" style="47" customWidth="1"/>
    <col min="11" max="11" width="14.7109375" style="47" customWidth="1"/>
    <col min="12" max="12" width="13.5703125" style="47" customWidth="1"/>
    <col min="13" max="13" width="12.28515625" style="47" customWidth="1"/>
    <col min="14" max="14" width="0.7109375" style="47" customWidth="1"/>
    <col min="15" max="15" width="2.5703125" style="47" customWidth="1"/>
    <col min="16" max="16" width="26.85546875" style="47" customWidth="1"/>
    <col min="17" max="17" width="2.7109375" style="47" customWidth="1"/>
    <col min="18" max="18" width="2.28515625" style="47" customWidth="1"/>
    <col min="19" max="19" width="2" style="47" customWidth="1"/>
    <col min="20" max="20" width="1.42578125" style="47" customWidth="1"/>
    <col min="21" max="21" width="1.7109375" style="47" customWidth="1"/>
    <col min="22" max="22" width="9.140625" style="47" customWidth="1"/>
    <col min="23" max="16384" width="9.140625" style="47"/>
  </cols>
  <sheetData>
    <row r="2" spans="1:21" s="80" customFormat="1">
      <c r="B2" s="83" t="s">
        <v>847</v>
      </c>
      <c r="C2" s="82"/>
      <c r="D2" s="83" t="s">
        <v>844</v>
      </c>
    </row>
    <row r="3" spans="1:21" s="78" customFormat="1">
      <c r="B3" s="80" t="s">
        <v>848</v>
      </c>
      <c r="C3" s="82"/>
      <c r="D3" s="81" t="s">
        <v>843</v>
      </c>
    </row>
    <row r="4" spans="1:21" s="78" customFormat="1" ht="15" customHeight="1">
      <c r="B4" s="80"/>
      <c r="C4" s="82"/>
      <c r="D4" s="81"/>
      <c r="P4" s="195" t="s">
        <v>120</v>
      </c>
    </row>
    <row r="5" spans="1:21" s="77" customFormat="1" ht="6" customHeight="1"/>
    <row r="6" spans="1:21" s="72" customFormat="1" ht="21" customHeight="1">
      <c r="A6" s="303" t="s">
        <v>18</v>
      </c>
      <c r="B6" s="303"/>
      <c r="C6" s="303"/>
      <c r="D6" s="314"/>
      <c r="E6" s="297" t="s">
        <v>19</v>
      </c>
      <c r="F6" s="298"/>
      <c r="G6" s="298"/>
      <c r="H6" s="298"/>
      <c r="I6" s="298"/>
      <c r="J6" s="299"/>
      <c r="K6" s="300" t="s">
        <v>20</v>
      </c>
      <c r="L6" s="301"/>
      <c r="M6" s="301"/>
      <c r="N6" s="302" t="s">
        <v>32</v>
      </c>
      <c r="O6" s="303"/>
      <c r="P6" s="303"/>
    </row>
    <row r="7" spans="1:21" s="72" customFormat="1" ht="18" customHeight="1">
      <c r="A7" s="305"/>
      <c r="B7" s="305"/>
      <c r="C7" s="305"/>
      <c r="D7" s="315"/>
      <c r="E7" s="306" t="s">
        <v>11</v>
      </c>
      <c r="F7" s="307"/>
      <c r="G7" s="307"/>
      <c r="H7" s="307"/>
      <c r="I7" s="307"/>
      <c r="J7" s="313"/>
      <c r="K7" s="311" t="s">
        <v>21</v>
      </c>
      <c r="L7" s="312"/>
      <c r="M7" s="312"/>
      <c r="N7" s="304"/>
      <c r="O7" s="305"/>
      <c r="P7" s="305"/>
    </row>
    <row r="8" spans="1:21" s="72" customFormat="1" ht="21" customHeight="1">
      <c r="A8" s="305"/>
      <c r="B8" s="305"/>
      <c r="C8" s="305"/>
      <c r="D8" s="315"/>
      <c r="E8" s="76"/>
      <c r="F8" s="76" t="s">
        <v>24</v>
      </c>
      <c r="G8" s="76"/>
      <c r="H8" s="76"/>
      <c r="I8" s="76"/>
      <c r="J8" s="79"/>
      <c r="K8" s="75"/>
      <c r="L8" s="75" t="s">
        <v>20</v>
      </c>
      <c r="M8" s="75" t="s">
        <v>20</v>
      </c>
      <c r="N8" s="304"/>
      <c r="O8" s="305"/>
      <c r="P8" s="305"/>
    </row>
    <row r="9" spans="1:21" s="72" customFormat="1" ht="21" customHeight="1">
      <c r="A9" s="305"/>
      <c r="B9" s="305"/>
      <c r="C9" s="305"/>
      <c r="D9" s="315"/>
      <c r="E9" s="76" t="s">
        <v>8</v>
      </c>
      <c r="F9" s="76" t="s">
        <v>119</v>
      </c>
      <c r="G9" s="76" t="s">
        <v>9</v>
      </c>
      <c r="H9" s="76" t="s">
        <v>10</v>
      </c>
      <c r="I9" s="76" t="s">
        <v>25</v>
      </c>
      <c r="J9" s="75" t="s">
        <v>16</v>
      </c>
      <c r="K9" s="75" t="s">
        <v>67</v>
      </c>
      <c r="L9" s="75" t="s">
        <v>118</v>
      </c>
      <c r="M9" s="75" t="s">
        <v>30</v>
      </c>
      <c r="N9" s="304"/>
      <c r="O9" s="305"/>
      <c r="P9" s="305"/>
    </row>
    <row r="10" spans="1:21" s="72" customFormat="1" ht="21" customHeight="1">
      <c r="A10" s="305"/>
      <c r="B10" s="305"/>
      <c r="C10" s="305"/>
      <c r="D10" s="315"/>
      <c r="E10" s="76">
        <v>1</v>
      </c>
      <c r="F10" s="76" t="s">
        <v>117</v>
      </c>
      <c r="G10" s="76" t="s">
        <v>13</v>
      </c>
      <c r="H10" s="76" t="s">
        <v>116</v>
      </c>
      <c r="I10" s="76" t="s">
        <v>14</v>
      </c>
      <c r="J10" s="76" t="s">
        <v>17</v>
      </c>
      <c r="K10" s="75" t="s">
        <v>115</v>
      </c>
      <c r="L10" s="75" t="s">
        <v>114</v>
      </c>
      <c r="M10" s="75" t="s">
        <v>22</v>
      </c>
      <c r="N10" s="304"/>
      <c r="O10" s="305"/>
      <c r="P10" s="305"/>
    </row>
    <row r="11" spans="1:21" s="72" customFormat="1" ht="21" customHeight="1">
      <c r="A11" s="307"/>
      <c r="B11" s="307"/>
      <c r="C11" s="307"/>
      <c r="D11" s="313"/>
      <c r="E11" s="73" t="s">
        <v>27</v>
      </c>
      <c r="F11" s="74"/>
      <c r="G11" s="73"/>
      <c r="H11" s="73" t="s">
        <v>113</v>
      </c>
      <c r="I11" s="73"/>
      <c r="J11" s="73"/>
      <c r="K11" s="194" t="s">
        <v>21</v>
      </c>
      <c r="L11" s="194" t="s">
        <v>112</v>
      </c>
      <c r="M11" s="194" t="s">
        <v>111</v>
      </c>
      <c r="N11" s="306"/>
      <c r="O11" s="307"/>
      <c r="P11" s="307"/>
    </row>
    <row r="12" spans="1:21" ht="6.75" customHeight="1">
      <c r="A12" s="309" t="s">
        <v>29</v>
      </c>
      <c r="B12" s="309"/>
      <c r="C12" s="309"/>
      <c r="D12" s="310"/>
      <c r="E12" s="204"/>
      <c r="F12" s="204"/>
      <c r="G12" s="204"/>
      <c r="H12" s="204"/>
      <c r="I12" s="204"/>
      <c r="J12" s="204"/>
      <c r="K12" s="204"/>
      <c r="L12" s="204"/>
      <c r="M12" s="204"/>
      <c r="N12" s="135"/>
      <c r="O12" s="134"/>
      <c r="R12" s="133"/>
    </row>
    <row r="13" spans="1:21" s="63" customFormat="1" ht="18.75" customHeight="1">
      <c r="A13" s="308" t="s">
        <v>31</v>
      </c>
      <c r="B13" s="308"/>
      <c r="C13" s="308"/>
      <c r="D13" s="308"/>
      <c r="E13" s="202">
        <v>343793634.44999993</v>
      </c>
      <c r="F13" s="202">
        <v>109479637.65000005</v>
      </c>
      <c r="G13" s="202">
        <v>108214286.07000004</v>
      </c>
      <c r="H13" s="202">
        <v>37482698.939999998</v>
      </c>
      <c r="I13" s="202">
        <v>36762726.200000003</v>
      </c>
      <c r="J13" s="202">
        <v>1664771155.75</v>
      </c>
      <c r="K13" s="202">
        <v>3410968862.2700014</v>
      </c>
      <c r="L13" s="202">
        <v>816181119.30000007</v>
      </c>
      <c r="M13" s="202">
        <v>663072133.11999989</v>
      </c>
      <c r="O13" s="308" t="s">
        <v>0</v>
      </c>
      <c r="P13" s="308"/>
    </row>
    <row r="14" spans="1:21" s="60" customFormat="1" ht="20.25" customHeight="1">
      <c r="A14" s="62" t="s">
        <v>324</v>
      </c>
      <c r="B14" s="62"/>
      <c r="C14" s="108"/>
      <c r="D14" s="65"/>
      <c r="E14" s="64">
        <f>SUM(E15:E30)</f>
        <v>229093939.22999999</v>
      </c>
      <c r="F14" s="64">
        <f t="shared" ref="F14:M14" si="0">SUM(F15:F30)</f>
        <v>50139966.690000005</v>
      </c>
      <c r="G14" s="64">
        <f t="shared" si="0"/>
        <v>42718521.910000004</v>
      </c>
      <c r="H14" s="64">
        <f t="shared" si="0"/>
        <v>18831476.489999998</v>
      </c>
      <c r="I14" s="64">
        <f t="shared" si="0"/>
        <v>23461278.709999997</v>
      </c>
      <c r="J14" s="64">
        <f t="shared" si="0"/>
        <v>618733120.79999995</v>
      </c>
      <c r="K14" s="64">
        <f t="shared" si="0"/>
        <v>1400026209.0600002</v>
      </c>
      <c r="L14" s="64">
        <f t="shared" si="0"/>
        <v>310878573.64999998</v>
      </c>
      <c r="M14" s="64">
        <f t="shared" si="0"/>
        <v>433336712.31000006</v>
      </c>
      <c r="N14" s="63"/>
      <c r="O14" s="62" t="s">
        <v>323</v>
      </c>
      <c r="P14" s="62"/>
      <c r="R14" s="63"/>
      <c r="U14" s="69"/>
    </row>
    <row r="15" spans="1:21" s="48" customFormat="1" ht="20.25" customHeight="1">
      <c r="A15" s="55"/>
      <c r="B15" s="55" t="s">
        <v>322</v>
      </c>
      <c r="C15" s="68"/>
      <c r="D15" s="58"/>
      <c r="E15" s="199">
        <v>168024074.41999999</v>
      </c>
      <c r="F15" s="199">
        <v>28319303.800000001</v>
      </c>
      <c r="G15" s="199">
        <v>25087439.399999999</v>
      </c>
      <c r="H15" s="199">
        <v>18622222.719999999</v>
      </c>
      <c r="I15" s="199">
        <v>20333388.649999999</v>
      </c>
      <c r="J15" s="199">
        <v>393266349</v>
      </c>
      <c r="K15" s="199">
        <v>823178231.88</v>
      </c>
      <c r="L15" s="199">
        <v>152558907.59999999</v>
      </c>
      <c r="M15" s="199">
        <v>337854427.38999999</v>
      </c>
      <c r="N15" s="71"/>
      <c r="O15" s="55"/>
      <c r="P15" s="55" t="s">
        <v>321</v>
      </c>
      <c r="U15" s="71"/>
    </row>
    <row r="16" spans="1:21" s="48" customFormat="1" ht="20.25" customHeight="1">
      <c r="A16" s="55"/>
      <c r="B16" s="55" t="s">
        <v>320</v>
      </c>
      <c r="C16" s="68"/>
      <c r="D16" s="58"/>
      <c r="E16" s="199">
        <v>10010604.77</v>
      </c>
      <c r="F16" s="199">
        <v>1863550.35</v>
      </c>
      <c r="G16" s="199">
        <v>3272305.38</v>
      </c>
      <c r="H16" s="199">
        <v>0</v>
      </c>
      <c r="I16" s="199">
        <v>237867</v>
      </c>
      <c r="J16" s="199">
        <v>16002011.800000001</v>
      </c>
      <c r="K16" s="199">
        <v>48852410.189999998</v>
      </c>
      <c r="L16" s="199">
        <v>17211178.82</v>
      </c>
      <c r="M16" s="199">
        <v>8950969.9100000001</v>
      </c>
      <c r="N16" s="71"/>
      <c r="O16" s="55"/>
      <c r="P16" s="55" t="s">
        <v>319</v>
      </c>
      <c r="U16" s="132"/>
    </row>
    <row r="17" spans="1:21" s="48" customFormat="1" ht="20.25" customHeight="1">
      <c r="A17" s="59"/>
      <c r="B17" s="59" t="s">
        <v>318</v>
      </c>
      <c r="C17" s="68"/>
      <c r="D17" s="58"/>
      <c r="E17" s="199">
        <v>5212981.0999999996</v>
      </c>
      <c r="F17" s="199">
        <v>1647085</v>
      </c>
      <c r="G17" s="199">
        <v>4096487.2</v>
      </c>
      <c r="H17" s="199">
        <v>0</v>
      </c>
      <c r="I17" s="199">
        <v>71262</v>
      </c>
      <c r="J17" s="199">
        <v>14704949</v>
      </c>
      <c r="K17" s="199">
        <v>32057452.890000001</v>
      </c>
      <c r="L17" s="199">
        <v>17166777.760000002</v>
      </c>
      <c r="M17" s="199">
        <v>3502176.27</v>
      </c>
      <c r="N17" s="71"/>
      <c r="O17" s="55"/>
      <c r="P17" s="59" t="s">
        <v>317</v>
      </c>
      <c r="U17" s="71"/>
    </row>
    <row r="18" spans="1:21" s="48" customFormat="1" ht="20.25" customHeight="1">
      <c r="A18" s="68"/>
      <c r="B18" s="59" t="s">
        <v>316</v>
      </c>
      <c r="C18" s="68"/>
      <c r="D18" s="58"/>
      <c r="E18" s="199">
        <v>7691115.46</v>
      </c>
      <c r="F18" s="199">
        <v>2049956.8</v>
      </c>
      <c r="G18" s="199">
        <v>1937120.36</v>
      </c>
      <c r="H18" s="199">
        <v>0</v>
      </c>
      <c r="I18" s="199">
        <v>162418</v>
      </c>
      <c r="J18" s="199">
        <v>21344241</v>
      </c>
      <c r="K18" s="199">
        <v>71581464.370000005</v>
      </c>
      <c r="L18" s="199">
        <v>14428094.539999999</v>
      </c>
      <c r="M18" s="199">
        <v>7002496.1699999999</v>
      </c>
      <c r="N18" s="71"/>
      <c r="O18" s="55"/>
      <c r="P18" s="105" t="s">
        <v>315</v>
      </c>
    </row>
    <row r="19" spans="1:21" s="48" customFormat="1" ht="20.25" customHeight="1">
      <c r="A19" s="68"/>
      <c r="B19" s="55" t="s">
        <v>314</v>
      </c>
      <c r="C19" s="68"/>
      <c r="D19" s="58"/>
      <c r="E19" s="199">
        <v>631785.30000000005</v>
      </c>
      <c r="F19" s="199">
        <v>555886.1</v>
      </c>
      <c r="G19" s="199">
        <v>965104.39</v>
      </c>
      <c r="H19" s="199">
        <v>209253.77</v>
      </c>
      <c r="I19" s="199">
        <v>38425.11</v>
      </c>
      <c r="J19" s="199">
        <v>47765043</v>
      </c>
      <c r="K19" s="199">
        <v>86384991.299999997</v>
      </c>
      <c r="L19" s="199">
        <v>15334640</v>
      </c>
      <c r="M19" s="199">
        <v>8421736</v>
      </c>
      <c r="N19" s="71"/>
      <c r="O19" s="55"/>
      <c r="P19" s="105" t="s">
        <v>313</v>
      </c>
    </row>
    <row r="20" spans="1:21" s="48" customFormat="1" ht="20.25" customHeight="1">
      <c r="A20" s="68"/>
      <c r="B20" s="55" t="s">
        <v>312</v>
      </c>
      <c r="C20" s="68"/>
      <c r="D20" s="58"/>
      <c r="E20" s="199">
        <v>1206133.94</v>
      </c>
      <c r="F20" s="199">
        <v>1759827</v>
      </c>
      <c r="G20" s="199">
        <v>1357885.63</v>
      </c>
      <c r="H20" s="199">
        <v>0</v>
      </c>
      <c r="I20" s="199">
        <v>328875.08</v>
      </c>
      <c r="J20" s="199">
        <v>26617117</v>
      </c>
      <c r="K20" s="199">
        <v>59316150.630000003</v>
      </c>
      <c r="L20" s="199">
        <v>12491863</v>
      </c>
      <c r="M20" s="199">
        <v>5032806.38</v>
      </c>
      <c r="N20" s="71"/>
      <c r="O20" s="55"/>
      <c r="P20" s="105" t="s">
        <v>311</v>
      </c>
    </row>
    <row r="21" spans="1:21" s="48" customFormat="1" ht="20.25" customHeight="1">
      <c r="A21" s="59"/>
      <c r="B21" s="59" t="s">
        <v>310</v>
      </c>
      <c r="C21" s="68"/>
      <c r="D21" s="58"/>
      <c r="E21" s="199">
        <v>2730739.82</v>
      </c>
      <c r="F21" s="199">
        <v>998096.4</v>
      </c>
      <c r="G21" s="199">
        <v>302249.88</v>
      </c>
      <c r="H21" s="199">
        <v>0</v>
      </c>
      <c r="I21" s="199">
        <v>32845</v>
      </c>
      <c r="J21" s="199">
        <v>13633104</v>
      </c>
      <c r="K21" s="199">
        <v>33475205.920000002</v>
      </c>
      <c r="L21" s="199">
        <v>3490043</v>
      </c>
      <c r="M21" s="199">
        <v>17293684.940000001</v>
      </c>
      <c r="N21" s="71"/>
      <c r="O21" s="55"/>
      <c r="P21" s="59" t="s">
        <v>309</v>
      </c>
      <c r="U21" s="71"/>
    </row>
    <row r="22" spans="1:21" s="48" customFormat="1" ht="20.25" customHeight="1">
      <c r="A22" s="55"/>
      <c r="B22" s="55" t="s">
        <v>308</v>
      </c>
      <c r="C22" s="68"/>
      <c r="D22" s="58"/>
      <c r="E22" s="199">
        <v>4831435.95</v>
      </c>
      <c r="F22" s="199">
        <v>1913381.81</v>
      </c>
      <c r="G22" s="199">
        <v>466473.84</v>
      </c>
      <c r="H22" s="199">
        <v>0</v>
      </c>
      <c r="I22" s="199">
        <v>82188</v>
      </c>
      <c r="J22" s="199">
        <v>10510551</v>
      </c>
      <c r="K22" s="199">
        <v>30833553.449999999</v>
      </c>
      <c r="L22" s="199">
        <v>6675464.4000000004</v>
      </c>
      <c r="M22" s="199">
        <v>5500889.3600000003</v>
      </c>
      <c r="N22" s="71"/>
      <c r="O22" s="55"/>
      <c r="P22" s="105" t="s">
        <v>307</v>
      </c>
    </row>
    <row r="23" spans="1:21" s="48" customFormat="1" ht="20.25" customHeight="1">
      <c r="A23" s="55"/>
      <c r="B23" s="59" t="s">
        <v>306</v>
      </c>
      <c r="C23" s="68"/>
      <c r="D23" s="58"/>
      <c r="E23" s="203">
        <v>239146.16</v>
      </c>
      <c r="F23" s="203">
        <v>285467</v>
      </c>
      <c r="G23" s="203">
        <v>157260.13</v>
      </c>
      <c r="H23" s="203">
        <v>0</v>
      </c>
      <c r="I23" s="203">
        <v>75592</v>
      </c>
      <c r="J23" s="203">
        <v>10920744</v>
      </c>
      <c r="K23" s="203">
        <v>19896832.890000001</v>
      </c>
      <c r="L23" s="203">
        <v>2924400</v>
      </c>
      <c r="M23" s="203">
        <v>9710683.0500000007</v>
      </c>
      <c r="N23" s="71"/>
      <c r="O23" s="55"/>
      <c r="P23" s="105" t="s">
        <v>305</v>
      </c>
    </row>
    <row r="24" spans="1:21" s="93" customFormat="1" ht="20.25" customHeight="1">
      <c r="A24" s="99"/>
      <c r="B24" s="100" t="s">
        <v>304</v>
      </c>
      <c r="E24" s="200">
        <v>1296540.6499999999</v>
      </c>
      <c r="F24" s="199">
        <v>1315523.3999999999</v>
      </c>
      <c r="G24" s="199">
        <v>401109.12</v>
      </c>
      <c r="H24" s="199">
        <v>0</v>
      </c>
      <c r="I24" s="199">
        <v>42482</v>
      </c>
      <c r="J24" s="199">
        <v>6513314</v>
      </c>
      <c r="K24" s="199">
        <v>18008252.559999999</v>
      </c>
      <c r="L24" s="199">
        <v>6827998</v>
      </c>
      <c r="M24" s="199">
        <v>803842.31</v>
      </c>
      <c r="N24" s="131"/>
      <c r="O24" s="95"/>
      <c r="P24" s="94" t="s">
        <v>303</v>
      </c>
    </row>
    <row r="25" spans="1:21" s="93" customFormat="1" ht="20.25" customHeight="1">
      <c r="A25" s="99"/>
      <c r="B25" s="100" t="s">
        <v>302</v>
      </c>
      <c r="E25" s="200">
        <v>5942061.9500000002</v>
      </c>
      <c r="F25" s="199">
        <v>1072049.6000000001</v>
      </c>
      <c r="G25" s="199">
        <v>765833.97</v>
      </c>
      <c r="H25" s="199">
        <v>0</v>
      </c>
      <c r="I25" s="199">
        <v>148210</v>
      </c>
      <c r="J25" s="199">
        <v>8262873</v>
      </c>
      <c r="K25" s="199">
        <v>26082176.350000001</v>
      </c>
      <c r="L25" s="199">
        <v>6276478</v>
      </c>
      <c r="M25" s="199">
        <v>1321633.46</v>
      </c>
      <c r="N25" s="131"/>
      <c r="O25" s="95"/>
      <c r="P25" s="94" t="s">
        <v>301</v>
      </c>
    </row>
    <row r="26" spans="1:21" s="93" customFormat="1" ht="20.25" customHeight="1">
      <c r="A26" s="99"/>
      <c r="B26" s="100" t="s">
        <v>300</v>
      </c>
      <c r="E26" s="200">
        <v>2639367.71</v>
      </c>
      <c r="F26" s="199">
        <v>2005974</v>
      </c>
      <c r="G26" s="199">
        <v>439944.79</v>
      </c>
      <c r="H26" s="199">
        <v>0</v>
      </c>
      <c r="I26" s="199">
        <v>107790</v>
      </c>
      <c r="J26" s="199">
        <v>13120809</v>
      </c>
      <c r="K26" s="199">
        <v>33368011.949999999</v>
      </c>
      <c r="L26" s="199">
        <v>9416316.3699999992</v>
      </c>
      <c r="M26" s="199">
        <v>5509011.1299999999</v>
      </c>
      <c r="N26" s="131"/>
      <c r="O26" s="95"/>
      <c r="P26" s="94" t="s">
        <v>299</v>
      </c>
    </row>
    <row r="27" spans="1:21" s="93" customFormat="1" ht="20.25" customHeight="1">
      <c r="A27" s="99"/>
      <c r="B27" s="100" t="s">
        <v>298</v>
      </c>
      <c r="E27" s="200">
        <v>767487.35</v>
      </c>
      <c r="F27" s="199">
        <v>1002539.13</v>
      </c>
      <c r="G27" s="199">
        <v>381198.82</v>
      </c>
      <c r="H27" s="199">
        <v>0</v>
      </c>
      <c r="I27" s="199">
        <v>1181470.8700000001</v>
      </c>
      <c r="J27" s="199">
        <v>10223369</v>
      </c>
      <c r="K27" s="199">
        <v>24802400.190000001</v>
      </c>
      <c r="L27" s="199">
        <v>5007187.24</v>
      </c>
      <c r="M27" s="199">
        <v>1957542</v>
      </c>
      <c r="N27" s="131"/>
      <c r="O27" s="95"/>
      <c r="P27" s="94" t="s">
        <v>297</v>
      </c>
    </row>
    <row r="28" spans="1:21" s="93" customFormat="1" ht="20.25" customHeight="1">
      <c r="A28" s="99"/>
      <c r="B28" s="100" t="s">
        <v>296</v>
      </c>
      <c r="E28" s="200">
        <v>7507945.8499999996</v>
      </c>
      <c r="F28" s="199">
        <v>2989769.3</v>
      </c>
      <c r="G28" s="199">
        <v>1512816.97</v>
      </c>
      <c r="H28" s="199">
        <v>0</v>
      </c>
      <c r="I28" s="199">
        <v>224580</v>
      </c>
      <c r="J28" s="199">
        <v>9244811</v>
      </c>
      <c r="K28" s="199">
        <v>43102495.939999998</v>
      </c>
      <c r="L28" s="199">
        <v>13518725.92</v>
      </c>
      <c r="M28" s="199">
        <v>2664450.04</v>
      </c>
      <c r="N28" s="131"/>
      <c r="O28" s="95"/>
      <c r="P28" s="94" t="s">
        <v>295</v>
      </c>
    </row>
    <row r="29" spans="1:21" s="93" customFormat="1" ht="20.25" customHeight="1">
      <c r="B29" s="100" t="s">
        <v>294</v>
      </c>
      <c r="C29" s="99"/>
      <c r="E29" s="200">
        <v>7897222.6500000004</v>
      </c>
      <c r="F29" s="199">
        <v>1368671</v>
      </c>
      <c r="G29" s="199">
        <v>1072074.81</v>
      </c>
      <c r="H29" s="199">
        <v>0</v>
      </c>
      <c r="I29" s="199">
        <v>279880</v>
      </c>
      <c r="J29" s="199">
        <v>10671066</v>
      </c>
      <c r="K29" s="199">
        <v>30371196.010000002</v>
      </c>
      <c r="L29" s="199">
        <v>18733499</v>
      </c>
      <c r="M29" s="199">
        <v>16499694.35</v>
      </c>
      <c r="N29" s="103"/>
      <c r="O29" s="95"/>
      <c r="P29" s="94" t="s">
        <v>293</v>
      </c>
    </row>
    <row r="30" spans="1:21" s="93" customFormat="1" ht="20.25" customHeight="1">
      <c r="B30" s="112" t="s">
        <v>292</v>
      </c>
      <c r="C30" s="99"/>
      <c r="E30" s="200">
        <v>2465296.15</v>
      </c>
      <c r="F30" s="199">
        <v>992886</v>
      </c>
      <c r="G30" s="199">
        <v>503217.22</v>
      </c>
      <c r="H30" s="199">
        <v>0</v>
      </c>
      <c r="I30" s="199">
        <v>114005</v>
      </c>
      <c r="J30" s="199">
        <v>5932769</v>
      </c>
      <c r="K30" s="199">
        <v>18715382.539999999</v>
      </c>
      <c r="L30" s="199">
        <v>8817000</v>
      </c>
      <c r="M30" s="199">
        <v>1310669.55</v>
      </c>
      <c r="N30" s="96"/>
      <c r="O30" s="95"/>
      <c r="P30" s="94" t="s">
        <v>291</v>
      </c>
    </row>
    <row r="31" spans="1:21" s="101" customFormat="1" ht="20.25" customHeight="1">
      <c r="A31" s="101" t="s">
        <v>290</v>
      </c>
      <c r="B31" s="130"/>
      <c r="C31" s="129"/>
      <c r="E31" s="202">
        <f>E32+E46+E47+E48+E49</f>
        <v>3765602.79</v>
      </c>
      <c r="F31" s="202">
        <f t="shared" ref="F31:M31" si="1">F32+F46+F47+F48+F49</f>
        <v>2098918.2999999998</v>
      </c>
      <c r="G31" s="202">
        <f t="shared" si="1"/>
        <v>4543948.4000000004</v>
      </c>
      <c r="H31" s="202">
        <f t="shared" si="1"/>
        <v>0</v>
      </c>
      <c r="I31" s="202">
        <f t="shared" si="1"/>
        <v>718078.36</v>
      </c>
      <c r="J31" s="202">
        <f t="shared" si="1"/>
        <v>59753210</v>
      </c>
      <c r="K31" s="202">
        <f t="shared" si="1"/>
        <v>118186883.75</v>
      </c>
      <c r="L31" s="202">
        <f t="shared" si="1"/>
        <v>26402868.440000001</v>
      </c>
      <c r="M31" s="202">
        <f t="shared" si="1"/>
        <v>6925398.1299999999</v>
      </c>
      <c r="N31" s="128"/>
      <c r="O31" s="127" t="s">
        <v>289</v>
      </c>
      <c r="P31" s="126"/>
    </row>
    <row r="32" spans="1:21" s="93" customFormat="1" ht="20.25" customHeight="1">
      <c r="B32" s="112" t="s">
        <v>288</v>
      </c>
      <c r="C32" s="99"/>
      <c r="E32" s="200">
        <v>75888.17</v>
      </c>
      <c r="F32" s="199">
        <v>185026.4</v>
      </c>
      <c r="G32" s="199">
        <v>295854.39</v>
      </c>
      <c r="H32" s="199">
        <v>0</v>
      </c>
      <c r="I32" s="199">
        <v>29350.36</v>
      </c>
      <c r="J32" s="199">
        <v>8824337</v>
      </c>
      <c r="K32" s="199">
        <v>20602422.420000002</v>
      </c>
      <c r="L32" s="199">
        <v>4774545.4400000004</v>
      </c>
      <c r="M32" s="199">
        <v>1758521</v>
      </c>
      <c r="N32" s="96"/>
      <c r="O32" s="95"/>
      <c r="P32" s="94" t="s">
        <v>287</v>
      </c>
    </row>
    <row r="33" spans="1:16" s="84" customFormat="1" ht="38.25" customHeight="1">
      <c r="A33" s="93"/>
      <c r="B33" s="112"/>
      <c r="C33" s="99"/>
      <c r="D33" s="93"/>
      <c r="E33" s="201"/>
      <c r="F33" s="201"/>
      <c r="G33" s="201"/>
      <c r="H33" s="201"/>
      <c r="I33" s="201"/>
      <c r="J33" s="201"/>
      <c r="K33" s="201"/>
      <c r="L33" s="201"/>
      <c r="M33" s="201"/>
      <c r="N33" s="88"/>
      <c r="O33" s="87"/>
      <c r="P33" s="86"/>
    </row>
    <row r="34" spans="1:16" s="84" customFormat="1" ht="15" customHeight="1">
      <c r="B34" s="92"/>
      <c r="C34" s="91"/>
      <c r="E34" s="90"/>
      <c r="F34" s="90"/>
      <c r="G34" s="90"/>
      <c r="H34" s="90"/>
      <c r="I34" s="90"/>
      <c r="J34" s="90"/>
      <c r="K34" s="90"/>
      <c r="L34" s="90"/>
      <c r="M34" s="90"/>
      <c r="N34" s="88"/>
      <c r="O34" s="87"/>
      <c r="P34" s="86"/>
    </row>
    <row r="35" spans="1:16" s="80" customFormat="1" ht="9.75" customHeight="1">
      <c r="A35" s="84"/>
      <c r="B35" s="92"/>
      <c r="C35" s="91"/>
      <c r="D35" s="84"/>
      <c r="E35" s="90"/>
      <c r="F35" s="90"/>
      <c r="G35" s="90"/>
      <c r="H35" s="90"/>
      <c r="I35" s="90"/>
      <c r="J35" s="90"/>
      <c r="K35" s="90"/>
      <c r="L35" s="90"/>
      <c r="M35" s="90"/>
    </row>
    <row r="36" spans="1:16" s="78" customFormat="1">
      <c r="A36" s="80"/>
      <c r="B36" s="83" t="s">
        <v>847</v>
      </c>
      <c r="C36" s="82"/>
      <c r="D36" s="83" t="s">
        <v>842</v>
      </c>
      <c r="E36" s="80"/>
      <c r="F36" s="80"/>
      <c r="G36" s="80"/>
      <c r="H36" s="80"/>
      <c r="I36" s="80"/>
      <c r="J36" s="80"/>
      <c r="K36" s="80"/>
      <c r="L36" s="80"/>
      <c r="M36" s="80"/>
    </row>
    <row r="37" spans="1:16" s="78" customFormat="1">
      <c r="B37" s="80" t="s">
        <v>848</v>
      </c>
      <c r="C37" s="82"/>
      <c r="D37" s="81" t="s">
        <v>840</v>
      </c>
    </row>
    <row r="38" spans="1:16" s="77" customFormat="1" ht="6" customHeight="1">
      <c r="A38" s="78"/>
      <c r="B38" s="80"/>
      <c r="C38" s="82"/>
      <c r="D38" s="81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</row>
    <row r="39" spans="1:16" s="72" customFormat="1" ht="19.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95" t="s">
        <v>120</v>
      </c>
    </row>
    <row r="40" spans="1:16" s="72" customFormat="1" ht="14.25" customHeight="1">
      <c r="A40" s="303" t="s">
        <v>18</v>
      </c>
      <c r="B40" s="303"/>
      <c r="C40" s="303"/>
      <c r="D40" s="314"/>
      <c r="E40" s="297" t="s">
        <v>19</v>
      </c>
      <c r="F40" s="298"/>
      <c r="G40" s="298"/>
      <c r="H40" s="298"/>
      <c r="I40" s="298"/>
      <c r="J40" s="299"/>
      <c r="K40" s="300" t="s">
        <v>20</v>
      </c>
      <c r="L40" s="301"/>
      <c r="M40" s="301"/>
      <c r="N40" s="302" t="s">
        <v>32</v>
      </c>
      <c r="O40" s="303"/>
      <c r="P40" s="303"/>
    </row>
    <row r="41" spans="1:16" s="72" customFormat="1" ht="19.5" customHeight="1">
      <c r="A41" s="305"/>
      <c r="B41" s="305"/>
      <c r="C41" s="305"/>
      <c r="D41" s="315"/>
      <c r="E41" s="306" t="s">
        <v>11</v>
      </c>
      <c r="F41" s="307"/>
      <c r="G41" s="307"/>
      <c r="H41" s="307"/>
      <c r="I41" s="307"/>
      <c r="J41" s="313"/>
      <c r="K41" s="311" t="s">
        <v>21</v>
      </c>
      <c r="L41" s="312"/>
      <c r="M41" s="312"/>
      <c r="N41" s="304"/>
      <c r="O41" s="305"/>
      <c r="P41" s="305"/>
    </row>
    <row r="42" spans="1:16" s="72" customFormat="1" ht="19.5" customHeight="1">
      <c r="A42" s="305"/>
      <c r="B42" s="305"/>
      <c r="C42" s="305"/>
      <c r="D42" s="315"/>
      <c r="E42" s="76"/>
      <c r="F42" s="76" t="s">
        <v>24</v>
      </c>
      <c r="G42" s="76"/>
      <c r="H42" s="76"/>
      <c r="I42" s="76"/>
      <c r="J42" s="79"/>
      <c r="K42" s="75"/>
      <c r="L42" s="75" t="s">
        <v>20</v>
      </c>
      <c r="M42" s="75" t="s">
        <v>20</v>
      </c>
      <c r="N42" s="304"/>
      <c r="O42" s="305"/>
      <c r="P42" s="305"/>
    </row>
    <row r="43" spans="1:16" s="72" customFormat="1" ht="19.5" customHeight="1">
      <c r="A43" s="305"/>
      <c r="B43" s="305"/>
      <c r="C43" s="305"/>
      <c r="D43" s="315"/>
      <c r="E43" s="76" t="s">
        <v>8</v>
      </c>
      <c r="F43" s="76" t="s">
        <v>119</v>
      </c>
      <c r="G43" s="76" t="s">
        <v>9</v>
      </c>
      <c r="H43" s="76" t="s">
        <v>10</v>
      </c>
      <c r="I43" s="76" t="s">
        <v>25</v>
      </c>
      <c r="J43" s="75" t="s">
        <v>16</v>
      </c>
      <c r="K43" s="75" t="s">
        <v>67</v>
      </c>
      <c r="L43" s="75" t="s">
        <v>118</v>
      </c>
      <c r="M43" s="75" t="s">
        <v>30</v>
      </c>
      <c r="N43" s="304"/>
      <c r="O43" s="305"/>
      <c r="P43" s="305"/>
    </row>
    <row r="44" spans="1:16" s="72" customFormat="1" ht="19.5" customHeight="1">
      <c r="A44" s="305"/>
      <c r="B44" s="305"/>
      <c r="C44" s="305"/>
      <c r="D44" s="315"/>
      <c r="E44" s="76" t="s">
        <v>23</v>
      </c>
      <c r="F44" s="76" t="s">
        <v>117</v>
      </c>
      <c r="G44" s="76" t="s">
        <v>13</v>
      </c>
      <c r="H44" s="76" t="s">
        <v>116</v>
      </c>
      <c r="I44" s="76" t="s">
        <v>14</v>
      </c>
      <c r="J44" s="76" t="s">
        <v>17</v>
      </c>
      <c r="K44" s="75" t="s">
        <v>115</v>
      </c>
      <c r="L44" s="75" t="s">
        <v>114</v>
      </c>
      <c r="M44" s="75" t="s">
        <v>22</v>
      </c>
      <c r="N44" s="304"/>
      <c r="O44" s="305"/>
      <c r="P44" s="305"/>
    </row>
    <row r="45" spans="1:16" s="48" customFormat="1" ht="18.75" customHeight="1">
      <c r="A45" s="307"/>
      <c r="B45" s="307"/>
      <c r="C45" s="307"/>
      <c r="D45" s="313"/>
      <c r="E45" s="73" t="s">
        <v>27</v>
      </c>
      <c r="F45" s="74"/>
      <c r="G45" s="73"/>
      <c r="H45" s="73" t="s">
        <v>113</v>
      </c>
      <c r="I45" s="73"/>
      <c r="J45" s="73"/>
      <c r="K45" s="194" t="s">
        <v>21</v>
      </c>
      <c r="L45" s="194" t="s">
        <v>112</v>
      </c>
      <c r="M45" s="194" t="s">
        <v>111</v>
      </c>
      <c r="N45" s="306"/>
      <c r="O45" s="307"/>
      <c r="P45" s="307"/>
    </row>
    <row r="46" spans="1:16" s="48" customFormat="1" ht="18.75" customHeight="1">
      <c r="A46" s="71"/>
      <c r="B46" s="55" t="s">
        <v>286</v>
      </c>
      <c r="C46" s="122"/>
      <c r="D46" s="119"/>
      <c r="E46" s="57">
        <v>183435.9</v>
      </c>
      <c r="F46" s="57">
        <v>462907</v>
      </c>
      <c r="G46" s="57">
        <v>493835.73</v>
      </c>
      <c r="H46" s="57">
        <v>0</v>
      </c>
      <c r="I46" s="57">
        <v>363363</v>
      </c>
      <c r="J46" s="57">
        <v>11446997</v>
      </c>
      <c r="K46" s="57">
        <v>27885490.48</v>
      </c>
      <c r="L46" s="57">
        <v>8650754</v>
      </c>
      <c r="M46" s="57">
        <v>1483355.63</v>
      </c>
      <c r="N46" s="71"/>
      <c r="O46" s="71"/>
      <c r="P46" s="105" t="s">
        <v>285</v>
      </c>
    </row>
    <row r="47" spans="1:16" s="48" customFormat="1" ht="18.75" customHeight="1">
      <c r="A47" s="71"/>
      <c r="B47" s="59" t="s">
        <v>284</v>
      </c>
      <c r="C47" s="122"/>
      <c r="D47" s="119"/>
      <c r="E47" s="57">
        <v>2573450.8199999998</v>
      </c>
      <c r="F47" s="57">
        <v>946978.4</v>
      </c>
      <c r="G47" s="57">
        <v>3506395.59</v>
      </c>
      <c r="H47" s="57">
        <v>0</v>
      </c>
      <c r="I47" s="57">
        <v>217205</v>
      </c>
      <c r="J47" s="57">
        <v>16536515</v>
      </c>
      <c r="K47" s="57">
        <v>37090319.479999997</v>
      </c>
      <c r="L47" s="57">
        <v>5830129</v>
      </c>
      <c r="M47" s="57">
        <v>1353523.5</v>
      </c>
      <c r="N47" s="71"/>
      <c r="O47" s="71"/>
      <c r="P47" s="59" t="s">
        <v>283</v>
      </c>
    </row>
    <row r="48" spans="1:16" s="48" customFormat="1" ht="18.75" customHeight="1">
      <c r="A48" s="71"/>
      <c r="B48" s="59" t="s">
        <v>282</v>
      </c>
      <c r="C48" s="122"/>
      <c r="D48" s="119"/>
      <c r="E48" s="57">
        <v>218034.2</v>
      </c>
      <c r="F48" s="57">
        <v>39503</v>
      </c>
      <c r="G48" s="57">
        <v>135629.75</v>
      </c>
      <c r="H48" s="57">
        <v>0</v>
      </c>
      <c r="I48" s="57">
        <v>40560</v>
      </c>
      <c r="J48" s="57">
        <v>12610418</v>
      </c>
      <c r="K48" s="57">
        <v>12876916.09</v>
      </c>
      <c r="L48" s="57">
        <v>1016940</v>
      </c>
      <c r="M48" s="57">
        <v>1523150</v>
      </c>
      <c r="N48" s="71"/>
      <c r="O48" s="71"/>
      <c r="P48" s="105" t="s">
        <v>281</v>
      </c>
    </row>
    <row r="49" spans="1:16" s="60" customFormat="1" ht="18.75" customHeight="1">
      <c r="A49" s="71"/>
      <c r="B49" s="59" t="s">
        <v>280</v>
      </c>
      <c r="C49" s="122"/>
      <c r="D49" s="119"/>
      <c r="E49" s="57">
        <v>714793.7</v>
      </c>
      <c r="F49" s="57">
        <v>464503.5</v>
      </c>
      <c r="G49" s="57">
        <v>112232.94</v>
      </c>
      <c r="H49" s="57">
        <v>0</v>
      </c>
      <c r="I49" s="57">
        <v>67600</v>
      </c>
      <c r="J49" s="57">
        <v>10334943</v>
      </c>
      <c r="K49" s="57">
        <v>19731735.280000001</v>
      </c>
      <c r="L49" s="57">
        <v>6130500</v>
      </c>
      <c r="M49" s="57">
        <v>806848</v>
      </c>
      <c r="N49" s="71"/>
      <c r="O49" s="71"/>
      <c r="P49" s="105" t="s">
        <v>279</v>
      </c>
    </row>
    <row r="50" spans="1:16" s="48" customFormat="1" ht="18.75" customHeight="1">
      <c r="A50" s="62" t="s">
        <v>278</v>
      </c>
      <c r="B50" s="125"/>
      <c r="C50" s="124"/>
      <c r="D50" s="120"/>
      <c r="E50" s="64">
        <f>SUM(E51:E52)</f>
        <v>1169890.51</v>
      </c>
      <c r="F50" s="64">
        <f t="shared" ref="F50:M50" si="2">SUM(F51:F52)</f>
        <v>965675.88</v>
      </c>
      <c r="G50" s="64">
        <f t="shared" si="2"/>
        <v>3843551.23</v>
      </c>
      <c r="H50" s="64">
        <f t="shared" si="2"/>
        <v>2640602.77</v>
      </c>
      <c r="I50" s="64">
        <f t="shared" si="2"/>
        <v>196295</v>
      </c>
      <c r="J50" s="64">
        <f t="shared" si="2"/>
        <v>28876413</v>
      </c>
      <c r="K50" s="64">
        <f t="shared" si="2"/>
        <v>48962093.549999997</v>
      </c>
      <c r="L50" s="64">
        <f t="shared" si="2"/>
        <v>16333170</v>
      </c>
      <c r="M50" s="64">
        <f t="shared" si="2"/>
        <v>4383884.93</v>
      </c>
      <c r="N50" s="69"/>
      <c r="O50" s="62" t="s">
        <v>277</v>
      </c>
      <c r="P50" s="123"/>
    </row>
    <row r="51" spans="1:16" s="48" customFormat="1" ht="18.75" customHeight="1">
      <c r="A51" s="71"/>
      <c r="B51" s="55" t="s">
        <v>276</v>
      </c>
      <c r="C51" s="122"/>
      <c r="D51" s="119"/>
      <c r="E51" s="67">
        <v>161305.79999999999</v>
      </c>
      <c r="F51" s="57">
        <v>217657.88</v>
      </c>
      <c r="G51" s="57">
        <v>894073.82</v>
      </c>
      <c r="H51" s="57">
        <v>0</v>
      </c>
      <c r="I51" s="57">
        <v>104795</v>
      </c>
      <c r="J51" s="57">
        <v>12883679</v>
      </c>
      <c r="K51" s="57">
        <v>24706010.140000001</v>
      </c>
      <c r="L51" s="57">
        <v>8349400</v>
      </c>
      <c r="M51" s="57">
        <v>1125208.43</v>
      </c>
      <c r="N51" s="71"/>
      <c r="O51" s="71"/>
      <c r="P51" s="105" t="s">
        <v>275</v>
      </c>
    </row>
    <row r="52" spans="1:16" s="60" customFormat="1" ht="18.75" customHeight="1">
      <c r="A52" s="71"/>
      <c r="B52" s="59" t="s">
        <v>274</v>
      </c>
      <c r="C52" s="122"/>
      <c r="D52" s="119"/>
      <c r="E52" s="67">
        <v>1008584.71</v>
      </c>
      <c r="F52" s="57">
        <v>748018</v>
      </c>
      <c r="G52" s="57">
        <v>2949477.41</v>
      </c>
      <c r="H52" s="57">
        <v>2640602.77</v>
      </c>
      <c r="I52" s="57">
        <v>91500</v>
      </c>
      <c r="J52" s="57">
        <v>15992734</v>
      </c>
      <c r="K52" s="57">
        <v>24256083.41</v>
      </c>
      <c r="L52" s="57">
        <v>7983770</v>
      </c>
      <c r="M52" s="57">
        <v>3258676.5</v>
      </c>
      <c r="N52" s="71"/>
      <c r="O52" s="71"/>
      <c r="P52" s="59" t="s">
        <v>273</v>
      </c>
    </row>
    <row r="53" spans="1:16" s="48" customFormat="1" ht="18.75" customHeight="1">
      <c r="A53" s="62" t="s">
        <v>272</v>
      </c>
      <c r="B53" s="62"/>
      <c r="C53" s="108"/>
      <c r="D53" s="65"/>
      <c r="E53" s="64">
        <f>SUM(E54:E55)</f>
        <v>1160718.49</v>
      </c>
      <c r="F53" s="64">
        <f t="shared" ref="F53:M53" si="3">SUM(F54:F55)</f>
        <v>552023.9</v>
      </c>
      <c r="G53" s="64">
        <f t="shared" si="3"/>
        <v>2209757.77</v>
      </c>
      <c r="H53" s="64">
        <f t="shared" si="3"/>
        <v>0</v>
      </c>
      <c r="I53" s="64">
        <f t="shared" si="3"/>
        <v>209763.03</v>
      </c>
      <c r="J53" s="64">
        <f t="shared" si="3"/>
        <v>21268372</v>
      </c>
      <c r="K53" s="64">
        <f t="shared" si="3"/>
        <v>42956598.469999999</v>
      </c>
      <c r="L53" s="64">
        <f t="shared" si="3"/>
        <v>5982213</v>
      </c>
      <c r="M53" s="64">
        <f t="shared" si="3"/>
        <v>5313767.5</v>
      </c>
      <c r="N53" s="69"/>
      <c r="O53" s="62" t="s">
        <v>271</v>
      </c>
      <c r="P53" s="107"/>
    </row>
    <row r="54" spans="1:16" s="48" customFormat="1" ht="18.75" customHeight="1">
      <c r="A54" s="55"/>
      <c r="B54" s="59" t="s">
        <v>270</v>
      </c>
      <c r="C54" s="68"/>
      <c r="D54" s="65"/>
      <c r="E54" s="57">
        <v>345471.99</v>
      </c>
      <c r="F54" s="57">
        <v>279926.5</v>
      </c>
      <c r="G54" s="57">
        <v>431640.34</v>
      </c>
      <c r="H54" s="57">
        <v>0</v>
      </c>
      <c r="I54" s="57">
        <v>1876</v>
      </c>
      <c r="J54" s="57">
        <v>7830473</v>
      </c>
      <c r="K54" s="57">
        <v>18321754.140000001</v>
      </c>
      <c r="L54" s="57">
        <v>3343833</v>
      </c>
      <c r="M54" s="57">
        <v>2287444.84</v>
      </c>
      <c r="N54" s="71"/>
      <c r="O54" s="55"/>
      <c r="P54" s="105" t="s">
        <v>269</v>
      </c>
    </row>
    <row r="55" spans="1:16" s="60" customFormat="1" ht="18.75" customHeight="1">
      <c r="A55" s="55"/>
      <c r="B55" s="55" t="s">
        <v>268</v>
      </c>
      <c r="C55" s="68"/>
      <c r="D55" s="58"/>
      <c r="E55" s="57">
        <v>815246.5</v>
      </c>
      <c r="F55" s="57">
        <v>272097.40000000002</v>
      </c>
      <c r="G55" s="57">
        <v>1778117.43</v>
      </c>
      <c r="H55" s="57">
        <v>0</v>
      </c>
      <c r="I55" s="57">
        <v>207887.03</v>
      </c>
      <c r="J55" s="57">
        <v>13437899</v>
      </c>
      <c r="K55" s="57">
        <v>24634844.329999998</v>
      </c>
      <c r="L55" s="57">
        <v>2638380</v>
      </c>
      <c r="M55" s="57">
        <v>3026322.66</v>
      </c>
      <c r="N55" s="71"/>
      <c r="O55" s="55"/>
      <c r="P55" s="105" t="s">
        <v>267</v>
      </c>
    </row>
    <row r="56" spans="1:16" s="48" customFormat="1" ht="18.75" customHeight="1">
      <c r="A56" s="62" t="s">
        <v>266</v>
      </c>
      <c r="B56" s="62"/>
      <c r="C56" s="108"/>
      <c r="D56" s="65"/>
      <c r="E56" s="121">
        <f>E57</f>
        <v>356618.68</v>
      </c>
      <c r="F56" s="121">
        <f t="shared" ref="F56:M56" si="4">F57</f>
        <v>146203.54999999999</v>
      </c>
      <c r="G56" s="121">
        <f t="shared" si="4"/>
        <v>651170.68000000005</v>
      </c>
      <c r="H56" s="121">
        <f t="shared" si="4"/>
        <v>0</v>
      </c>
      <c r="I56" s="121">
        <f t="shared" si="4"/>
        <v>28684</v>
      </c>
      <c r="J56" s="121">
        <f t="shared" si="4"/>
        <v>8890426</v>
      </c>
      <c r="K56" s="121">
        <f t="shared" si="4"/>
        <v>17949043.41</v>
      </c>
      <c r="L56" s="121">
        <f t="shared" si="4"/>
        <v>4668440</v>
      </c>
      <c r="M56" s="121">
        <f t="shared" si="4"/>
        <v>3270423.21</v>
      </c>
      <c r="N56" s="69"/>
      <c r="O56" s="62" t="s">
        <v>265</v>
      </c>
      <c r="P56" s="107"/>
    </row>
    <row r="57" spans="1:16" s="60" customFormat="1" ht="18.75" customHeight="1">
      <c r="A57" s="55"/>
      <c r="B57" s="55" t="s">
        <v>264</v>
      </c>
      <c r="C57" s="68"/>
      <c r="D57" s="58"/>
      <c r="E57" s="57">
        <v>356618.68</v>
      </c>
      <c r="F57" s="57">
        <v>146203.54999999999</v>
      </c>
      <c r="G57" s="57">
        <v>651170.68000000005</v>
      </c>
      <c r="H57" s="57">
        <v>0</v>
      </c>
      <c r="I57" s="57">
        <v>28684</v>
      </c>
      <c r="J57" s="57">
        <v>8890426</v>
      </c>
      <c r="K57" s="57">
        <v>17949043.41</v>
      </c>
      <c r="L57" s="57">
        <v>4668440</v>
      </c>
      <c r="M57" s="57">
        <v>3270423.21</v>
      </c>
      <c r="N57" s="71"/>
      <c r="O57" s="55"/>
      <c r="P57" s="105" t="s">
        <v>263</v>
      </c>
    </row>
    <row r="58" spans="1:16" s="48" customFormat="1" ht="18.75" customHeight="1">
      <c r="A58" s="62" t="s">
        <v>262</v>
      </c>
      <c r="B58" s="62"/>
      <c r="C58" s="108"/>
      <c r="D58" s="65"/>
      <c r="E58" s="121">
        <f>E59</f>
        <v>994112.65</v>
      </c>
      <c r="F58" s="121">
        <f t="shared" ref="F58:M58" si="5">F59</f>
        <v>472571.9</v>
      </c>
      <c r="G58" s="121">
        <f t="shared" si="5"/>
        <v>1271083.47</v>
      </c>
      <c r="H58" s="121">
        <f t="shared" si="5"/>
        <v>0</v>
      </c>
      <c r="I58" s="121">
        <f t="shared" si="5"/>
        <v>304175</v>
      </c>
      <c r="J58" s="121">
        <f t="shared" si="5"/>
        <v>17330784</v>
      </c>
      <c r="K58" s="121">
        <f t="shared" si="5"/>
        <v>23701726.010000002</v>
      </c>
      <c r="L58" s="121">
        <f t="shared" si="5"/>
        <v>12725803</v>
      </c>
      <c r="M58" s="121">
        <f t="shared" si="5"/>
        <v>1012329.21</v>
      </c>
      <c r="N58" s="69"/>
      <c r="O58" s="62" t="s">
        <v>261</v>
      </c>
      <c r="P58" s="107"/>
    </row>
    <row r="59" spans="1:16" s="60" customFormat="1" ht="19.5" customHeight="1">
      <c r="A59" s="55"/>
      <c r="B59" s="55" t="s">
        <v>260</v>
      </c>
      <c r="C59" s="68"/>
      <c r="D59" s="58"/>
      <c r="E59" s="57">
        <v>994112.65</v>
      </c>
      <c r="F59" s="57">
        <v>472571.9</v>
      </c>
      <c r="G59" s="57">
        <v>1271083.47</v>
      </c>
      <c r="H59" s="57">
        <v>0</v>
      </c>
      <c r="I59" s="57">
        <v>304175</v>
      </c>
      <c r="J59" s="57">
        <v>17330784</v>
      </c>
      <c r="K59" s="57">
        <v>23701726.010000002</v>
      </c>
      <c r="L59" s="57">
        <v>12725803</v>
      </c>
      <c r="M59" s="57">
        <v>1012329.21</v>
      </c>
      <c r="N59" s="71"/>
      <c r="O59" s="55"/>
      <c r="P59" s="105" t="s">
        <v>259</v>
      </c>
    </row>
    <row r="60" spans="1:16" s="48" customFormat="1" ht="18.75" customHeight="1">
      <c r="A60" s="62" t="s">
        <v>258</v>
      </c>
      <c r="B60" s="66"/>
      <c r="C60" s="108"/>
      <c r="D60" s="65"/>
      <c r="E60" s="64">
        <f>SUM(E61:E63)</f>
        <v>11454710.390000001</v>
      </c>
      <c r="F60" s="64">
        <f t="shared" ref="F60:M60" si="6">SUM(F61:F63)</f>
        <v>3225048.42</v>
      </c>
      <c r="G60" s="64">
        <f t="shared" si="6"/>
        <v>3158094.26</v>
      </c>
      <c r="H60" s="64">
        <f t="shared" si="6"/>
        <v>0</v>
      </c>
      <c r="I60" s="64">
        <f t="shared" si="6"/>
        <v>300930.75</v>
      </c>
      <c r="J60" s="64">
        <f t="shared" si="6"/>
        <v>58450475</v>
      </c>
      <c r="K60" s="64">
        <f t="shared" si="6"/>
        <v>109029114.37</v>
      </c>
      <c r="L60" s="64">
        <f t="shared" si="6"/>
        <v>28245474.23</v>
      </c>
      <c r="M60" s="64">
        <f t="shared" si="6"/>
        <v>7699053.0499999998</v>
      </c>
      <c r="N60" s="69"/>
      <c r="O60" s="62" t="s">
        <v>257</v>
      </c>
      <c r="P60" s="107"/>
    </row>
    <row r="61" spans="1:16" s="48" customFormat="1" ht="21" customHeight="1">
      <c r="A61" s="55"/>
      <c r="B61" s="55" t="s">
        <v>256</v>
      </c>
      <c r="C61" s="68"/>
      <c r="D61" s="58"/>
      <c r="E61" s="57">
        <v>3188492.04</v>
      </c>
      <c r="F61" s="57">
        <v>1215166.72</v>
      </c>
      <c r="G61" s="57">
        <v>2277596.9500000002</v>
      </c>
      <c r="H61" s="57">
        <v>0</v>
      </c>
      <c r="I61" s="57">
        <v>147715.25</v>
      </c>
      <c r="J61" s="57">
        <v>22754948</v>
      </c>
      <c r="K61" s="57">
        <v>44654426.439999998</v>
      </c>
      <c r="L61" s="57">
        <v>11582577.23</v>
      </c>
      <c r="M61" s="57">
        <v>5234154</v>
      </c>
      <c r="N61" s="71"/>
      <c r="O61" s="55"/>
      <c r="P61" s="105" t="s">
        <v>255</v>
      </c>
    </row>
    <row r="62" spans="1:16" s="48" customFormat="1" ht="21" customHeight="1">
      <c r="A62" s="55"/>
      <c r="B62" s="59" t="s">
        <v>254</v>
      </c>
      <c r="C62" s="68"/>
      <c r="D62" s="58"/>
      <c r="E62" s="57">
        <v>3949011.2</v>
      </c>
      <c r="F62" s="57">
        <v>1106936.8</v>
      </c>
      <c r="G62" s="57">
        <v>438601.22</v>
      </c>
      <c r="H62" s="57">
        <v>0</v>
      </c>
      <c r="I62" s="57">
        <v>77409</v>
      </c>
      <c r="J62" s="57">
        <v>20649834</v>
      </c>
      <c r="K62" s="57">
        <v>42595799.770000003</v>
      </c>
      <c r="L62" s="57">
        <v>9195959</v>
      </c>
      <c r="M62" s="57">
        <v>1384468.25</v>
      </c>
      <c r="N62" s="71"/>
      <c r="O62" s="55"/>
      <c r="P62" s="105" t="s">
        <v>253</v>
      </c>
    </row>
    <row r="63" spans="1:16" s="60" customFormat="1" ht="21" customHeight="1">
      <c r="A63" s="55"/>
      <c r="B63" s="55" t="s">
        <v>252</v>
      </c>
      <c r="C63" s="68"/>
      <c r="D63" s="58"/>
      <c r="E63" s="57">
        <v>4317207.1500000004</v>
      </c>
      <c r="F63" s="57">
        <v>902944.9</v>
      </c>
      <c r="G63" s="57">
        <v>441896.09</v>
      </c>
      <c r="H63" s="57">
        <v>0</v>
      </c>
      <c r="I63" s="57">
        <v>75806.5</v>
      </c>
      <c r="J63" s="57">
        <v>15045693</v>
      </c>
      <c r="K63" s="57">
        <v>21778888.16</v>
      </c>
      <c r="L63" s="57">
        <v>7466938</v>
      </c>
      <c r="M63" s="57">
        <v>1080430.8</v>
      </c>
      <c r="N63" s="71"/>
      <c r="O63" s="55"/>
      <c r="P63" s="105" t="s">
        <v>251</v>
      </c>
    </row>
    <row r="64" spans="1:16" s="48" customFormat="1" ht="21" customHeight="1">
      <c r="A64" s="62" t="s">
        <v>250</v>
      </c>
      <c r="B64" s="66"/>
      <c r="C64" s="108"/>
      <c r="D64" s="65"/>
      <c r="E64" s="64">
        <f>SUM(E65:E67)</f>
        <v>3416393.05</v>
      </c>
      <c r="F64" s="64">
        <f t="shared" ref="F64:M64" si="7">SUM(F65:F67)</f>
        <v>1053077</v>
      </c>
      <c r="G64" s="64">
        <f t="shared" si="7"/>
        <v>1229255.04</v>
      </c>
      <c r="H64" s="64">
        <f t="shared" si="7"/>
        <v>1847435.02</v>
      </c>
      <c r="I64" s="64">
        <f t="shared" si="7"/>
        <v>247551</v>
      </c>
      <c r="J64" s="64">
        <f t="shared" si="7"/>
        <v>37273758</v>
      </c>
      <c r="K64" s="64">
        <f t="shared" si="7"/>
        <v>85812362.450000003</v>
      </c>
      <c r="L64" s="64">
        <f t="shared" si="7"/>
        <v>15886400</v>
      </c>
      <c r="M64" s="64">
        <f t="shared" si="7"/>
        <v>10393919.23</v>
      </c>
      <c r="N64" s="69"/>
      <c r="O64" s="62" t="s">
        <v>249</v>
      </c>
      <c r="P64" s="107"/>
    </row>
    <row r="65" spans="1:16" s="48" customFormat="1" ht="21" customHeight="1">
      <c r="A65" s="55"/>
      <c r="B65" s="55" t="s">
        <v>248</v>
      </c>
      <c r="C65" s="68"/>
      <c r="D65" s="58"/>
      <c r="E65" s="57">
        <v>2551975.5499999998</v>
      </c>
      <c r="F65" s="57">
        <v>667293</v>
      </c>
      <c r="G65" s="57">
        <v>885981.05</v>
      </c>
      <c r="H65" s="57">
        <v>1847435.02</v>
      </c>
      <c r="I65" s="57">
        <v>15668</v>
      </c>
      <c r="J65" s="57">
        <v>15319582</v>
      </c>
      <c r="K65" s="57">
        <v>41780200</v>
      </c>
      <c r="L65" s="57">
        <v>7694700</v>
      </c>
      <c r="M65" s="57">
        <v>6435800</v>
      </c>
      <c r="N65" s="71"/>
      <c r="O65" s="55"/>
      <c r="P65" s="105" t="s">
        <v>247</v>
      </c>
    </row>
    <row r="66" spans="1:16" s="48" customFormat="1" ht="21" customHeight="1">
      <c r="A66" s="55"/>
      <c r="B66" s="55" t="s">
        <v>246</v>
      </c>
      <c r="C66" s="68"/>
      <c r="D66" s="58"/>
      <c r="E66" s="57">
        <v>262870.40000000002</v>
      </c>
      <c r="F66" s="57">
        <v>370173</v>
      </c>
      <c r="G66" s="57">
        <v>178658.07</v>
      </c>
      <c r="H66" s="57">
        <v>0</v>
      </c>
      <c r="I66" s="57">
        <v>87328</v>
      </c>
      <c r="J66" s="57">
        <v>8573497</v>
      </c>
      <c r="K66" s="57">
        <v>23801272.490000002</v>
      </c>
      <c r="L66" s="57">
        <v>2011800</v>
      </c>
      <c r="M66" s="57">
        <v>635024.44999999995</v>
      </c>
      <c r="N66" s="71"/>
      <c r="O66" s="55"/>
      <c r="P66" s="105" t="s">
        <v>245</v>
      </c>
    </row>
    <row r="67" spans="1:16" ht="21" customHeight="1">
      <c r="A67" s="55"/>
      <c r="B67" s="55" t="s">
        <v>244</v>
      </c>
      <c r="C67" s="68"/>
      <c r="D67" s="58"/>
      <c r="E67" s="57">
        <v>601547.1</v>
      </c>
      <c r="F67" s="57">
        <v>15611</v>
      </c>
      <c r="G67" s="57">
        <v>164615.92000000001</v>
      </c>
      <c r="H67" s="57">
        <v>0</v>
      </c>
      <c r="I67" s="57">
        <v>144555</v>
      </c>
      <c r="J67" s="57">
        <v>13380679</v>
      </c>
      <c r="K67" s="57">
        <v>20230889.959999997</v>
      </c>
      <c r="L67" s="57">
        <v>6179900</v>
      </c>
      <c r="M67" s="57">
        <v>3323094.78</v>
      </c>
      <c r="N67" s="71"/>
      <c r="O67" s="55"/>
      <c r="P67" s="105" t="s">
        <v>243</v>
      </c>
    </row>
    <row r="68" spans="1:16" ht="21" customHeight="1">
      <c r="A68" s="113"/>
      <c r="B68" s="113"/>
      <c r="C68" s="68"/>
      <c r="D68" s="68"/>
      <c r="E68" s="90"/>
      <c r="F68" s="90"/>
      <c r="G68" s="90"/>
      <c r="H68" s="90"/>
      <c r="I68" s="90"/>
      <c r="J68" s="90"/>
      <c r="K68" s="90"/>
      <c r="L68" s="90"/>
      <c r="M68" s="90"/>
      <c r="N68" s="114"/>
      <c r="O68" s="113"/>
      <c r="P68" s="105"/>
    </row>
    <row r="69" spans="1:16" ht="21" customHeight="1">
      <c r="A69" s="113"/>
      <c r="B69" s="113"/>
      <c r="C69" s="68"/>
      <c r="D69" s="68"/>
      <c r="E69" s="90"/>
      <c r="F69" s="90"/>
      <c r="G69" s="90"/>
      <c r="H69" s="90"/>
      <c r="I69" s="90"/>
      <c r="J69" s="90"/>
      <c r="K69" s="90"/>
      <c r="L69" s="90"/>
      <c r="M69" s="90"/>
      <c r="N69" s="114"/>
      <c r="O69" s="113"/>
      <c r="P69" s="105"/>
    </row>
    <row r="70" spans="1:16" s="80" customFormat="1" ht="33" customHeight="1">
      <c r="A70" s="113"/>
      <c r="B70" s="113"/>
      <c r="C70" s="68"/>
      <c r="D70" s="68"/>
      <c r="E70" s="90"/>
      <c r="F70" s="90"/>
      <c r="G70" s="90"/>
      <c r="H70" s="90"/>
      <c r="I70" s="90"/>
      <c r="J70" s="90"/>
      <c r="K70" s="90"/>
      <c r="L70" s="90"/>
      <c r="M70" s="90"/>
      <c r="N70" s="114"/>
      <c r="O70" s="113"/>
      <c r="P70" s="105"/>
    </row>
    <row r="71" spans="1:16" s="78" customFormat="1">
      <c r="A71" s="80"/>
      <c r="B71" s="83" t="s">
        <v>847</v>
      </c>
      <c r="C71" s="82"/>
      <c r="D71" s="83" t="s">
        <v>841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</row>
    <row r="72" spans="1:16" s="78" customFormat="1" ht="21.75" customHeight="1">
      <c r="B72" s="80" t="s">
        <v>848</v>
      </c>
      <c r="C72" s="82"/>
      <c r="D72" s="81" t="s">
        <v>840</v>
      </c>
    </row>
    <row r="73" spans="1:16" s="77" customFormat="1" ht="1.5" customHeight="1">
      <c r="A73" s="78"/>
      <c r="B73" s="80"/>
      <c r="C73" s="82"/>
      <c r="D73" s="81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195" t="s">
        <v>120</v>
      </c>
    </row>
    <row r="74" spans="1:16" s="72" customFormat="1" ht="19.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1:16" s="72" customFormat="1" ht="19.5" customHeight="1">
      <c r="A75" s="303" t="s">
        <v>18</v>
      </c>
      <c r="B75" s="303"/>
      <c r="C75" s="303"/>
      <c r="D75" s="314"/>
      <c r="E75" s="297" t="s">
        <v>19</v>
      </c>
      <c r="F75" s="298"/>
      <c r="G75" s="298"/>
      <c r="H75" s="298"/>
      <c r="I75" s="298"/>
      <c r="J75" s="299"/>
      <c r="K75" s="300" t="s">
        <v>20</v>
      </c>
      <c r="L75" s="301"/>
      <c r="M75" s="301"/>
      <c r="N75" s="302" t="s">
        <v>32</v>
      </c>
      <c r="O75" s="303"/>
      <c r="P75" s="303"/>
    </row>
    <row r="76" spans="1:16" s="72" customFormat="1" ht="19.5" customHeight="1">
      <c r="A76" s="305"/>
      <c r="B76" s="305"/>
      <c r="C76" s="305"/>
      <c r="D76" s="315"/>
      <c r="E76" s="306" t="s">
        <v>11</v>
      </c>
      <c r="F76" s="307"/>
      <c r="G76" s="307"/>
      <c r="H76" s="307"/>
      <c r="I76" s="307"/>
      <c r="J76" s="313"/>
      <c r="K76" s="311" t="s">
        <v>21</v>
      </c>
      <c r="L76" s="312"/>
      <c r="M76" s="312"/>
      <c r="N76" s="304"/>
      <c r="O76" s="305"/>
      <c r="P76" s="305"/>
    </row>
    <row r="77" spans="1:16" s="72" customFormat="1" ht="19.5" customHeight="1">
      <c r="A77" s="305"/>
      <c r="B77" s="305"/>
      <c r="C77" s="305"/>
      <c r="D77" s="315"/>
      <c r="E77" s="76"/>
      <c r="F77" s="76" t="s">
        <v>24</v>
      </c>
      <c r="G77" s="76"/>
      <c r="H77" s="76"/>
      <c r="I77" s="76"/>
      <c r="J77" s="79"/>
      <c r="K77" s="75"/>
      <c r="L77" s="75" t="s">
        <v>20</v>
      </c>
      <c r="M77" s="75" t="s">
        <v>20</v>
      </c>
      <c r="N77" s="304"/>
      <c r="O77" s="305"/>
      <c r="P77" s="305"/>
    </row>
    <row r="78" spans="1:16" s="72" customFormat="1" ht="19.5" customHeight="1">
      <c r="A78" s="305"/>
      <c r="B78" s="305"/>
      <c r="C78" s="305"/>
      <c r="D78" s="315"/>
      <c r="E78" s="76" t="s">
        <v>8</v>
      </c>
      <c r="F78" s="76" t="s">
        <v>119</v>
      </c>
      <c r="G78" s="76" t="s">
        <v>9</v>
      </c>
      <c r="H78" s="76" t="s">
        <v>10</v>
      </c>
      <c r="I78" s="76" t="s">
        <v>25</v>
      </c>
      <c r="J78" s="75" t="s">
        <v>16</v>
      </c>
      <c r="K78" s="75" t="s">
        <v>67</v>
      </c>
      <c r="L78" s="75" t="s">
        <v>118</v>
      </c>
      <c r="M78" s="75" t="s">
        <v>30</v>
      </c>
      <c r="N78" s="304"/>
      <c r="O78" s="305"/>
      <c r="P78" s="305"/>
    </row>
    <row r="79" spans="1:16" s="72" customFormat="1" ht="19.5" customHeight="1">
      <c r="A79" s="305"/>
      <c r="B79" s="305"/>
      <c r="C79" s="305"/>
      <c r="D79" s="315"/>
      <c r="E79" s="76" t="s">
        <v>23</v>
      </c>
      <c r="F79" s="76" t="s">
        <v>117</v>
      </c>
      <c r="G79" s="76" t="s">
        <v>13</v>
      </c>
      <c r="H79" s="76" t="s">
        <v>116</v>
      </c>
      <c r="I79" s="76" t="s">
        <v>14</v>
      </c>
      <c r="J79" s="76" t="s">
        <v>17</v>
      </c>
      <c r="K79" s="75" t="s">
        <v>115</v>
      </c>
      <c r="L79" s="75" t="s">
        <v>114</v>
      </c>
      <c r="M79" s="75" t="s">
        <v>22</v>
      </c>
      <c r="N79" s="304"/>
      <c r="O79" s="305"/>
      <c r="P79" s="305"/>
    </row>
    <row r="80" spans="1:16" s="60" customFormat="1" ht="20.25" customHeight="1">
      <c r="A80" s="307"/>
      <c r="B80" s="307"/>
      <c r="C80" s="307"/>
      <c r="D80" s="313"/>
      <c r="E80" s="73" t="s">
        <v>27</v>
      </c>
      <c r="F80" s="74"/>
      <c r="G80" s="73"/>
      <c r="H80" s="73" t="s">
        <v>113</v>
      </c>
      <c r="I80" s="73"/>
      <c r="J80" s="73"/>
      <c r="K80" s="194" t="s">
        <v>21</v>
      </c>
      <c r="L80" s="194" t="s">
        <v>112</v>
      </c>
      <c r="M80" s="194" t="s">
        <v>111</v>
      </c>
      <c r="N80" s="306"/>
      <c r="O80" s="307"/>
      <c r="P80" s="307"/>
    </row>
    <row r="81" spans="1:16" s="48" customFormat="1" ht="20.25" customHeight="1">
      <c r="A81" s="62" t="s">
        <v>242</v>
      </c>
      <c r="B81" s="66"/>
      <c r="C81" s="108"/>
      <c r="D81" s="120"/>
      <c r="E81" s="64">
        <f>SUM(E82:E84)</f>
        <v>2200339.0299999998</v>
      </c>
      <c r="F81" s="64">
        <f t="shared" ref="F81:M81" si="8">SUM(F82:F84)</f>
        <v>1266876.98</v>
      </c>
      <c r="G81" s="64">
        <f t="shared" si="8"/>
        <v>2292107.85</v>
      </c>
      <c r="H81" s="64">
        <f t="shared" si="8"/>
        <v>29889</v>
      </c>
      <c r="I81" s="64">
        <f t="shared" si="8"/>
        <v>284675.55</v>
      </c>
      <c r="J81" s="64">
        <f t="shared" si="8"/>
        <v>32152303</v>
      </c>
      <c r="K81" s="64">
        <f t="shared" si="8"/>
        <v>68719572.840000004</v>
      </c>
      <c r="L81" s="64">
        <f t="shared" si="8"/>
        <v>17222421.699999999</v>
      </c>
      <c r="M81" s="64">
        <f t="shared" si="8"/>
        <v>8384039.6500000004</v>
      </c>
      <c r="N81" s="69"/>
      <c r="O81" s="62" t="s">
        <v>241</v>
      </c>
      <c r="P81" s="107"/>
    </row>
    <row r="82" spans="1:16" s="48" customFormat="1" ht="20.25" customHeight="1">
      <c r="A82" s="55"/>
      <c r="B82" s="55" t="s">
        <v>240</v>
      </c>
      <c r="C82" s="68"/>
      <c r="D82" s="119"/>
      <c r="E82" s="57">
        <v>507410.05</v>
      </c>
      <c r="F82" s="57">
        <v>365343.25</v>
      </c>
      <c r="G82" s="57">
        <v>458248.44</v>
      </c>
      <c r="H82" s="57">
        <v>0</v>
      </c>
      <c r="I82" s="57">
        <v>58275</v>
      </c>
      <c r="J82" s="57">
        <v>11610898</v>
      </c>
      <c r="K82" s="57">
        <v>25897310.170000002</v>
      </c>
      <c r="L82" s="57">
        <v>6270901.7000000002</v>
      </c>
      <c r="M82" s="57">
        <v>4054555.52</v>
      </c>
      <c r="N82" s="71"/>
      <c r="O82" s="55"/>
      <c r="P82" s="105" t="s">
        <v>239</v>
      </c>
    </row>
    <row r="83" spans="1:16" s="48" customFormat="1" ht="20.25" customHeight="1">
      <c r="A83" s="55"/>
      <c r="B83" s="55" t="s">
        <v>238</v>
      </c>
      <c r="C83" s="68"/>
      <c r="D83" s="119"/>
      <c r="E83" s="57">
        <v>1463727.17</v>
      </c>
      <c r="F83" s="57">
        <v>651242.15</v>
      </c>
      <c r="G83" s="57">
        <v>1540549.85</v>
      </c>
      <c r="H83" s="57">
        <v>0</v>
      </c>
      <c r="I83" s="57">
        <v>49450.25</v>
      </c>
      <c r="J83" s="57">
        <v>6704698</v>
      </c>
      <c r="K83" s="57">
        <v>19395610.91</v>
      </c>
      <c r="L83" s="57">
        <v>4414220</v>
      </c>
      <c r="M83" s="57">
        <v>2408905.79</v>
      </c>
      <c r="N83" s="71"/>
      <c r="O83" s="55"/>
      <c r="P83" s="105" t="s">
        <v>237</v>
      </c>
    </row>
    <row r="84" spans="1:16" s="60" customFormat="1" ht="20.25" customHeight="1">
      <c r="A84" s="55"/>
      <c r="B84" s="55" t="s">
        <v>236</v>
      </c>
      <c r="C84" s="68"/>
      <c r="D84" s="119"/>
      <c r="E84" s="57">
        <v>229201.81</v>
      </c>
      <c r="F84" s="57">
        <v>250291.58</v>
      </c>
      <c r="G84" s="57">
        <v>293309.56</v>
      </c>
      <c r="H84" s="57">
        <v>29889</v>
      </c>
      <c r="I84" s="57">
        <v>176950.3</v>
      </c>
      <c r="J84" s="57">
        <v>13836707</v>
      </c>
      <c r="K84" s="57">
        <v>23426651.760000002</v>
      </c>
      <c r="L84" s="57">
        <v>6537300</v>
      </c>
      <c r="M84" s="57">
        <v>1920578.34</v>
      </c>
      <c r="N84" s="71"/>
      <c r="O84" s="55"/>
      <c r="P84" s="105" t="s">
        <v>235</v>
      </c>
    </row>
    <row r="85" spans="1:16" s="48" customFormat="1" ht="20.25" customHeight="1">
      <c r="A85" s="62" t="s">
        <v>234</v>
      </c>
      <c r="B85" s="62"/>
      <c r="C85" s="108"/>
      <c r="D85" s="65"/>
      <c r="E85" s="64">
        <f>SUM(E86:E91)</f>
        <v>4445636.22</v>
      </c>
      <c r="F85" s="64">
        <f t="shared" ref="F85:M85" si="9">SUM(F86:F91)</f>
        <v>4178872.7200000007</v>
      </c>
      <c r="G85" s="64">
        <f t="shared" si="9"/>
        <v>4613206.88</v>
      </c>
      <c r="H85" s="64">
        <f t="shared" si="9"/>
        <v>1442439.37</v>
      </c>
      <c r="I85" s="64">
        <f t="shared" si="9"/>
        <v>636376.92000000004</v>
      </c>
      <c r="J85" s="64">
        <f t="shared" si="9"/>
        <v>111347536</v>
      </c>
      <c r="K85" s="64">
        <f t="shared" si="9"/>
        <v>193067073.26000002</v>
      </c>
      <c r="L85" s="64">
        <f t="shared" si="9"/>
        <v>48521190</v>
      </c>
      <c r="M85" s="64">
        <f t="shared" si="9"/>
        <v>15080766.68</v>
      </c>
      <c r="N85" s="62"/>
      <c r="O85" s="62" t="s">
        <v>233</v>
      </c>
      <c r="P85" s="107"/>
    </row>
    <row r="86" spans="1:16" s="48" customFormat="1" ht="20.25" customHeight="1">
      <c r="A86" s="55"/>
      <c r="B86" s="55" t="s">
        <v>232</v>
      </c>
      <c r="C86" s="68"/>
      <c r="D86" s="58"/>
      <c r="E86" s="57">
        <v>2303316.23</v>
      </c>
      <c r="F86" s="57">
        <v>1853157.57</v>
      </c>
      <c r="G86" s="57">
        <v>2539817.66</v>
      </c>
      <c r="H86" s="57">
        <v>1442439.37</v>
      </c>
      <c r="I86" s="57">
        <v>137241</v>
      </c>
      <c r="J86" s="57">
        <v>50909733</v>
      </c>
      <c r="K86" s="57">
        <v>92939452.689999998</v>
      </c>
      <c r="L86" s="57">
        <v>26290990</v>
      </c>
      <c r="M86" s="57">
        <v>3376603.38</v>
      </c>
      <c r="N86" s="55"/>
      <c r="O86" s="55"/>
      <c r="P86" s="105" t="s">
        <v>231</v>
      </c>
    </row>
    <row r="87" spans="1:16" s="48" customFormat="1" ht="20.25" customHeight="1">
      <c r="A87" s="55"/>
      <c r="B87" s="55" t="s">
        <v>230</v>
      </c>
      <c r="C87" s="68"/>
      <c r="D87" s="58"/>
      <c r="E87" s="57">
        <v>667444.15</v>
      </c>
      <c r="F87" s="57">
        <v>623129.5</v>
      </c>
      <c r="G87" s="57">
        <v>683601.07</v>
      </c>
      <c r="H87" s="57">
        <v>0</v>
      </c>
      <c r="I87" s="57">
        <v>224827.92</v>
      </c>
      <c r="J87" s="57">
        <v>19803908</v>
      </c>
      <c r="K87" s="57">
        <v>31261326.920000002</v>
      </c>
      <c r="L87" s="57">
        <v>6331450</v>
      </c>
      <c r="M87" s="57">
        <v>4204112.46</v>
      </c>
      <c r="N87" s="55"/>
      <c r="O87" s="55"/>
      <c r="P87" s="105" t="s">
        <v>229</v>
      </c>
    </row>
    <row r="88" spans="1:16" s="48" customFormat="1" ht="20.25" customHeight="1">
      <c r="A88" s="55"/>
      <c r="B88" s="59" t="s">
        <v>228</v>
      </c>
      <c r="C88" s="68"/>
      <c r="D88" s="58"/>
      <c r="E88" s="57">
        <v>45907.9</v>
      </c>
      <c r="F88" s="57">
        <v>273002.2</v>
      </c>
      <c r="G88" s="57">
        <v>624618.41</v>
      </c>
      <c r="H88" s="57">
        <v>0</v>
      </c>
      <c r="I88" s="57">
        <v>40890</v>
      </c>
      <c r="J88" s="57">
        <v>7365578</v>
      </c>
      <c r="K88" s="57">
        <v>15990302.460000001</v>
      </c>
      <c r="L88" s="57">
        <v>2654800</v>
      </c>
      <c r="M88" s="118">
        <v>1175532.8799999999</v>
      </c>
      <c r="N88" s="117"/>
      <c r="O88" s="116"/>
      <c r="P88" s="105" t="s">
        <v>227</v>
      </c>
    </row>
    <row r="89" spans="1:16" s="48" customFormat="1" ht="20.25" customHeight="1">
      <c r="A89" s="55"/>
      <c r="B89" s="55" t="s">
        <v>226</v>
      </c>
      <c r="C89" s="68"/>
      <c r="D89" s="58"/>
      <c r="E89" s="97">
        <v>979804</v>
      </c>
      <c r="F89" s="97">
        <v>1053554</v>
      </c>
      <c r="G89" s="97">
        <v>204076.04</v>
      </c>
      <c r="H89" s="57">
        <v>0</v>
      </c>
      <c r="I89" s="97">
        <v>67135</v>
      </c>
      <c r="J89" s="97">
        <v>8123583</v>
      </c>
      <c r="K89" s="97">
        <v>14967098.09</v>
      </c>
      <c r="L89" s="98">
        <v>5847900</v>
      </c>
      <c r="M89" s="98">
        <v>2003956.31</v>
      </c>
      <c r="N89" s="117"/>
      <c r="O89" s="116"/>
      <c r="P89" s="105" t="s">
        <v>225</v>
      </c>
    </row>
    <row r="90" spans="1:16" s="48" customFormat="1" ht="20.25" customHeight="1">
      <c r="A90" s="55"/>
      <c r="B90" s="59" t="s">
        <v>224</v>
      </c>
      <c r="C90" s="68"/>
      <c r="D90" s="58"/>
      <c r="E90" s="97">
        <v>319077.34999999998</v>
      </c>
      <c r="F90" s="97">
        <v>325209.2</v>
      </c>
      <c r="G90" s="97">
        <v>302723.18</v>
      </c>
      <c r="H90" s="57">
        <v>0</v>
      </c>
      <c r="I90" s="97">
        <v>127083</v>
      </c>
      <c r="J90" s="97">
        <v>11400420</v>
      </c>
      <c r="K90" s="97">
        <v>17041667.890000001</v>
      </c>
      <c r="L90" s="98">
        <v>3849500</v>
      </c>
      <c r="M90" s="98">
        <v>1425781.45</v>
      </c>
      <c r="N90" s="117"/>
      <c r="O90" s="116"/>
      <c r="P90" s="105" t="s">
        <v>223</v>
      </c>
    </row>
    <row r="91" spans="1:16" s="60" customFormat="1" ht="20.25" customHeight="1">
      <c r="A91" s="55"/>
      <c r="B91" s="55" t="s">
        <v>222</v>
      </c>
      <c r="C91" s="68"/>
      <c r="D91" s="58"/>
      <c r="E91" s="97">
        <v>130086.59</v>
      </c>
      <c r="F91" s="97">
        <v>50820.25</v>
      </c>
      <c r="G91" s="97">
        <v>258370.52</v>
      </c>
      <c r="H91" s="57">
        <v>0</v>
      </c>
      <c r="I91" s="97">
        <v>39200</v>
      </c>
      <c r="J91" s="97">
        <v>13744314</v>
      </c>
      <c r="K91" s="97">
        <v>20867225.210000001</v>
      </c>
      <c r="L91" s="98">
        <v>3546550</v>
      </c>
      <c r="M91" s="98">
        <v>2894780.2</v>
      </c>
      <c r="N91" s="117"/>
      <c r="O91" s="116"/>
      <c r="P91" s="105" t="s">
        <v>221</v>
      </c>
    </row>
    <row r="92" spans="1:16" s="48" customFormat="1" ht="20.25" customHeight="1">
      <c r="A92" s="62" t="s">
        <v>220</v>
      </c>
      <c r="B92" s="66"/>
      <c r="C92" s="108"/>
      <c r="D92" s="65"/>
      <c r="E92" s="64">
        <f>SUM(E93:E95)</f>
        <v>1204926.99</v>
      </c>
      <c r="F92" s="64">
        <f t="shared" ref="F92:M92" si="10">SUM(F93:F95)</f>
        <v>480822.2</v>
      </c>
      <c r="G92" s="64">
        <f t="shared" si="10"/>
        <v>1332875.3900000001</v>
      </c>
      <c r="H92" s="64">
        <f t="shared" si="10"/>
        <v>0</v>
      </c>
      <c r="I92" s="64">
        <f t="shared" si="10"/>
        <v>344758.06</v>
      </c>
      <c r="J92" s="64">
        <f t="shared" si="10"/>
        <v>37940849.210000001</v>
      </c>
      <c r="K92" s="64">
        <f t="shared" si="10"/>
        <v>74134117.430000007</v>
      </c>
      <c r="L92" s="64">
        <f t="shared" si="10"/>
        <v>11317964</v>
      </c>
      <c r="M92" s="64">
        <f t="shared" si="10"/>
        <v>8182790.1899999995</v>
      </c>
      <c r="N92" s="62"/>
      <c r="O92" s="62" t="s">
        <v>219</v>
      </c>
      <c r="P92" s="107"/>
    </row>
    <row r="93" spans="1:16" s="48" customFormat="1" ht="20.25" customHeight="1">
      <c r="A93" s="55"/>
      <c r="B93" s="55" t="s">
        <v>218</v>
      </c>
      <c r="C93" s="68"/>
      <c r="D93" s="58"/>
      <c r="E93" s="57">
        <v>791000.24</v>
      </c>
      <c r="F93" s="57">
        <v>183375</v>
      </c>
      <c r="G93" s="57">
        <v>887006.71</v>
      </c>
      <c r="H93" s="57">
        <v>0</v>
      </c>
      <c r="I93" s="57">
        <v>152512.06</v>
      </c>
      <c r="J93" s="57">
        <v>11547624.210000001</v>
      </c>
      <c r="K93" s="57">
        <v>26861781.559999999</v>
      </c>
      <c r="L93" s="57">
        <v>4924604</v>
      </c>
      <c r="M93" s="57">
        <v>2747217.26</v>
      </c>
      <c r="N93" s="55"/>
      <c r="O93" s="55"/>
      <c r="P93" s="105" t="s">
        <v>217</v>
      </c>
    </row>
    <row r="94" spans="1:16" s="48" customFormat="1" ht="20.25" customHeight="1">
      <c r="A94" s="55"/>
      <c r="B94" s="55" t="s">
        <v>216</v>
      </c>
      <c r="C94" s="68"/>
      <c r="D94" s="58"/>
      <c r="E94" s="57">
        <v>186971.6</v>
      </c>
      <c r="F94" s="57">
        <v>162400.20000000001</v>
      </c>
      <c r="G94" s="57">
        <v>268649.87</v>
      </c>
      <c r="H94" s="57">
        <v>0</v>
      </c>
      <c r="I94" s="57">
        <v>65746</v>
      </c>
      <c r="J94" s="57">
        <v>9031626</v>
      </c>
      <c r="K94" s="57">
        <v>17668458.91</v>
      </c>
      <c r="L94" s="57">
        <v>966980</v>
      </c>
      <c r="M94" s="57">
        <v>917512.41</v>
      </c>
      <c r="N94" s="55"/>
      <c r="O94" s="55"/>
      <c r="P94" s="105" t="s">
        <v>215</v>
      </c>
    </row>
    <row r="95" spans="1:16" s="60" customFormat="1" ht="20.25" customHeight="1">
      <c r="A95" s="55"/>
      <c r="B95" s="55" t="s">
        <v>214</v>
      </c>
      <c r="C95" s="68"/>
      <c r="D95" s="58"/>
      <c r="E95" s="57">
        <v>226955.15</v>
      </c>
      <c r="F95" s="57">
        <v>135047</v>
      </c>
      <c r="G95" s="57">
        <v>177218.81</v>
      </c>
      <c r="H95" s="57">
        <v>0</v>
      </c>
      <c r="I95" s="57">
        <v>126500</v>
      </c>
      <c r="J95" s="57">
        <v>17361599</v>
      </c>
      <c r="K95" s="57">
        <v>29603876.960000001</v>
      </c>
      <c r="L95" s="57">
        <v>5426380</v>
      </c>
      <c r="M95" s="57">
        <v>4518060.5199999996</v>
      </c>
      <c r="N95" s="55"/>
      <c r="O95" s="55"/>
      <c r="P95" s="105" t="s">
        <v>213</v>
      </c>
    </row>
    <row r="96" spans="1:16" s="48" customFormat="1" ht="20.25" customHeight="1">
      <c r="A96" s="62" t="s">
        <v>212</v>
      </c>
      <c r="B96" s="66"/>
      <c r="C96" s="108"/>
      <c r="D96" s="108"/>
      <c r="E96" s="115">
        <f>SUM(E97:E98)</f>
        <v>6770954.4500000002</v>
      </c>
      <c r="F96" s="115">
        <f t="shared" ref="F96:M96" si="11">SUM(F97:F98)</f>
        <v>5863218.6600000001</v>
      </c>
      <c r="G96" s="115">
        <f t="shared" si="11"/>
        <v>3437078.0900000003</v>
      </c>
      <c r="H96" s="115">
        <f t="shared" si="11"/>
        <v>1757542.88</v>
      </c>
      <c r="I96" s="115">
        <f t="shared" si="11"/>
        <v>404015.5</v>
      </c>
      <c r="J96" s="115">
        <f t="shared" si="11"/>
        <v>85627933</v>
      </c>
      <c r="K96" s="115">
        <f t="shared" si="11"/>
        <v>150216507.34</v>
      </c>
      <c r="L96" s="115">
        <f t="shared" si="11"/>
        <v>24411383.300000001</v>
      </c>
      <c r="M96" s="115">
        <f t="shared" si="11"/>
        <v>11721433.92</v>
      </c>
      <c r="N96" s="62"/>
      <c r="O96" s="62" t="s">
        <v>211</v>
      </c>
      <c r="P96" s="107"/>
    </row>
    <row r="97" spans="1:16" s="93" customFormat="1" ht="20.25" customHeight="1">
      <c r="A97" s="55"/>
      <c r="B97" s="55" t="s">
        <v>210</v>
      </c>
      <c r="C97" s="68"/>
      <c r="D97" s="68"/>
      <c r="E97" s="67">
        <v>6604190.5</v>
      </c>
      <c r="F97" s="57">
        <v>5812150.1600000001</v>
      </c>
      <c r="G97" s="57">
        <v>3071057.66</v>
      </c>
      <c r="H97" s="57">
        <v>1757542.88</v>
      </c>
      <c r="I97" s="57">
        <v>362193.5</v>
      </c>
      <c r="J97" s="57">
        <v>77137678</v>
      </c>
      <c r="K97" s="57">
        <v>133225086.8</v>
      </c>
      <c r="L97" s="57">
        <v>21682724</v>
      </c>
      <c r="M97" s="57">
        <v>11007338.41</v>
      </c>
      <c r="N97" s="55"/>
      <c r="O97" s="55"/>
      <c r="P97" s="105" t="s">
        <v>209</v>
      </c>
    </row>
    <row r="98" spans="1:16" s="60" customFormat="1" ht="20.25" customHeight="1">
      <c r="A98" s="109"/>
      <c r="B98" s="100" t="s">
        <v>208</v>
      </c>
      <c r="C98" s="99"/>
      <c r="D98" s="93"/>
      <c r="E98" s="97">
        <v>166763.95000000001</v>
      </c>
      <c r="F98" s="97">
        <v>51068.5</v>
      </c>
      <c r="G98" s="97">
        <v>366020.43</v>
      </c>
      <c r="H98" s="57">
        <v>0</v>
      </c>
      <c r="I98" s="97">
        <v>41822</v>
      </c>
      <c r="J98" s="97">
        <v>8490255</v>
      </c>
      <c r="K98" s="97">
        <v>16991420.539999999</v>
      </c>
      <c r="L98" s="98">
        <v>2728659.3</v>
      </c>
      <c r="M98" s="98">
        <v>714095.51</v>
      </c>
      <c r="N98" s="103"/>
      <c r="O98" s="95"/>
      <c r="P98" s="94" t="s">
        <v>207</v>
      </c>
    </row>
    <row r="99" spans="1:16" s="48" customFormat="1" ht="20.25" customHeight="1">
      <c r="A99" s="62" t="s">
        <v>206</v>
      </c>
      <c r="B99" s="62"/>
      <c r="C99" s="108"/>
      <c r="D99" s="108"/>
      <c r="E99" s="115">
        <f>E100</f>
        <v>3238574.88</v>
      </c>
      <c r="F99" s="115">
        <f t="shared" ref="F99:M99" si="12">F100</f>
        <v>2763816.75</v>
      </c>
      <c r="G99" s="115">
        <f t="shared" si="12"/>
        <v>1449296.27</v>
      </c>
      <c r="H99" s="115">
        <f t="shared" si="12"/>
        <v>0</v>
      </c>
      <c r="I99" s="115">
        <f t="shared" si="12"/>
        <v>950433</v>
      </c>
      <c r="J99" s="115">
        <f t="shared" si="12"/>
        <v>13907507</v>
      </c>
      <c r="K99" s="115">
        <f t="shared" si="12"/>
        <v>31404153.030000001</v>
      </c>
      <c r="L99" s="115">
        <f t="shared" si="12"/>
        <v>7098578</v>
      </c>
      <c r="M99" s="115">
        <f t="shared" si="12"/>
        <v>2341451</v>
      </c>
      <c r="N99" s="62"/>
      <c r="O99" s="62" t="s">
        <v>205</v>
      </c>
      <c r="P99" s="107"/>
    </row>
    <row r="100" spans="1:16" ht="21" customHeight="1">
      <c r="A100" s="55"/>
      <c r="B100" s="55" t="s">
        <v>204</v>
      </c>
      <c r="C100" s="68"/>
      <c r="D100" s="68"/>
      <c r="E100" s="67">
        <v>3238574.88</v>
      </c>
      <c r="F100" s="57">
        <v>2763816.75</v>
      </c>
      <c r="G100" s="57">
        <v>1449296.27</v>
      </c>
      <c r="H100" s="57">
        <v>0</v>
      </c>
      <c r="I100" s="57">
        <v>950433</v>
      </c>
      <c r="J100" s="57">
        <v>13907507</v>
      </c>
      <c r="K100" s="57">
        <v>31404153.030000001</v>
      </c>
      <c r="L100" s="57">
        <v>7098578</v>
      </c>
      <c r="M100" s="57">
        <v>2341451</v>
      </c>
      <c r="N100" s="55"/>
      <c r="O100" s="55"/>
      <c r="P100" s="105" t="s">
        <v>203</v>
      </c>
    </row>
    <row r="101" spans="1:16" ht="21" customHeight="1">
      <c r="A101" s="113"/>
      <c r="B101" s="113"/>
      <c r="C101" s="68"/>
      <c r="D101" s="68"/>
      <c r="E101" s="90"/>
      <c r="F101" s="90"/>
      <c r="G101" s="90"/>
      <c r="H101" s="90"/>
      <c r="I101" s="90"/>
      <c r="J101" s="90"/>
      <c r="K101" s="90"/>
      <c r="L101" s="90"/>
      <c r="M101" s="90"/>
      <c r="N101" s="113"/>
      <c r="O101" s="113"/>
      <c r="P101" s="105"/>
    </row>
    <row r="102" spans="1:16" ht="22.5" customHeight="1">
      <c r="A102" s="113"/>
      <c r="B102" s="113"/>
      <c r="C102" s="68"/>
      <c r="D102" s="68"/>
      <c r="E102" s="90"/>
      <c r="F102" s="90"/>
      <c r="G102" s="90"/>
      <c r="H102" s="90"/>
      <c r="I102" s="90"/>
      <c r="J102" s="90"/>
      <c r="K102" s="90"/>
      <c r="L102" s="90"/>
      <c r="M102" s="90"/>
      <c r="N102" s="113"/>
      <c r="O102" s="113"/>
      <c r="P102" s="105"/>
    </row>
    <row r="103" spans="1:16" ht="20.25" customHeight="1">
      <c r="A103" s="80"/>
      <c r="B103" s="83" t="s">
        <v>847</v>
      </c>
      <c r="C103" s="82"/>
      <c r="D103" s="83" t="s">
        <v>842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</row>
    <row r="104" spans="1:16" ht="18" customHeight="1">
      <c r="A104" s="78"/>
      <c r="B104" s="80" t="s">
        <v>848</v>
      </c>
      <c r="C104" s="82"/>
      <c r="D104" s="81" t="s">
        <v>840</v>
      </c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3.75" customHeight="1">
      <c r="A105" s="78"/>
      <c r="B105" s="80"/>
      <c r="C105" s="82"/>
      <c r="D105" s="81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195" t="s">
        <v>120</v>
      </c>
    </row>
    <row r="106" spans="1:16" s="80" customFormat="1" ht="10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1:16" s="78" customFormat="1" ht="19.5">
      <c r="A107" s="303" t="s">
        <v>18</v>
      </c>
      <c r="B107" s="303"/>
      <c r="C107" s="303"/>
      <c r="D107" s="314"/>
      <c r="E107" s="297" t="s">
        <v>19</v>
      </c>
      <c r="F107" s="298"/>
      <c r="G107" s="298"/>
      <c r="H107" s="298"/>
      <c r="I107" s="298"/>
      <c r="J107" s="299"/>
      <c r="K107" s="300" t="s">
        <v>20</v>
      </c>
      <c r="L107" s="301"/>
      <c r="M107" s="301"/>
      <c r="N107" s="302" t="s">
        <v>32</v>
      </c>
      <c r="O107" s="303"/>
      <c r="P107" s="303"/>
    </row>
    <row r="108" spans="1:16" s="78" customFormat="1" ht="19.5">
      <c r="A108" s="305"/>
      <c r="B108" s="305"/>
      <c r="C108" s="305"/>
      <c r="D108" s="315"/>
      <c r="E108" s="306" t="s">
        <v>11</v>
      </c>
      <c r="F108" s="307"/>
      <c r="G108" s="307"/>
      <c r="H108" s="307"/>
      <c r="I108" s="307"/>
      <c r="J108" s="313"/>
      <c r="K108" s="311" t="s">
        <v>21</v>
      </c>
      <c r="L108" s="312"/>
      <c r="M108" s="312"/>
      <c r="N108" s="304"/>
      <c r="O108" s="305"/>
      <c r="P108" s="305"/>
    </row>
    <row r="109" spans="1:16" s="77" customFormat="1" ht="15" customHeight="1">
      <c r="A109" s="305"/>
      <c r="B109" s="305"/>
      <c r="C109" s="305"/>
      <c r="D109" s="315"/>
      <c r="E109" s="76"/>
      <c r="F109" s="76" t="s">
        <v>24</v>
      </c>
      <c r="G109" s="76"/>
      <c r="H109" s="76"/>
      <c r="I109" s="76"/>
      <c r="J109" s="79"/>
      <c r="K109" s="75"/>
      <c r="L109" s="75" t="s">
        <v>20</v>
      </c>
      <c r="M109" s="75" t="s">
        <v>20</v>
      </c>
      <c r="N109" s="304"/>
      <c r="O109" s="305"/>
      <c r="P109" s="305"/>
    </row>
    <row r="110" spans="1:16" s="72" customFormat="1" ht="21" customHeight="1">
      <c r="A110" s="305"/>
      <c r="B110" s="305"/>
      <c r="C110" s="305"/>
      <c r="D110" s="315"/>
      <c r="E110" s="76" t="s">
        <v>8</v>
      </c>
      <c r="F110" s="76" t="s">
        <v>119</v>
      </c>
      <c r="G110" s="76" t="s">
        <v>9</v>
      </c>
      <c r="H110" s="76" t="s">
        <v>10</v>
      </c>
      <c r="I110" s="76" t="s">
        <v>25</v>
      </c>
      <c r="J110" s="75" t="s">
        <v>16</v>
      </c>
      <c r="K110" s="75" t="s">
        <v>67</v>
      </c>
      <c r="L110" s="75" t="s">
        <v>118</v>
      </c>
      <c r="M110" s="75" t="s">
        <v>30</v>
      </c>
      <c r="N110" s="304"/>
      <c r="O110" s="305"/>
      <c r="P110" s="305"/>
    </row>
    <row r="111" spans="1:16" s="72" customFormat="1" ht="21" customHeight="1">
      <c r="A111" s="305"/>
      <c r="B111" s="305"/>
      <c r="C111" s="305"/>
      <c r="D111" s="315"/>
      <c r="E111" s="76" t="s">
        <v>23</v>
      </c>
      <c r="F111" s="76" t="s">
        <v>117</v>
      </c>
      <c r="G111" s="76" t="s">
        <v>13</v>
      </c>
      <c r="H111" s="76" t="s">
        <v>116</v>
      </c>
      <c r="I111" s="76" t="s">
        <v>14</v>
      </c>
      <c r="J111" s="76" t="s">
        <v>17</v>
      </c>
      <c r="K111" s="75" t="s">
        <v>115</v>
      </c>
      <c r="L111" s="75" t="s">
        <v>114</v>
      </c>
      <c r="M111" s="75" t="s">
        <v>22</v>
      </c>
      <c r="N111" s="304"/>
      <c r="O111" s="305"/>
      <c r="P111" s="305"/>
    </row>
    <row r="112" spans="1:16" s="106" customFormat="1" ht="21" customHeight="1">
      <c r="A112" s="307"/>
      <c r="B112" s="307"/>
      <c r="C112" s="307"/>
      <c r="D112" s="313"/>
      <c r="E112" s="73" t="s">
        <v>27</v>
      </c>
      <c r="F112" s="74"/>
      <c r="G112" s="73"/>
      <c r="H112" s="73" t="s">
        <v>113</v>
      </c>
      <c r="I112" s="73"/>
      <c r="J112" s="73"/>
      <c r="K112" s="194" t="s">
        <v>21</v>
      </c>
      <c r="L112" s="194" t="s">
        <v>112</v>
      </c>
      <c r="M112" s="194" t="s">
        <v>111</v>
      </c>
      <c r="N112" s="306"/>
      <c r="O112" s="307"/>
      <c r="P112" s="307"/>
    </row>
    <row r="113" spans="1:17" s="70" customFormat="1" ht="21" customHeight="1">
      <c r="A113" s="62" t="s">
        <v>202</v>
      </c>
      <c r="B113" s="62"/>
      <c r="C113" s="108"/>
      <c r="D113" s="62"/>
      <c r="E113" s="115">
        <f>SUM(E114:E119)</f>
        <v>1676210.97</v>
      </c>
      <c r="F113" s="115">
        <f t="shared" ref="F113:M113" si="13">SUM(F114:F119)</f>
        <v>989519.29</v>
      </c>
      <c r="G113" s="115">
        <f t="shared" si="13"/>
        <v>813419.12999999989</v>
      </c>
      <c r="H113" s="115">
        <f t="shared" si="13"/>
        <v>0</v>
      </c>
      <c r="I113" s="115">
        <f t="shared" si="13"/>
        <v>952460.9</v>
      </c>
      <c r="J113" s="115">
        <f t="shared" si="13"/>
        <v>49000690</v>
      </c>
      <c r="K113" s="115">
        <f t="shared" si="13"/>
        <v>102427275.22999999</v>
      </c>
      <c r="L113" s="115">
        <f t="shared" si="13"/>
        <v>16188631.699999999</v>
      </c>
      <c r="M113" s="115">
        <f t="shared" si="13"/>
        <v>9372136.2599999998</v>
      </c>
      <c r="N113" s="69"/>
      <c r="O113" s="62" t="s">
        <v>201</v>
      </c>
      <c r="P113" s="107"/>
    </row>
    <row r="114" spans="1:17" s="70" customFormat="1" ht="21" customHeight="1">
      <c r="A114" s="55"/>
      <c r="B114" s="55" t="s">
        <v>200</v>
      </c>
      <c r="C114" s="108"/>
      <c r="D114" s="55"/>
      <c r="E114" s="6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71"/>
      <c r="O114" s="71"/>
      <c r="P114" s="105" t="s">
        <v>199</v>
      </c>
    </row>
    <row r="115" spans="1:17" s="70" customFormat="1" ht="21" customHeight="1">
      <c r="A115" s="55"/>
      <c r="B115" s="55" t="s">
        <v>198</v>
      </c>
      <c r="C115" s="68"/>
      <c r="D115" s="55"/>
      <c r="E115" s="67">
        <v>504477.75</v>
      </c>
      <c r="F115" s="57">
        <v>226050.2</v>
      </c>
      <c r="G115" s="57">
        <v>371105.42</v>
      </c>
      <c r="H115" s="57">
        <v>0</v>
      </c>
      <c r="I115" s="57">
        <v>137675</v>
      </c>
      <c r="J115" s="57">
        <v>12808036</v>
      </c>
      <c r="K115" s="57">
        <v>28887011.050000001</v>
      </c>
      <c r="L115" s="57">
        <v>3009628</v>
      </c>
      <c r="M115" s="57">
        <v>4812806.22</v>
      </c>
      <c r="N115" s="71"/>
      <c r="O115" s="55"/>
      <c r="P115" s="105" t="s">
        <v>197</v>
      </c>
    </row>
    <row r="116" spans="1:17" s="48" customFormat="1" ht="21" customHeight="1">
      <c r="A116" s="55"/>
      <c r="B116" s="55" t="s">
        <v>196</v>
      </c>
      <c r="C116" s="68"/>
      <c r="D116" s="55"/>
      <c r="E116" s="67">
        <v>112805.85</v>
      </c>
      <c r="F116" s="57">
        <v>71448.2</v>
      </c>
      <c r="G116" s="57">
        <v>69392.44</v>
      </c>
      <c r="H116" s="57">
        <v>0</v>
      </c>
      <c r="I116" s="57">
        <v>203420</v>
      </c>
      <c r="J116" s="57">
        <v>10326862</v>
      </c>
      <c r="K116" s="57">
        <v>21153956.550000001</v>
      </c>
      <c r="L116" s="57">
        <v>860985.5</v>
      </c>
      <c r="M116" s="57">
        <v>1783311.06</v>
      </c>
      <c r="N116" s="71"/>
      <c r="O116" s="71"/>
      <c r="P116" s="105" t="s">
        <v>195</v>
      </c>
    </row>
    <row r="117" spans="1:17" s="48" customFormat="1" ht="21" customHeight="1">
      <c r="A117" s="55"/>
      <c r="B117" s="55" t="s">
        <v>194</v>
      </c>
      <c r="C117" s="108"/>
      <c r="D117" s="55"/>
      <c r="E117" s="67">
        <v>93043.25</v>
      </c>
      <c r="F117" s="57">
        <v>57584.2</v>
      </c>
      <c r="G117" s="57">
        <v>195970.84</v>
      </c>
      <c r="H117" s="57">
        <v>0</v>
      </c>
      <c r="I117" s="57">
        <v>7313.4</v>
      </c>
      <c r="J117" s="57">
        <v>8028907</v>
      </c>
      <c r="K117" s="57">
        <v>15570204.67</v>
      </c>
      <c r="L117" s="57">
        <v>2363587.2000000002</v>
      </c>
      <c r="M117" s="57">
        <v>542439.69999999995</v>
      </c>
      <c r="N117" s="71"/>
      <c r="O117" s="71"/>
      <c r="P117" s="105" t="s">
        <v>193</v>
      </c>
    </row>
    <row r="118" spans="1:17" s="48" customFormat="1" ht="21" customHeight="1">
      <c r="A118" s="55"/>
      <c r="B118" s="55" t="s">
        <v>192</v>
      </c>
      <c r="C118" s="68"/>
      <c r="D118" s="55"/>
      <c r="E118" s="67">
        <v>249653.24</v>
      </c>
      <c r="F118" s="57">
        <v>599890.4</v>
      </c>
      <c r="G118" s="57">
        <v>146946.46</v>
      </c>
      <c r="H118" s="57">
        <v>0</v>
      </c>
      <c r="I118" s="57">
        <v>171515</v>
      </c>
      <c r="J118" s="57">
        <v>9365834</v>
      </c>
      <c r="K118" s="57">
        <v>19194062.559999999</v>
      </c>
      <c r="L118" s="57">
        <v>5840431</v>
      </c>
      <c r="M118" s="57">
        <v>708311.34</v>
      </c>
      <c r="N118" s="71"/>
      <c r="O118" s="71"/>
      <c r="P118" s="105" t="s">
        <v>191</v>
      </c>
    </row>
    <row r="119" spans="1:17" s="60" customFormat="1" ht="21" customHeight="1">
      <c r="A119" s="55"/>
      <c r="B119" s="55" t="s">
        <v>190</v>
      </c>
      <c r="C119" s="108"/>
      <c r="D119" s="55"/>
      <c r="E119" s="67">
        <v>716230.88</v>
      </c>
      <c r="F119" s="57">
        <v>34546.29</v>
      </c>
      <c r="G119" s="57">
        <v>30003.97</v>
      </c>
      <c r="H119" s="57">
        <v>0</v>
      </c>
      <c r="I119" s="57">
        <v>432537.5</v>
      </c>
      <c r="J119" s="57">
        <v>8471051</v>
      </c>
      <c r="K119" s="57">
        <v>17622040.399999999</v>
      </c>
      <c r="L119" s="57">
        <v>4114000</v>
      </c>
      <c r="M119" s="57">
        <v>1525267.94</v>
      </c>
      <c r="N119" s="71"/>
      <c r="O119" s="71"/>
      <c r="P119" s="105" t="s">
        <v>189</v>
      </c>
    </row>
    <row r="120" spans="1:17" s="48" customFormat="1" ht="21" customHeight="1">
      <c r="A120" s="62" t="s">
        <v>188</v>
      </c>
      <c r="B120" s="66"/>
      <c r="C120" s="108"/>
      <c r="D120" s="65"/>
      <c r="E120" s="64">
        <f>SUM(E121:E122)</f>
        <v>2880425.4499999997</v>
      </c>
      <c r="F120" s="64">
        <f t="shared" ref="F120:M120" si="14">SUM(F121:F122)</f>
        <v>1786028.1</v>
      </c>
      <c r="G120" s="64">
        <f t="shared" si="14"/>
        <v>3347868.97</v>
      </c>
      <c r="H120" s="64">
        <f t="shared" si="14"/>
        <v>0</v>
      </c>
      <c r="I120" s="64">
        <f t="shared" si="14"/>
        <v>776280</v>
      </c>
      <c r="J120" s="64">
        <f t="shared" si="14"/>
        <v>30648388</v>
      </c>
      <c r="K120" s="64">
        <f t="shared" si="14"/>
        <v>59307258.25</v>
      </c>
      <c r="L120" s="64">
        <f t="shared" si="14"/>
        <v>10576565</v>
      </c>
      <c r="M120" s="64">
        <f t="shared" si="14"/>
        <v>3680405.85</v>
      </c>
      <c r="N120" s="69"/>
      <c r="O120" s="62" t="s">
        <v>187</v>
      </c>
      <c r="P120" s="107"/>
    </row>
    <row r="121" spans="1:17" s="48" customFormat="1" ht="21" customHeight="1">
      <c r="A121" s="55"/>
      <c r="B121" s="55" t="s">
        <v>186</v>
      </c>
      <c r="C121" s="68"/>
      <c r="D121" s="58"/>
      <c r="E121" s="57">
        <v>2435987.5499999998</v>
      </c>
      <c r="F121" s="57">
        <v>1159021.1000000001</v>
      </c>
      <c r="G121" s="57">
        <v>2972150.54</v>
      </c>
      <c r="H121" s="57">
        <v>0</v>
      </c>
      <c r="I121" s="57">
        <v>418600</v>
      </c>
      <c r="J121" s="57">
        <v>9235066</v>
      </c>
      <c r="K121" s="57">
        <v>24554152.789999999</v>
      </c>
      <c r="L121" s="57">
        <v>20615</v>
      </c>
      <c r="M121" s="57">
        <v>1876069.76</v>
      </c>
      <c r="N121" s="71"/>
      <c r="O121" s="55"/>
      <c r="P121" s="105" t="s">
        <v>185</v>
      </c>
    </row>
    <row r="122" spans="1:17" s="60" customFormat="1" ht="21" customHeight="1">
      <c r="A122" s="55"/>
      <c r="B122" s="55" t="s">
        <v>184</v>
      </c>
      <c r="C122" s="68"/>
      <c r="D122" s="58"/>
      <c r="E122" s="57">
        <v>444437.9</v>
      </c>
      <c r="F122" s="57">
        <v>627007</v>
      </c>
      <c r="G122" s="57">
        <v>375718.43</v>
      </c>
      <c r="H122" s="57">
        <v>0</v>
      </c>
      <c r="I122" s="57">
        <v>357680</v>
      </c>
      <c r="J122" s="57">
        <v>21413322</v>
      </c>
      <c r="K122" s="57">
        <v>34753105.460000001</v>
      </c>
      <c r="L122" s="57">
        <v>10555950</v>
      </c>
      <c r="M122" s="57">
        <v>1804336.09</v>
      </c>
      <c r="N122" s="71"/>
      <c r="O122" s="55"/>
      <c r="P122" s="105" t="s">
        <v>183</v>
      </c>
    </row>
    <row r="123" spans="1:17" s="48" customFormat="1" ht="21" customHeight="1">
      <c r="A123" s="62" t="s">
        <v>182</v>
      </c>
      <c r="B123" s="66"/>
      <c r="C123" s="108"/>
      <c r="D123" s="65"/>
      <c r="E123" s="64">
        <f>SUM(E124:E126)</f>
        <v>1401014.77</v>
      </c>
      <c r="F123" s="64">
        <f t="shared" ref="F123:M123" si="15">SUM(F124:F126)</f>
        <v>665963.85</v>
      </c>
      <c r="G123" s="64">
        <f t="shared" si="15"/>
        <v>1235488.3299999998</v>
      </c>
      <c r="H123" s="64">
        <f t="shared" si="15"/>
        <v>0</v>
      </c>
      <c r="I123" s="64">
        <f t="shared" si="15"/>
        <v>332281.09999999998</v>
      </c>
      <c r="J123" s="64">
        <f t="shared" si="15"/>
        <v>24056365.740000002</v>
      </c>
      <c r="K123" s="64">
        <f t="shared" si="15"/>
        <v>25527165.169999998</v>
      </c>
      <c r="L123" s="64">
        <f t="shared" si="15"/>
        <v>14062818.949999999</v>
      </c>
      <c r="M123" s="64">
        <f t="shared" si="15"/>
        <v>1631520.22</v>
      </c>
      <c r="N123" s="69"/>
      <c r="O123" s="62" t="s">
        <v>181</v>
      </c>
      <c r="P123" s="107"/>
    </row>
    <row r="124" spans="1:17" s="48" customFormat="1" ht="21" customHeight="1">
      <c r="A124" s="55"/>
      <c r="B124" s="55" t="s">
        <v>180</v>
      </c>
      <c r="C124" s="68"/>
      <c r="D124" s="58"/>
      <c r="E124" s="57">
        <v>1170298.5900000001</v>
      </c>
      <c r="F124" s="57">
        <v>554496.5</v>
      </c>
      <c r="G124" s="57">
        <v>1055286.4099999999</v>
      </c>
      <c r="H124" s="57">
        <v>0</v>
      </c>
      <c r="I124" s="57">
        <v>208264</v>
      </c>
      <c r="J124" s="57">
        <v>10963401</v>
      </c>
      <c r="K124" s="57">
        <v>4653592.3099999996</v>
      </c>
      <c r="L124" s="57">
        <v>6203000</v>
      </c>
      <c r="M124" s="57">
        <v>176537.76</v>
      </c>
      <c r="N124" s="71"/>
      <c r="O124" s="55"/>
      <c r="P124" s="105" t="s">
        <v>179</v>
      </c>
    </row>
    <row r="125" spans="1:17" s="93" customFormat="1" ht="21" customHeight="1">
      <c r="A125" s="55"/>
      <c r="B125" s="55" t="s">
        <v>178</v>
      </c>
      <c r="C125" s="68"/>
      <c r="D125" s="58"/>
      <c r="E125" s="57">
        <v>126707.48</v>
      </c>
      <c r="F125" s="57">
        <v>80862.2</v>
      </c>
      <c r="G125" s="57">
        <v>98798.48</v>
      </c>
      <c r="H125" s="57">
        <v>0</v>
      </c>
      <c r="I125" s="57">
        <v>38037.1</v>
      </c>
      <c r="J125" s="57">
        <v>7788147</v>
      </c>
      <c r="K125" s="57">
        <v>11585214.289999999</v>
      </c>
      <c r="L125" s="57">
        <v>6210408.9500000002</v>
      </c>
      <c r="M125" s="57">
        <v>957166.46</v>
      </c>
      <c r="N125" s="71"/>
      <c r="O125" s="55"/>
      <c r="P125" s="105" t="s">
        <v>177</v>
      </c>
      <c r="Q125" s="110"/>
    </row>
    <row r="126" spans="1:17" s="60" customFormat="1" ht="21" customHeight="1">
      <c r="A126" s="93"/>
      <c r="B126" s="100" t="s">
        <v>176</v>
      </c>
      <c r="C126" s="99"/>
      <c r="D126" s="93"/>
      <c r="E126" s="97">
        <v>104008.7</v>
      </c>
      <c r="F126" s="97">
        <v>30605.15</v>
      </c>
      <c r="G126" s="97">
        <v>81403.44</v>
      </c>
      <c r="H126" s="57">
        <v>0</v>
      </c>
      <c r="I126" s="97">
        <v>85980</v>
      </c>
      <c r="J126" s="97">
        <v>5304817.74</v>
      </c>
      <c r="K126" s="97">
        <v>9288358.5700000003</v>
      </c>
      <c r="L126" s="98">
        <v>1649410</v>
      </c>
      <c r="M126" s="98">
        <v>497816</v>
      </c>
      <c r="N126" s="103"/>
      <c r="O126" s="95"/>
      <c r="P126" s="94" t="s">
        <v>175</v>
      </c>
    </row>
    <row r="127" spans="1:17" s="48" customFormat="1" ht="21" customHeight="1">
      <c r="A127" s="62" t="s">
        <v>174</v>
      </c>
      <c r="B127" s="66"/>
      <c r="C127" s="108"/>
      <c r="D127" s="65"/>
      <c r="E127" s="64">
        <f>E128</f>
        <v>2974767.2</v>
      </c>
      <c r="F127" s="64">
        <f t="shared" ref="F127:M127" si="16">F128</f>
        <v>1590084.4</v>
      </c>
      <c r="G127" s="64">
        <f t="shared" si="16"/>
        <v>3115165.03</v>
      </c>
      <c r="H127" s="64">
        <f t="shared" si="16"/>
        <v>0</v>
      </c>
      <c r="I127" s="64">
        <f t="shared" si="16"/>
        <v>158551</v>
      </c>
      <c r="J127" s="64">
        <f t="shared" si="16"/>
        <v>17747979</v>
      </c>
      <c r="K127" s="64">
        <f t="shared" si="16"/>
        <v>40100274.189999998</v>
      </c>
      <c r="L127" s="64">
        <f t="shared" si="16"/>
        <v>14132700</v>
      </c>
      <c r="M127" s="64">
        <f t="shared" si="16"/>
        <v>1713119.58</v>
      </c>
      <c r="N127" s="69"/>
      <c r="O127" s="62" t="s">
        <v>173</v>
      </c>
      <c r="P127" s="107"/>
    </row>
    <row r="128" spans="1:17" s="60" customFormat="1" ht="21" customHeight="1">
      <c r="A128" s="55"/>
      <c r="B128" s="55" t="s">
        <v>172</v>
      </c>
      <c r="C128" s="68"/>
      <c r="D128" s="58"/>
      <c r="E128" s="57">
        <v>2974767.2</v>
      </c>
      <c r="F128" s="57">
        <v>1590084.4</v>
      </c>
      <c r="G128" s="57">
        <v>3115165.03</v>
      </c>
      <c r="H128" s="57">
        <v>0</v>
      </c>
      <c r="I128" s="57">
        <v>158551</v>
      </c>
      <c r="J128" s="57">
        <v>17747979</v>
      </c>
      <c r="K128" s="57">
        <v>40100274.189999998</v>
      </c>
      <c r="L128" s="57">
        <v>14132700</v>
      </c>
      <c r="M128" s="57">
        <v>1713119.58</v>
      </c>
      <c r="N128" s="71"/>
      <c r="O128" s="55"/>
      <c r="P128" s="105" t="s">
        <v>171</v>
      </c>
    </row>
    <row r="129" spans="1:16" s="48" customFormat="1" ht="21" customHeight="1">
      <c r="A129" s="62" t="s">
        <v>170</v>
      </c>
      <c r="B129" s="62"/>
      <c r="C129" s="108"/>
      <c r="D129" s="65"/>
      <c r="E129" s="64">
        <f>SUM(E130:E131)</f>
        <v>6131867.79</v>
      </c>
      <c r="F129" s="64">
        <f t="shared" ref="F129:M129" si="17">SUM(F130:F131)</f>
        <v>4343604.4000000004</v>
      </c>
      <c r="G129" s="64">
        <f t="shared" si="17"/>
        <v>7154604.9499999993</v>
      </c>
      <c r="H129" s="64">
        <f t="shared" si="17"/>
        <v>1925988.53</v>
      </c>
      <c r="I129" s="64">
        <f t="shared" si="17"/>
        <v>221046.22</v>
      </c>
      <c r="J129" s="64">
        <f t="shared" si="17"/>
        <v>32631990</v>
      </c>
      <c r="K129" s="64">
        <f t="shared" si="17"/>
        <v>67531326.280000001</v>
      </c>
      <c r="L129" s="64">
        <f t="shared" si="17"/>
        <v>6625282.2999999998</v>
      </c>
      <c r="M129" s="64">
        <f t="shared" si="17"/>
        <v>14353932.219999999</v>
      </c>
      <c r="N129" s="69"/>
      <c r="O129" s="62" t="s">
        <v>169</v>
      </c>
      <c r="P129" s="107"/>
    </row>
    <row r="130" spans="1:16" s="48" customFormat="1" ht="21" customHeight="1">
      <c r="A130" s="55"/>
      <c r="B130" s="55" t="s">
        <v>168</v>
      </c>
      <c r="C130" s="68"/>
      <c r="D130" s="58"/>
      <c r="E130" s="57">
        <v>728957.04</v>
      </c>
      <c r="F130" s="57">
        <v>917081</v>
      </c>
      <c r="G130" s="57">
        <v>563200.56000000006</v>
      </c>
      <c r="H130" s="57">
        <v>0</v>
      </c>
      <c r="I130" s="57">
        <v>117721.22</v>
      </c>
      <c r="J130" s="57">
        <v>13749858</v>
      </c>
      <c r="K130" s="57">
        <v>22291154.859999999</v>
      </c>
      <c r="L130" s="57">
        <v>5692491.0999999996</v>
      </c>
      <c r="M130" s="57">
        <v>5150088.12</v>
      </c>
      <c r="N130" s="71"/>
      <c r="O130" s="55"/>
      <c r="P130" s="105" t="s">
        <v>167</v>
      </c>
    </row>
    <row r="131" spans="1:16" s="60" customFormat="1" ht="21" customHeight="1">
      <c r="A131" s="55"/>
      <c r="B131" s="59" t="s">
        <v>166</v>
      </c>
      <c r="C131" s="68"/>
      <c r="D131" s="58"/>
      <c r="E131" s="57">
        <v>5402910.75</v>
      </c>
      <c r="F131" s="57">
        <v>3426523.4</v>
      </c>
      <c r="G131" s="57">
        <v>6591404.3899999997</v>
      </c>
      <c r="H131" s="57">
        <v>1925988.53</v>
      </c>
      <c r="I131" s="57">
        <v>103325</v>
      </c>
      <c r="J131" s="57">
        <v>18882132</v>
      </c>
      <c r="K131" s="57">
        <v>45240171.420000002</v>
      </c>
      <c r="L131" s="57">
        <v>932791.2</v>
      </c>
      <c r="M131" s="57">
        <v>9203844.0999999996</v>
      </c>
      <c r="N131" s="71"/>
      <c r="O131" s="55"/>
      <c r="P131" s="105" t="s">
        <v>165</v>
      </c>
    </row>
    <row r="132" spans="1:16" s="48" customFormat="1" ht="21" customHeight="1">
      <c r="A132" s="62" t="s">
        <v>164</v>
      </c>
      <c r="B132" s="62"/>
      <c r="C132" s="108"/>
      <c r="D132" s="65"/>
      <c r="E132" s="64">
        <f>SUM(E133:E133)+E146</f>
        <v>1760495.9</v>
      </c>
      <c r="F132" s="64">
        <f t="shared" ref="F132:M132" si="18">SUM(F133:F133)+F146</f>
        <v>761036.2</v>
      </c>
      <c r="G132" s="64">
        <f t="shared" si="18"/>
        <v>927454.51</v>
      </c>
      <c r="H132" s="64">
        <f t="shared" si="18"/>
        <v>0</v>
      </c>
      <c r="I132" s="64">
        <f t="shared" si="18"/>
        <v>323437</v>
      </c>
      <c r="J132" s="64">
        <f t="shared" si="18"/>
        <v>16456204</v>
      </c>
      <c r="K132" s="64">
        <f t="shared" si="18"/>
        <v>40599980.390000001</v>
      </c>
      <c r="L132" s="64">
        <f t="shared" si="18"/>
        <v>8745227.8200000003</v>
      </c>
      <c r="M132" s="64">
        <f t="shared" si="18"/>
        <v>2751994.89</v>
      </c>
      <c r="N132" s="69"/>
      <c r="O132" s="62" t="s">
        <v>163</v>
      </c>
      <c r="P132" s="107"/>
    </row>
    <row r="133" spans="1:16" ht="21" customHeight="1">
      <c r="A133" s="55"/>
      <c r="B133" s="55" t="s">
        <v>162</v>
      </c>
      <c r="C133" s="68"/>
      <c r="D133" s="58"/>
      <c r="E133" s="57">
        <v>1618201.25</v>
      </c>
      <c r="F133" s="57">
        <v>420330</v>
      </c>
      <c r="G133" s="57">
        <v>699011.49</v>
      </c>
      <c r="H133" s="57">
        <v>0</v>
      </c>
      <c r="I133" s="57">
        <v>313707</v>
      </c>
      <c r="J133" s="57">
        <v>10810588</v>
      </c>
      <c r="K133" s="57">
        <v>24925706.489999998</v>
      </c>
      <c r="L133" s="57">
        <v>5809545</v>
      </c>
      <c r="M133" s="57">
        <v>1684124.29</v>
      </c>
      <c r="N133" s="71"/>
      <c r="O133" s="55"/>
      <c r="P133" s="105" t="s">
        <v>161</v>
      </c>
    </row>
    <row r="134" spans="1:16" ht="32.25" customHeight="1">
      <c r="A134" s="113"/>
      <c r="B134" s="113"/>
      <c r="C134" s="68"/>
      <c r="D134" s="68"/>
      <c r="E134" s="90"/>
      <c r="F134" s="90"/>
      <c r="G134" s="90"/>
      <c r="H134" s="90"/>
      <c r="I134" s="90"/>
      <c r="J134" s="90"/>
      <c r="K134" s="90"/>
      <c r="L134" s="90"/>
      <c r="M134" s="90"/>
      <c r="N134" s="114"/>
      <c r="O134" s="113"/>
      <c r="P134" s="105"/>
    </row>
    <row r="135" spans="1:16" ht="26.25" customHeight="1">
      <c r="A135" s="113"/>
      <c r="B135" s="113"/>
      <c r="C135" s="68"/>
      <c r="D135" s="68"/>
      <c r="E135" s="90"/>
      <c r="F135" s="90"/>
      <c r="G135" s="90"/>
      <c r="H135" s="90"/>
      <c r="I135" s="90"/>
      <c r="J135" s="90"/>
      <c r="K135" s="90"/>
      <c r="L135" s="90"/>
      <c r="M135" s="90"/>
      <c r="N135" s="114"/>
      <c r="O135" s="113"/>
      <c r="P135" s="105"/>
    </row>
    <row r="136" spans="1:16" ht="30" customHeight="1">
      <c r="A136" s="80"/>
      <c r="B136" s="83" t="s">
        <v>847</v>
      </c>
      <c r="C136" s="82"/>
      <c r="D136" s="83" t="s">
        <v>841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</row>
    <row r="137" spans="1:16" ht="20.25" customHeight="1">
      <c r="A137" s="78"/>
      <c r="B137" s="80" t="s">
        <v>848</v>
      </c>
      <c r="C137" s="82"/>
      <c r="D137" s="81" t="s">
        <v>840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1:16" ht="19.5" customHeight="1">
      <c r="A138" s="78"/>
      <c r="B138" s="80"/>
      <c r="C138" s="82"/>
      <c r="D138" s="81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95" t="s">
        <v>120</v>
      </c>
    </row>
    <row r="139" spans="1:16" s="80" customFormat="1" ht="5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1:16" s="78" customFormat="1" ht="19.5">
      <c r="A140" s="303" t="s">
        <v>18</v>
      </c>
      <c r="B140" s="303"/>
      <c r="C140" s="303"/>
      <c r="D140" s="314"/>
      <c r="E140" s="297" t="s">
        <v>19</v>
      </c>
      <c r="F140" s="298"/>
      <c r="G140" s="298"/>
      <c r="H140" s="298"/>
      <c r="I140" s="298"/>
      <c r="J140" s="299"/>
      <c r="K140" s="300" t="s">
        <v>20</v>
      </c>
      <c r="L140" s="301"/>
      <c r="M140" s="301"/>
      <c r="N140" s="302" t="s">
        <v>32</v>
      </c>
      <c r="O140" s="303"/>
      <c r="P140" s="303"/>
    </row>
    <row r="141" spans="1:16" s="78" customFormat="1" ht="19.5">
      <c r="A141" s="305"/>
      <c r="B141" s="305"/>
      <c r="C141" s="305"/>
      <c r="D141" s="315"/>
      <c r="E141" s="306" t="s">
        <v>11</v>
      </c>
      <c r="F141" s="307"/>
      <c r="G141" s="307"/>
      <c r="H141" s="307"/>
      <c r="I141" s="307"/>
      <c r="J141" s="313"/>
      <c r="K141" s="311" t="s">
        <v>21</v>
      </c>
      <c r="L141" s="312"/>
      <c r="M141" s="312"/>
      <c r="N141" s="304"/>
      <c r="O141" s="305"/>
      <c r="P141" s="305"/>
    </row>
    <row r="142" spans="1:16" s="77" customFormat="1" ht="16.5" customHeight="1">
      <c r="A142" s="305"/>
      <c r="B142" s="305"/>
      <c r="C142" s="305"/>
      <c r="D142" s="315"/>
      <c r="E142" s="76"/>
      <c r="F142" s="76" t="s">
        <v>24</v>
      </c>
      <c r="G142" s="76"/>
      <c r="H142" s="76"/>
      <c r="I142" s="76"/>
      <c r="J142" s="79"/>
      <c r="K142" s="75"/>
      <c r="L142" s="75" t="s">
        <v>20</v>
      </c>
      <c r="M142" s="75" t="s">
        <v>20</v>
      </c>
      <c r="N142" s="304"/>
      <c r="O142" s="305"/>
      <c r="P142" s="305"/>
    </row>
    <row r="143" spans="1:16" s="72" customFormat="1" ht="21" customHeight="1">
      <c r="A143" s="305"/>
      <c r="B143" s="305"/>
      <c r="C143" s="305"/>
      <c r="D143" s="315"/>
      <c r="E143" s="76" t="s">
        <v>8</v>
      </c>
      <c r="F143" s="76" t="s">
        <v>119</v>
      </c>
      <c r="G143" s="76" t="s">
        <v>9</v>
      </c>
      <c r="H143" s="76" t="s">
        <v>10</v>
      </c>
      <c r="I143" s="76" t="s">
        <v>25</v>
      </c>
      <c r="J143" s="75" t="s">
        <v>16</v>
      </c>
      <c r="K143" s="75" t="s">
        <v>67</v>
      </c>
      <c r="L143" s="75" t="s">
        <v>118</v>
      </c>
      <c r="M143" s="75" t="s">
        <v>30</v>
      </c>
      <c r="N143" s="304"/>
      <c r="O143" s="305"/>
      <c r="P143" s="305"/>
    </row>
    <row r="144" spans="1:16" s="72" customFormat="1" ht="21" customHeight="1">
      <c r="A144" s="305"/>
      <c r="B144" s="305"/>
      <c r="C144" s="305"/>
      <c r="D144" s="315"/>
      <c r="E144" s="76" t="s">
        <v>23</v>
      </c>
      <c r="F144" s="76" t="s">
        <v>117</v>
      </c>
      <c r="G144" s="76" t="s">
        <v>13</v>
      </c>
      <c r="H144" s="76" t="s">
        <v>116</v>
      </c>
      <c r="I144" s="76" t="s">
        <v>14</v>
      </c>
      <c r="J144" s="76" t="s">
        <v>17</v>
      </c>
      <c r="K144" s="75" t="s">
        <v>115</v>
      </c>
      <c r="L144" s="75" t="s">
        <v>114</v>
      </c>
      <c r="M144" s="75" t="s">
        <v>22</v>
      </c>
      <c r="N144" s="304"/>
      <c r="O144" s="305"/>
      <c r="P144" s="305"/>
    </row>
    <row r="145" spans="1:19" s="93" customFormat="1" ht="21" customHeight="1">
      <c r="A145" s="307"/>
      <c r="B145" s="307"/>
      <c r="C145" s="307"/>
      <c r="D145" s="313"/>
      <c r="E145" s="73" t="s">
        <v>27</v>
      </c>
      <c r="F145" s="74"/>
      <c r="G145" s="73"/>
      <c r="H145" s="73" t="s">
        <v>113</v>
      </c>
      <c r="I145" s="73"/>
      <c r="J145" s="73"/>
      <c r="K145" s="194" t="s">
        <v>21</v>
      </c>
      <c r="L145" s="194" t="s">
        <v>112</v>
      </c>
      <c r="M145" s="194" t="s">
        <v>111</v>
      </c>
      <c r="N145" s="306"/>
      <c r="O145" s="307"/>
      <c r="P145" s="307"/>
      <c r="Q145" s="110"/>
      <c r="R145" s="109"/>
      <c r="S145" s="109"/>
    </row>
    <row r="146" spans="1:19" s="106" customFormat="1" ht="21" customHeight="1">
      <c r="A146" s="93"/>
      <c r="B146" s="112" t="s">
        <v>160</v>
      </c>
      <c r="C146" s="111"/>
      <c r="D146" s="93"/>
      <c r="E146" s="97">
        <v>142294.65</v>
      </c>
      <c r="F146" s="97">
        <v>340706.2</v>
      </c>
      <c r="G146" s="97">
        <v>228443.02</v>
      </c>
      <c r="H146" s="57">
        <v>0</v>
      </c>
      <c r="I146" s="97">
        <v>9730</v>
      </c>
      <c r="J146" s="97">
        <v>5645616</v>
      </c>
      <c r="K146" s="97">
        <v>15674273.9</v>
      </c>
      <c r="L146" s="98">
        <v>2935682.82</v>
      </c>
      <c r="M146" s="98">
        <v>1067870.6000000001</v>
      </c>
      <c r="N146" s="103"/>
      <c r="O146" s="95"/>
      <c r="P146" s="94" t="s">
        <v>159</v>
      </c>
    </row>
    <row r="147" spans="1:19" s="70" customFormat="1" ht="21" customHeight="1">
      <c r="A147" s="62" t="s">
        <v>158</v>
      </c>
      <c r="B147" s="62"/>
      <c r="C147" s="108"/>
      <c r="D147" s="65"/>
      <c r="E147" s="64">
        <f>SUM(E148:E151)</f>
        <v>9713729.8300000001</v>
      </c>
      <c r="F147" s="64">
        <f t="shared" ref="F147:M147" si="19">SUM(F148:F151)</f>
        <v>6796839.2000000011</v>
      </c>
      <c r="G147" s="64">
        <f t="shared" si="19"/>
        <v>2446126.9299999997</v>
      </c>
      <c r="H147" s="64">
        <f t="shared" si="19"/>
        <v>2229155.62</v>
      </c>
      <c r="I147" s="64">
        <f t="shared" si="19"/>
        <v>1049466.51</v>
      </c>
      <c r="J147" s="64">
        <f t="shared" si="19"/>
        <v>62084169</v>
      </c>
      <c r="K147" s="64">
        <f t="shared" si="19"/>
        <v>124763763.96000001</v>
      </c>
      <c r="L147" s="64">
        <f t="shared" si="19"/>
        <v>31413359.630000003</v>
      </c>
      <c r="M147" s="64">
        <f t="shared" si="19"/>
        <v>9396903.7199999988</v>
      </c>
      <c r="N147" s="69"/>
      <c r="O147" s="62" t="s">
        <v>157</v>
      </c>
      <c r="P147" s="107"/>
    </row>
    <row r="148" spans="1:19" s="70" customFormat="1" ht="21" customHeight="1">
      <c r="A148" s="55"/>
      <c r="B148" s="55" t="s">
        <v>156</v>
      </c>
      <c r="C148" s="68"/>
      <c r="D148" s="58"/>
      <c r="E148" s="57">
        <v>7624985.7000000002</v>
      </c>
      <c r="F148" s="57">
        <v>3582441.7</v>
      </c>
      <c r="G148" s="57">
        <v>1376888.71</v>
      </c>
      <c r="H148" s="57">
        <v>2229155.62</v>
      </c>
      <c r="I148" s="57">
        <v>464586</v>
      </c>
      <c r="J148" s="57">
        <v>23312004</v>
      </c>
      <c r="K148" s="57">
        <v>49555541.789999999</v>
      </c>
      <c r="L148" s="57">
        <v>14470462.560000001</v>
      </c>
      <c r="M148" s="57">
        <v>6121910.8399999999</v>
      </c>
      <c r="N148" s="71"/>
      <c r="O148" s="55"/>
      <c r="P148" s="68" t="s">
        <v>155</v>
      </c>
    </row>
    <row r="149" spans="1:19" s="70" customFormat="1" ht="21" customHeight="1">
      <c r="A149" s="55"/>
      <c r="B149" s="59" t="s">
        <v>154</v>
      </c>
      <c r="C149" s="68"/>
      <c r="D149" s="58"/>
      <c r="E149" s="57">
        <v>232411.78</v>
      </c>
      <c r="F149" s="57">
        <v>425397.6</v>
      </c>
      <c r="G149" s="57">
        <v>575532.26</v>
      </c>
      <c r="H149" s="57">
        <v>0</v>
      </c>
      <c r="I149" s="57">
        <v>227763</v>
      </c>
      <c r="J149" s="57">
        <v>10215002</v>
      </c>
      <c r="K149" s="57">
        <v>21538967.329999998</v>
      </c>
      <c r="L149" s="57">
        <v>6917340</v>
      </c>
      <c r="M149" s="57">
        <v>853549.55</v>
      </c>
      <c r="N149" s="71"/>
      <c r="O149" s="55"/>
      <c r="P149" s="105" t="s">
        <v>153</v>
      </c>
    </row>
    <row r="150" spans="1:19" s="48" customFormat="1" ht="21" customHeight="1">
      <c r="A150" s="55"/>
      <c r="B150" s="55" t="s">
        <v>152</v>
      </c>
      <c r="C150" s="68"/>
      <c r="D150" s="58"/>
      <c r="E150" s="57">
        <v>1555083.68</v>
      </c>
      <c r="F150" s="57">
        <v>1730990</v>
      </c>
      <c r="G150" s="57">
        <v>242921.16</v>
      </c>
      <c r="H150" s="57">
        <v>0</v>
      </c>
      <c r="I150" s="57">
        <v>198667.25</v>
      </c>
      <c r="J150" s="57">
        <v>9054317</v>
      </c>
      <c r="K150" s="57">
        <v>24534445.489999998</v>
      </c>
      <c r="L150" s="57">
        <v>4119827.07</v>
      </c>
      <c r="M150" s="57">
        <v>1029119</v>
      </c>
      <c r="N150" s="71"/>
      <c r="O150" s="55"/>
      <c r="P150" s="105" t="s">
        <v>151</v>
      </c>
    </row>
    <row r="151" spans="1:19" s="60" customFormat="1" ht="21" customHeight="1">
      <c r="A151" s="55"/>
      <c r="B151" s="59" t="s">
        <v>150</v>
      </c>
      <c r="C151" s="59"/>
      <c r="D151" s="58"/>
      <c r="E151" s="57">
        <v>301248.67</v>
      </c>
      <c r="F151" s="57">
        <v>1058009.8999999999</v>
      </c>
      <c r="G151" s="57">
        <v>250784.8</v>
      </c>
      <c r="H151" s="57">
        <v>0</v>
      </c>
      <c r="I151" s="57">
        <v>158450.26</v>
      </c>
      <c r="J151" s="57">
        <v>19502846</v>
      </c>
      <c r="K151" s="57">
        <v>29134809.350000001</v>
      </c>
      <c r="L151" s="57">
        <v>5905730</v>
      </c>
      <c r="M151" s="57">
        <v>1392324.33</v>
      </c>
      <c r="N151" s="71"/>
      <c r="O151" s="55"/>
      <c r="P151" s="54" t="s">
        <v>149</v>
      </c>
    </row>
    <row r="152" spans="1:19" s="48" customFormat="1" ht="21" customHeight="1">
      <c r="A152" s="62" t="s">
        <v>148</v>
      </c>
      <c r="B152" s="62"/>
      <c r="C152" s="66"/>
      <c r="D152" s="65"/>
      <c r="E152" s="64">
        <f>SUM(E153:E157)</f>
        <v>37189280.18</v>
      </c>
      <c r="F152" s="64">
        <f t="shared" ref="F152:M152" si="20">SUM(F153:F157)</f>
        <v>13671391.4</v>
      </c>
      <c r="G152" s="64">
        <f t="shared" si="20"/>
        <v>10849148.41</v>
      </c>
      <c r="H152" s="64">
        <f t="shared" si="20"/>
        <v>5427909.2599999998</v>
      </c>
      <c r="I152" s="64">
        <f t="shared" si="20"/>
        <v>2531274.33</v>
      </c>
      <c r="J152" s="64">
        <f t="shared" si="20"/>
        <v>123106668</v>
      </c>
      <c r="K152" s="64">
        <f t="shared" si="20"/>
        <v>276567809.21999997</v>
      </c>
      <c r="L152" s="64">
        <f t="shared" si="20"/>
        <v>115338772.67</v>
      </c>
      <c r="M152" s="64">
        <f t="shared" si="20"/>
        <v>24547865.179999996</v>
      </c>
      <c r="N152" s="69"/>
      <c r="O152" s="62" t="s">
        <v>147</v>
      </c>
      <c r="P152" s="61"/>
    </row>
    <row r="153" spans="1:19" s="48" customFormat="1" ht="21" customHeight="1">
      <c r="A153" s="55"/>
      <c r="B153" s="55" t="s">
        <v>146</v>
      </c>
      <c r="C153" s="59"/>
      <c r="D153" s="58"/>
      <c r="E153" s="57">
        <v>18038940.449999999</v>
      </c>
      <c r="F153" s="57">
        <v>7251244.7999999998</v>
      </c>
      <c r="G153" s="57">
        <v>7146907.3700000001</v>
      </c>
      <c r="H153" s="57">
        <v>5427909.2599999998</v>
      </c>
      <c r="I153" s="57">
        <v>774667.76</v>
      </c>
      <c r="J153" s="57">
        <v>64077097</v>
      </c>
      <c r="K153" s="57">
        <v>149756799.72</v>
      </c>
      <c r="L153" s="57">
        <v>35233525.899999999</v>
      </c>
      <c r="M153" s="57">
        <v>18427873.489999998</v>
      </c>
      <c r="N153" s="71"/>
      <c r="O153" s="55"/>
      <c r="P153" s="54" t="s">
        <v>145</v>
      </c>
    </row>
    <row r="154" spans="1:19" s="48" customFormat="1" ht="21" customHeight="1">
      <c r="A154" s="55"/>
      <c r="B154" s="59" t="s">
        <v>144</v>
      </c>
      <c r="C154" s="59"/>
      <c r="D154" s="58"/>
      <c r="E154" s="57">
        <v>3034912.31</v>
      </c>
      <c r="F154" s="57">
        <v>798385.2</v>
      </c>
      <c r="G154" s="57">
        <v>730394.54</v>
      </c>
      <c r="H154" s="57">
        <v>0</v>
      </c>
      <c r="I154" s="57">
        <v>106470</v>
      </c>
      <c r="J154" s="57">
        <v>11202122</v>
      </c>
      <c r="K154" s="57">
        <v>28540876.109999999</v>
      </c>
      <c r="L154" s="57">
        <v>11635974.49</v>
      </c>
      <c r="M154" s="57">
        <v>1213076.3899999999</v>
      </c>
      <c r="N154" s="71"/>
      <c r="O154" s="55"/>
      <c r="P154" s="54" t="s">
        <v>143</v>
      </c>
    </row>
    <row r="155" spans="1:19" s="48" customFormat="1" ht="21" customHeight="1">
      <c r="A155" s="55"/>
      <c r="B155" s="55" t="s">
        <v>142</v>
      </c>
      <c r="C155" s="59"/>
      <c r="D155" s="58"/>
      <c r="E155" s="57">
        <v>376483.25</v>
      </c>
      <c r="F155" s="57">
        <v>778892</v>
      </c>
      <c r="G155" s="57">
        <v>641359.67000000004</v>
      </c>
      <c r="H155" s="57">
        <v>0</v>
      </c>
      <c r="I155" s="57">
        <v>105020</v>
      </c>
      <c r="J155" s="57">
        <v>17834443</v>
      </c>
      <c r="K155" s="57">
        <v>28469157.899999999</v>
      </c>
      <c r="L155" s="57">
        <v>7947890</v>
      </c>
      <c r="M155" s="57">
        <v>1204398.56</v>
      </c>
      <c r="N155" s="71"/>
      <c r="O155" s="55"/>
      <c r="P155" s="54" t="s">
        <v>141</v>
      </c>
    </row>
    <row r="156" spans="1:19" s="48" customFormat="1" ht="21" customHeight="1">
      <c r="A156" s="55"/>
      <c r="B156" s="55" t="s">
        <v>140</v>
      </c>
      <c r="C156" s="59"/>
      <c r="D156" s="58"/>
      <c r="E156" s="57">
        <v>6603405.71</v>
      </c>
      <c r="F156" s="57">
        <v>1844081.4</v>
      </c>
      <c r="G156" s="57">
        <v>314210.03000000003</v>
      </c>
      <c r="H156" s="57">
        <v>0</v>
      </c>
      <c r="I156" s="57">
        <v>677302.57</v>
      </c>
      <c r="J156" s="57">
        <v>10678443</v>
      </c>
      <c r="K156" s="57">
        <v>26732169.760000002</v>
      </c>
      <c r="L156" s="57">
        <v>11408651.65</v>
      </c>
      <c r="M156" s="57">
        <v>1232341.74</v>
      </c>
      <c r="N156" s="71"/>
      <c r="O156" s="55"/>
      <c r="P156" s="54" t="s">
        <v>139</v>
      </c>
    </row>
    <row r="157" spans="1:19" s="60" customFormat="1" ht="21" customHeight="1">
      <c r="A157" s="55"/>
      <c r="B157" s="59" t="s">
        <v>138</v>
      </c>
      <c r="C157" s="59"/>
      <c r="D157" s="58"/>
      <c r="E157" s="57">
        <v>9135538.4600000009</v>
      </c>
      <c r="F157" s="57">
        <v>2998788</v>
      </c>
      <c r="G157" s="57">
        <v>2016276.8</v>
      </c>
      <c r="H157" s="57">
        <v>0</v>
      </c>
      <c r="I157" s="57">
        <v>867814</v>
      </c>
      <c r="J157" s="57">
        <v>19314563</v>
      </c>
      <c r="K157" s="57">
        <v>43068805.729999997</v>
      </c>
      <c r="L157" s="57">
        <v>49112730.630000003</v>
      </c>
      <c r="M157" s="57">
        <v>2470175</v>
      </c>
      <c r="N157" s="71"/>
      <c r="O157" s="55"/>
      <c r="P157" s="54" t="s">
        <v>137</v>
      </c>
    </row>
    <row r="158" spans="1:19" s="93" customFormat="1" ht="21" customHeight="1">
      <c r="A158" s="62" t="s">
        <v>136</v>
      </c>
      <c r="B158" s="66"/>
      <c r="C158" s="66"/>
      <c r="D158" s="65"/>
      <c r="E158" s="64">
        <f>SUM(E159:E160)</f>
        <v>3539200.25</v>
      </c>
      <c r="F158" s="64">
        <f t="shared" ref="F158:M158" si="21">SUM(F159:F160)</f>
        <v>1395994.6</v>
      </c>
      <c r="G158" s="64">
        <f t="shared" si="21"/>
        <v>1707684.8800000001</v>
      </c>
      <c r="H158" s="64">
        <f t="shared" si="21"/>
        <v>0</v>
      </c>
      <c r="I158" s="64">
        <f t="shared" si="21"/>
        <v>471303.46</v>
      </c>
      <c r="J158" s="64">
        <f t="shared" si="21"/>
        <v>26894612</v>
      </c>
      <c r="K158" s="64">
        <f t="shared" si="21"/>
        <v>45154144.740000002</v>
      </c>
      <c r="L158" s="64">
        <f t="shared" si="21"/>
        <v>9998188</v>
      </c>
      <c r="M158" s="64">
        <f t="shared" si="21"/>
        <v>5015578.68</v>
      </c>
      <c r="N158" s="69"/>
      <c r="O158" s="62" t="s">
        <v>135</v>
      </c>
      <c r="P158" s="104"/>
      <c r="Q158" s="102"/>
      <c r="R158" s="101"/>
    </row>
    <row r="159" spans="1:19" s="48" customFormat="1" ht="21" customHeight="1">
      <c r="A159" s="93"/>
      <c r="B159" s="100" t="s">
        <v>134</v>
      </c>
      <c r="C159" s="99"/>
      <c r="D159" s="93"/>
      <c r="E159" s="97">
        <v>2846771.5</v>
      </c>
      <c r="F159" s="97">
        <v>866104.6</v>
      </c>
      <c r="G159" s="97">
        <v>1494317.06</v>
      </c>
      <c r="H159" s="57">
        <v>0</v>
      </c>
      <c r="I159" s="97">
        <v>378937.46</v>
      </c>
      <c r="J159" s="97">
        <v>12335614</v>
      </c>
      <c r="K159" s="97">
        <v>21512005.82</v>
      </c>
      <c r="L159" s="98">
        <v>9804358</v>
      </c>
      <c r="M159" s="98">
        <v>1343201.24</v>
      </c>
      <c r="N159" s="103"/>
      <c r="O159" s="95"/>
      <c r="P159" s="94" t="s">
        <v>133</v>
      </c>
    </row>
    <row r="160" spans="1:19" s="60" customFormat="1" ht="21" customHeight="1">
      <c r="A160" s="55"/>
      <c r="B160" s="59" t="s">
        <v>132</v>
      </c>
      <c r="C160" s="59"/>
      <c r="D160" s="58"/>
      <c r="E160" s="57">
        <v>692428.75</v>
      </c>
      <c r="F160" s="57">
        <v>529890</v>
      </c>
      <c r="G160" s="57">
        <v>213367.82</v>
      </c>
      <c r="H160" s="57">
        <v>0</v>
      </c>
      <c r="I160" s="57">
        <v>92366</v>
      </c>
      <c r="J160" s="57">
        <v>14558998</v>
      </c>
      <c r="K160" s="57">
        <v>23642138.920000002</v>
      </c>
      <c r="L160" s="57">
        <v>193830</v>
      </c>
      <c r="M160" s="57">
        <v>3672377.44</v>
      </c>
      <c r="N160" s="71"/>
      <c r="O160" s="55"/>
      <c r="P160" s="54" t="s">
        <v>131</v>
      </c>
    </row>
    <row r="161" spans="1:17" s="48" customFormat="1" ht="21" customHeight="1">
      <c r="A161" s="62" t="s">
        <v>130</v>
      </c>
      <c r="B161" s="62"/>
      <c r="C161" s="66"/>
      <c r="D161" s="65"/>
      <c r="E161" s="64">
        <f>E162</f>
        <v>144454.43</v>
      </c>
      <c r="F161" s="64">
        <f t="shared" ref="F161:M161" si="22">F162</f>
        <v>8226</v>
      </c>
      <c r="G161" s="64">
        <f t="shared" si="22"/>
        <v>99493.7</v>
      </c>
      <c r="H161" s="64">
        <f t="shared" si="22"/>
        <v>0</v>
      </c>
      <c r="I161" s="64">
        <f t="shared" si="22"/>
        <v>23936</v>
      </c>
      <c r="J161" s="64">
        <f t="shared" si="22"/>
        <v>6693576</v>
      </c>
      <c r="K161" s="64">
        <f t="shared" si="22"/>
        <v>14923943.710000001</v>
      </c>
      <c r="L161" s="64">
        <f t="shared" si="22"/>
        <v>2201242</v>
      </c>
      <c r="M161" s="64">
        <f t="shared" si="22"/>
        <v>2318438.7400000002</v>
      </c>
      <c r="N161" s="69"/>
      <c r="O161" s="62" t="s">
        <v>129</v>
      </c>
      <c r="P161" s="61"/>
    </row>
    <row r="162" spans="1:17" s="60" customFormat="1" ht="21" customHeight="1">
      <c r="A162" s="55"/>
      <c r="B162" s="59" t="s">
        <v>128</v>
      </c>
      <c r="C162" s="66"/>
      <c r="D162" s="65"/>
      <c r="E162" s="57">
        <v>144454.43</v>
      </c>
      <c r="F162" s="57">
        <v>8226</v>
      </c>
      <c r="G162" s="57">
        <v>99493.7</v>
      </c>
      <c r="H162" s="57">
        <v>0</v>
      </c>
      <c r="I162" s="57">
        <v>23936</v>
      </c>
      <c r="J162" s="57">
        <v>6693576</v>
      </c>
      <c r="K162" s="57">
        <v>14923943.710000001</v>
      </c>
      <c r="L162" s="57">
        <v>2201242</v>
      </c>
      <c r="M162" s="67">
        <v>2318438.7400000002</v>
      </c>
      <c r="N162" s="71"/>
      <c r="O162" s="55"/>
      <c r="P162" s="54" t="s">
        <v>127</v>
      </c>
    </row>
    <row r="163" spans="1:17" s="48" customFormat="1" ht="21" customHeight="1">
      <c r="A163" s="62" t="s">
        <v>126</v>
      </c>
      <c r="B163" s="62"/>
      <c r="C163" s="66"/>
      <c r="D163" s="65"/>
      <c r="E163" s="64">
        <f>SUM(E164:E165)</f>
        <v>715904.92999999993</v>
      </c>
      <c r="F163" s="64">
        <f t="shared" ref="F163:M163" si="23">SUM(F164:F165)</f>
        <v>254618.81</v>
      </c>
      <c r="G163" s="64">
        <f t="shared" si="23"/>
        <v>690486.7</v>
      </c>
      <c r="H163" s="64">
        <f t="shared" si="23"/>
        <v>492010</v>
      </c>
      <c r="I163" s="64">
        <f t="shared" si="23"/>
        <v>198870.85</v>
      </c>
      <c r="J163" s="64">
        <f t="shared" si="23"/>
        <v>26512247</v>
      </c>
      <c r="K163" s="64">
        <f t="shared" si="23"/>
        <v>46483943.189999998</v>
      </c>
      <c r="L163" s="64">
        <f t="shared" si="23"/>
        <v>9531235.0999999996</v>
      </c>
      <c r="M163" s="64">
        <f t="shared" si="23"/>
        <v>2983274.15</v>
      </c>
      <c r="N163" s="69"/>
      <c r="O163" s="62" t="s">
        <v>125</v>
      </c>
      <c r="P163" s="61"/>
    </row>
    <row r="164" spans="1:17" s="93" customFormat="1" ht="21" customHeight="1">
      <c r="A164" s="55"/>
      <c r="B164" s="55" t="s">
        <v>124</v>
      </c>
      <c r="C164" s="59"/>
      <c r="D164" s="58"/>
      <c r="E164" s="97">
        <v>537755.47</v>
      </c>
      <c r="F164" s="97">
        <v>238649.5</v>
      </c>
      <c r="G164" s="97">
        <v>505984.48</v>
      </c>
      <c r="H164" s="57">
        <v>0</v>
      </c>
      <c r="I164" s="97">
        <v>29295.85</v>
      </c>
      <c r="J164" s="97">
        <v>20856822</v>
      </c>
      <c r="K164" s="97">
        <v>32288632.140000001</v>
      </c>
      <c r="L164" s="98">
        <v>5036535.0999999996</v>
      </c>
      <c r="M164" s="97">
        <v>2520488.65</v>
      </c>
      <c r="N164" s="71"/>
      <c r="O164" s="55"/>
      <c r="P164" s="54" t="s">
        <v>123</v>
      </c>
      <c r="Q164" s="85"/>
    </row>
    <row r="165" spans="1:17" s="84" customFormat="1" ht="18" customHeight="1">
      <c r="A165" s="93"/>
      <c r="B165" s="100" t="s">
        <v>122</v>
      </c>
      <c r="C165" s="99"/>
      <c r="D165" s="93"/>
      <c r="E165" s="97">
        <v>178149.46</v>
      </c>
      <c r="F165" s="97">
        <v>15969.31</v>
      </c>
      <c r="G165" s="97">
        <v>184502.22</v>
      </c>
      <c r="H165" s="57">
        <v>492010</v>
      </c>
      <c r="I165" s="97">
        <v>169575</v>
      </c>
      <c r="J165" s="97">
        <v>5655425</v>
      </c>
      <c r="K165" s="97">
        <v>14195311.050000001</v>
      </c>
      <c r="L165" s="98">
        <v>4494700</v>
      </c>
      <c r="M165" s="97">
        <v>462785.5</v>
      </c>
      <c r="N165" s="96"/>
      <c r="O165" s="95"/>
      <c r="P165" s="94" t="s">
        <v>121</v>
      </c>
      <c r="Q165" s="85"/>
    </row>
    <row r="166" spans="1:17" ht="33" customHeight="1">
      <c r="A166" s="84"/>
      <c r="B166" s="92"/>
      <c r="C166" s="91"/>
      <c r="D166" s="84"/>
      <c r="E166" s="89"/>
      <c r="F166" s="89"/>
      <c r="G166" s="89"/>
      <c r="H166" s="90"/>
      <c r="I166" s="89"/>
      <c r="J166" s="89"/>
      <c r="K166" s="89"/>
      <c r="L166" s="89"/>
      <c r="M166" s="89"/>
      <c r="N166" s="88"/>
      <c r="O166" s="87"/>
      <c r="P166" s="86"/>
    </row>
    <row r="167" spans="1:17" ht="29.25" customHeight="1">
      <c r="A167" s="80"/>
      <c r="B167" s="83" t="s">
        <v>847</v>
      </c>
      <c r="C167" s="82"/>
      <c r="D167" s="83" t="s">
        <v>841</v>
      </c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</row>
    <row r="168" spans="1:17" ht="17.25" customHeight="1">
      <c r="A168" s="78"/>
      <c r="B168" s="80" t="s">
        <v>848</v>
      </c>
      <c r="C168" s="82"/>
      <c r="D168" s="81" t="s">
        <v>840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1:17" ht="3" customHeight="1">
      <c r="A169" s="78"/>
      <c r="B169" s="80"/>
      <c r="C169" s="82"/>
      <c r="D169" s="81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195" t="s">
        <v>120</v>
      </c>
    </row>
    <row r="170" spans="1:17" s="80" customFormat="1" ht="1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1:17" s="78" customFormat="1" ht="15" customHeight="1">
      <c r="A171" s="303" t="s">
        <v>18</v>
      </c>
      <c r="B171" s="303"/>
      <c r="C171" s="303"/>
      <c r="D171" s="314"/>
      <c r="E171" s="297" t="s">
        <v>19</v>
      </c>
      <c r="F171" s="298"/>
      <c r="G171" s="298"/>
      <c r="H171" s="298"/>
      <c r="I171" s="298"/>
      <c r="J171" s="299"/>
      <c r="K171" s="300" t="s">
        <v>20</v>
      </c>
      <c r="L171" s="301"/>
      <c r="M171" s="301"/>
      <c r="N171" s="302" t="s">
        <v>32</v>
      </c>
      <c r="O171" s="303"/>
      <c r="P171" s="303"/>
    </row>
    <row r="172" spans="1:17" s="78" customFormat="1" ht="19.5">
      <c r="A172" s="305"/>
      <c r="B172" s="305"/>
      <c r="C172" s="305"/>
      <c r="D172" s="315"/>
      <c r="E172" s="306" t="s">
        <v>11</v>
      </c>
      <c r="F172" s="307"/>
      <c r="G172" s="307"/>
      <c r="H172" s="307"/>
      <c r="I172" s="307"/>
      <c r="J172" s="313"/>
      <c r="K172" s="311" t="s">
        <v>21</v>
      </c>
      <c r="L172" s="312"/>
      <c r="M172" s="312"/>
      <c r="N172" s="304"/>
      <c r="O172" s="305"/>
      <c r="P172" s="305"/>
    </row>
    <row r="173" spans="1:17" s="77" customFormat="1" ht="17.25" customHeight="1">
      <c r="A173" s="305"/>
      <c r="B173" s="305"/>
      <c r="C173" s="305"/>
      <c r="D173" s="315"/>
      <c r="E173" s="76"/>
      <c r="F173" s="76" t="s">
        <v>24</v>
      </c>
      <c r="G173" s="76"/>
      <c r="H173" s="76"/>
      <c r="I173" s="76"/>
      <c r="J173" s="79"/>
      <c r="K173" s="75"/>
      <c r="L173" s="75" t="s">
        <v>20</v>
      </c>
      <c r="M173" s="75" t="s">
        <v>20</v>
      </c>
      <c r="N173" s="304"/>
      <c r="O173" s="305"/>
      <c r="P173" s="305"/>
    </row>
    <row r="174" spans="1:17" s="72" customFormat="1" ht="21" customHeight="1">
      <c r="A174" s="305"/>
      <c r="B174" s="305"/>
      <c r="C174" s="305"/>
      <c r="D174" s="315"/>
      <c r="E174" s="76" t="s">
        <v>8</v>
      </c>
      <c r="F174" s="76" t="s">
        <v>119</v>
      </c>
      <c r="G174" s="76" t="s">
        <v>9</v>
      </c>
      <c r="H174" s="76" t="s">
        <v>10</v>
      </c>
      <c r="I174" s="76" t="s">
        <v>25</v>
      </c>
      <c r="J174" s="75" t="s">
        <v>16</v>
      </c>
      <c r="K174" s="75" t="s">
        <v>67</v>
      </c>
      <c r="L174" s="75" t="s">
        <v>118</v>
      </c>
      <c r="M174" s="75" t="s">
        <v>30</v>
      </c>
      <c r="N174" s="304"/>
      <c r="O174" s="305"/>
      <c r="P174" s="305"/>
    </row>
    <row r="175" spans="1:17" s="72" customFormat="1" ht="21" customHeight="1">
      <c r="A175" s="305"/>
      <c r="B175" s="305"/>
      <c r="C175" s="305"/>
      <c r="D175" s="315"/>
      <c r="E175" s="76" t="s">
        <v>23</v>
      </c>
      <c r="F175" s="76" t="s">
        <v>117</v>
      </c>
      <c r="G175" s="76" t="s">
        <v>13</v>
      </c>
      <c r="H175" s="76" t="s">
        <v>116</v>
      </c>
      <c r="I175" s="76" t="s">
        <v>14</v>
      </c>
      <c r="J175" s="76" t="s">
        <v>17</v>
      </c>
      <c r="K175" s="75" t="s">
        <v>115</v>
      </c>
      <c r="L175" s="75" t="s">
        <v>114</v>
      </c>
      <c r="M175" s="75" t="s">
        <v>22</v>
      </c>
      <c r="N175" s="304"/>
      <c r="O175" s="305"/>
      <c r="P175" s="305"/>
    </row>
    <row r="176" spans="1:17" s="60" customFormat="1" ht="19.5" customHeight="1">
      <c r="A176" s="307"/>
      <c r="B176" s="307"/>
      <c r="C176" s="307"/>
      <c r="D176" s="313"/>
      <c r="E176" s="73" t="s">
        <v>27</v>
      </c>
      <c r="F176" s="74"/>
      <c r="G176" s="73"/>
      <c r="H176" s="73" t="s">
        <v>113</v>
      </c>
      <c r="I176" s="73"/>
      <c r="J176" s="73"/>
      <c r="K176" s="194" t="s">
        <v>21</v>
      </c>
      <c r="L176" s="194" t="s">
        <v>112</v>
      </c>
      <c r="M176" s="194" t="s">
        <v>111</v>
      </c>
      <c r="N176" s="306"/>
      <c r="O176" s="307"/>
      <c r="P176" s="307"/>
    </row>
    <row r="177" spans="1:16" s="48" customFormat="1" ht="19.5" customHeight="1">
      <c r="A177" s="62" t="s">
        <v>110</v>
      </c>
      <c r="B177" s="62"/>
      <c r="C177" s="66"/>
      <c r="D177" s="65"/>
      <c r="E177" s="64">
        <f>E178</f>
        <v>1720534.81</v>
      </c>
      <c r="F177" s="64">
        <f t="shared" ref="F177:M177" si="24">F178</f>
        <v>1246023.8</v>
      </c>
      <c r="G177" s="64">
        <f t="shared" si="24"/>
        <v>657823.96</v>
      </c>
      <c r="H177" s="64">
        <f t="shared" si="24"/>
        <v>0</v>
      </c>
      <c r="I177" s="64">
        <f t="shared" si="24"/>
        <v>14800</v>
      </c>
      <c r="J177" s="64">
        <f t="shared" si="24"/>
        <v>7677576</v>
      </c>
      <c r="K177" s="64">
        <f t="shared" si="24"/>
        <v>17864729.719999999</v>
      </c>
      <c r="L177" s="64">
        <f t="shared" si="24"/>
        <v>4703523.3</v>
      </c>
      <c r="M177" s="64">
        <f t="shared" si="24"/>
        <v>2073543.63</v>
      </c>
      <c r="N177" s="69"/>
      <c r="O177" s="62" t="s">
        <v>109</v>
      </c>
      <c r="P177" s="61"/>
    </row>
    <row r="178" spans="1:16" s="60" customFormat="1" ht="19.5" customHeight="1">
      <c r="A178" s="55"/>
      <c r="B178" s="59" t="s">
        <v>108</v>
      </c>
      <c r="C178" s="59"/>
      <c r="D178" s="58"/>
      <c r="E178" s="57">
        <v>1720534.81</v>
      </c>
      <c r="F178" s="57">
        <v>1246023.8</v>
      </c>
      <c r="G178" s="57">
        <v>657823.96</v>
      </c>
      <c r="H178" s="57">
        <v>0</v>
      </c>
      <c r="I178" s="57">
        <v>14800</v>
      </c>
      <c r="J178" s="57">
        <v>7677576</v>
      </c>
      <c r="K178" s="57">
        <v>17864729.719999999</v>
      </c>
      <c r="L178" s="57">
        <v>4703523.3</v>
      </c>
      <c r="M178" s="57">
        <v>2073543.63</v>
      </c>
      <c r="N178" s="71"/>
      <c r="O178" s="55"/>
      <c r="P178" s="54" t="s">
        <v>107</v>
      </c>
    </row>
    <row r="179" spans="1:16" s="60" customFormat="1" ht="19.5" customHeight="1">
      <c r="A179" s="62" t="s">
        <v>106</v>
      </c>
      <c r="B179" s="62"/>
      <c r="C179" s="66"/>
      <c r="D179" s="65"/>
      <c r="E179" s="64" t="s">
        <v>68</v>
      </c>
      <c r="F179" s="64" t="s">
        <v>68</v>
      </c>
      <c r="G179" s="64" t="s">
        <v>68</v>
      </c>
      <c r="H179" s="64" t="s">
        <v>68</v>
      </c>
      <c r="I179" s="64" t="s">
        <v>68</v>
      </c>
      <c r="J179" s="64" t="s">
        <v>68</v>
      </c>
      <c r="K179" s="64" t="s">
        <v>68</v>
      </c>
      <c r="L179" s="64" t="s">
        <v>68</v>
      </c>
      <c r="M179" s="64" t="s">
        <v>68</v>
      </c>
      <c r="N179" s="69"/>
      <c r="O179" s="62" t="s">
        <v>105</v>
      </c>
      <c r="P179" s="61"/>
    </row>
    <row r="180" spans="1:16" s="70" customFormat="1" ht="19.5" customHeight="1">
      <c r="A180" s="62" t="s">
        <v>104</v>
      </c>
      <c r="B180" s="62"/>
      <c r="C180" s="66"/>
      <c r="D180" s="65"/>
      <c r="E180" s="64">
        <f>E181</f>
        <v>287984.90000000002</v>
      </c>
      <c r="F180" s="64">
        <f t="shared" ref="F180:M180" si="25">F181</f>
        <v>394044.2</v>
      </c>
      <c r="G180" s="64">
        <f t="shared" si="25"/>
        <v>125401.56</v>
      </c>
      <c r="H180" s="64">
        <f t="shared" si="25"/>
        <v>398530</v>
      </c>
      <c r="I180" s="64">
        <f t="shared" si="25"/>
        <v>50250</v>
      </c>
      <c r="J180" s="64">
        <f t="shared" si="25"/>
        <v>13575505</v>
      </c>
      <c r="K180" s="64">
        <f t="shared" si="25"/>
        <v>22339458.890000001</v>
      </c>
      <c r="L180" s="64">
        <f t="shared" si="25"/>
        <v>5721125</v>
      </c>
      <c r="M180" s="64">
        <f t="shared" si="25"/>
        <v>1479127.88</v>
      </c>
      <c r="N180" s="69"/>
      <c r="O180" s="62" t="s">
        <v>103</v>
      </c>
      <c r="P180" s="61"/>
    </row>
    <row r="181" spans="1:16" s="60" customFormat="1" ht="19.5" customHeight="1">
      <c r="A181" s="55"/>
      <c r="B181" s="55" t="s">
        <v>102</v>
      </c>
      <c r="C181" s="59"/>
      <c r="D181" s="58"/>
      <c r="E181" s="57">
        <v>287984.90000000002</v>
      </c>
      <c r="F181" s="57">
        <v>394044.2</v>
      </c>
      <c r="G181" s="57">
        <v>125401.56</v>
      </c>
      <c r="H181" s="57">
        <v>398530</v>
      </c>
      <c r="I181" s="57">
        <v>50250</v>
      </c>
      <c r="J181" s="57">
        <v>13575505</v>
      </c>
      <c r="K181" s="57">
        <v>22339458.890000001</v>
      </c>
      <c r="L181" s="57">
        <v>5721125</v>
      </c>
      <c r="M181" s="57">
        <v>1479127.88</v>
      </c>
      <c r="N181" s="56"/>
      <c r="O181" s="55"/>
      <c r="P181" s="54" t="s">
        <v>101</v>
      </c>
    </row>
    <row r="182" spans="1:16" s="48" customFormat="1" ht="19.5" customHeight="1">
      <c r="A182" s="62" t="s">
        <v>100</v>
      </c>
      <c r="B182" s="62"/>
      <c r="C182" s="66"/>
      <c r="D182" s="65"/>
      <c r="E182" s="64">
        <f>SUM(E183:E184)</f>
        <v>877457.21</v>
      </c>
      <c r="F182" s="64">
        <f t="shared" ref="F182:M182" si="26">SUM(F183:F184)</f>
        <v>414232.5</v>
      </c>
      <c r="G182" s="64">
        <f t="shared" si="26"/>
        <v>581487</v>
      </c>
      <c r="H182" s="64">
        <f t="shared" si="26"/>
        <v>0</v>
      </c>
      <c r="I182" s="64">
        <f t="shared" si="26"/>
        <v>258855.95</v>
      </c>
      <c r="J182" s="64">
        <f t="shared" si="26"/>
        <v>13985928</v>
      </c>
      <c r="K182" s="64">
        <f t="shared" si="26"/>
        <v>30394482.260000002</v>
      </c>
      <c r="L182" s="64">
        <f t="shared" si="26"/>
        <v>11603176.029999999</v>
      </c>
      <c r="M182" s="64">
        <f t="shared" si="26"/>
        <v>4909573.49</v>
      </c>
      <c r="N182" s="69"/>
      <c r="O182" s="62" t="s">
        <v>99</v>
      </c>
      <c r="P182" s="61"/>
    </row>
    <row r="183" spans="1:16" s="48" customFormat="1" ht="19.5" customHeight="1">
      <c r="A183" s="55"/>
      <c r="B183" s="59" t="s">
        <v>98</v>
      </c>
      <c r="C183" s="59"/>
      <c r="D183" s="58"/>
      <c r="E183" s="57">
        <v>684561.26</v>
      </c>
      <c r="F183" s="57">
        <v>348887.5</v>
      </c>
      <c r="G183" s="57">
        <v>493971.71</v>
      </c>
      <c r="H183" s="57">
        <v>0</v>
      </c>
      <c r="I183" s="57">
        <v>208445.95</v>
      </c>
      <c r="J183" s="57">
        <v>9740629</v>
      </c>
      <c r="K183" s="57">
        <v>17659098.59</v>
      </c>
      <c r="L183" s="57">
        <v>10463547</v>
      </c>
      <c r="M183" s="57">
        <v>2232089.71</v>
      </c>
      <c r="N183" s="56"/>
      <c r="O183" s="55"/>
      <c r="P183" s="54" t="s">
        <v>96</v>
      </c>
    </row>
    <row r="184" spans="1:16" s="60" customFormat="1" ht="19.5" customHeight="1">
      <c r="A184" s="55"/>
      <c r="B184" s="59" t="s">
        <v>97</v>
      </c>
      <c r="C184" s="59"/>
      <c r="D184" s="58"/>
      <c r="E184" s="57">
        <v>192895.95</v>
      </c>
      <c r="F184" s="57">
        <v>65345</v>
      </c>
      <c r="G184" s="57">
        <v>87515.29</v>
      </c>
      <c r="H184" s="57">
        <v>0</v>
      </c>
      <c r="I184" s="57">
        <v>50410</v>
      </c>
      <c r="J184" s="57">
        <v>4245299</v>
      </c>
      <c r="K184" s="57">
        <v>12735383.670000002</v>
      </c>
      <c r="L184" s="57">
        <v>1139629.03</v>
      </c>
      <c r="M184" s="57">
        <v>2677483.7799999998</v>
      </c>
      <c r="N184" s="56"/>
      <c r="O184" s="55"/>
      <c r="P184" s="54" t="s">
        <v>96</v>
      </c>
    </row>
    <row r="185" spans="1:16" s="48" customFormat="1" ht="19.5" customHeight="1">
      <c r="A185" s="62" t="s">
        <v>95</v>
      </c>
      <c r="B185" s="66"/>
      <c r="C185" s="66"/>
      <c r="D185" s="65"/>
      <c r="E185" s="64">
        <f>SUM(E186:E190)</f>
        <v>1547210.8699999999</v>
      </c>
      <c r="F185" s="64">
        <f t="shared" ref="F185:M185" si="27">SUM(F186:F190)</f>
        <v>765055.15</v>
      </c>
      <c r="G185" s="64">
        <f t="shared" si="27"/>
        <v>893298.8</v>
      </c>
      <c r="H185" s="64">
        <f t="shared" si="27"/>
        <v>459720</v>
      </c>
      <c r="I185" s="64">
        <f t="shared" si="27"/>
        <v>975891.75</v>
      </c>
      <c r="J185" s="64">
        <f t="shared" si="27"/>
        <v>47235098</v>
      </c>
      <c r="K185" s="64">
        <f t="shared" si="27"/>
        <v>68148071.75</v>
      </c>
      <c r="L185" s="64">
        <f t="shared" si="27"/>
        <v>18293942.48</v>
      </c>
      <c r="M185" s="64">
        <f t="shared" si="27"/>
        <v>49237495</v>
      </c>
      <c r="N185" s="63"/>
      <c r="O185" s="62" t="s">
        <v>94</v>
      </c>
      <c r="P185" s="61"/>
    </row>
    <row r="186" spans="1:16" s="48" customFormat="1" ht="19.5" customHeight="1">
      <c r="A186" s="55"/>
      <c r="B186" s="55" t="s">
        <v>93</v>
      </c>
      <c r="C186" s="59"/>
      <c r="D186" s="58"/>
      <c r="E186" s="57">
        <v>712780.65</v>
      </c>
      <c r="F186" s="57">
        <v>501347.72</v>
      </c>
      <c r="G186" s="57">
        <v>233901.12</v>
      </c>
      <c r="H186" s="57">
        <v>0</v>
      </c>
      <c r="I186" s="57">
        <v>274934</v>
      </c>
      <c r="J186" s="57">
        <v>9502064</v>
      </c>
      <c r="K186" s="57">
        <v>13068819.23</v>
      </c>
      <c r="L186" s="57">
        <v>2436600</v>
      </c>
      <c r="M186" s="57">
        <v>3164900</v>
      </c>
      <c r="N186" s="56"/>
      <c r="O186" s="55"/>
      <c r="P186" s="54" t="s">
        <v>92</v>
      </c>
    </row>
    <row r="187" spans="1:16" s="48" customFormat="1" ht="19.5" customHeight="1">
      <c r="A187" s="55"/>
      <c r="B187" s="55" t="s">
        <v>91</v>
      </c>
      <c r="C187" s="59"/>
      <c r="D187" s="58"/>
      <c r="E187" s="57">
        <v>144899.85</v>
      </c>
      <c r="F187" s="57">
        <v>125616.33</v>
      </c>
      <c r="G187" s="57">
        <v>81674.649999999994</v>
      </c>
      <c r="H187" s="57">
        <v>459720</v>
      </c>
      <c r="I187" s="57">
        <v>76117.279999999999</v>
      </c>
      <c r="J187" s="57">
        <v>2161957</v>
      </c>
      <c r="K187" s="57">
        <v>11917083.869999999</v>
      </c>
      <c r="L187" s="57">
        <v>3232117.48</v>
      </c>
      <c r="M187" s="57">
        <v>5430300</v>
      </c>
      <c r="N187" s="56"/>
      <c r="O187" s="55"/>
      <c r="P187" s="54" t="s">
        <v>90</v>
      </c>
    </row>
    <row r="188" spans="1:16" s="48" customFormat="1" ht="19.5" customHeight="1">
      <c r="A188" s="55"/>
      <c r="B188" s="58" t="s">
        <v>89</v>
      </c>
      <c r="C188" s="59"/>
      <c r="E188" s="67">
        <v>341567.42</v>
      </c>
      <c r="F188" s="57">
        <v>67072.800000000003</v>
      </c>
      <c r="G188" s="57">
        <v>180035.13</v>
      </c>
      <c r="H188" s="57">
        <v>0</v>
      </c>
      <c r="I188" s="57">
        <v>581940.47</v>
      </c>
      <c r="J188" s="57">
        <v>20027252</v>
      </c>
      <c r="K188" s="57">
        <v>16076322.039999999</v>
      </c>
      <c r="L188" s="57">
        <v>6564225</v>
      </c>
      <c r="M188" s="57">
        <v>19724765</v>
      </c>
      <c r="N188" s="56"/>
      <c r="O188" s="55"/>
      <c r="P188" s="54" t="s">
        <v>88</v>
      </c>
    </row>
    <row r="189" spans="1:16" s="48" customFormat="1" ht="19.5" customHeight="1">
      <c r="A189" s="55"/>
      <c r="B189" s="58" t="s">
        <v>87</v>
      </c>
      <c r="C189" s="59"/>
      <c r="E189" s="67">
        <v>236214</v>
      </c>
      <c r="F189" s="57">
        <v>36793.800000000003</v>
      </c>
      <c r="G189" s="57">
        <v>290935.42</v>
      </c>
      <c r="H189" s="57">
        <v>0</v>
      </c>
      <c r="I189" s="57">
        <v>32350</v>
      </c>
      <c r="J189" s="57">
        <v>9581927</v>
      </c>
      <c r="K189" s="57">
        <v>14879625.43</v>
      </c>
      <c r="L189" s="57">
        <v>3752700</v>
      </c>
      <c r="M189" s="57">
        <v>12540030</v>
      </c>
      <c r="N189" s="56"/>
      <c r="O189" s="55"/>
      <c r="P189" s="54" t="s">
        <v>86</v>
      </c>
    </row>
    <row r="190" spans="1:16" s="60" customFormat="1" ht="19.5" customHeight="1">
      <c r="A190" s="55"/>
      <c r="B190" s="68" t="s">
        <v>85</v>
      </c>
      <c r="C190" s="59"/>
      <c r="D190" s="48"/>
      <c r="E190" s="67">
        <v>111748.95</v>
      </c>
      <c r="F190" s="57">
        <v>34224.5</v>
      </c>
      <c r="G190" s="57">
        <v>106752.48</v>
      </c>
      <c r="H190" s="57">
        <v>0</v>
      </c>
      <c r="I190" s="57">
        <v>10550</v>
      </c>
      <c r="J190" s="57">
        <v>5961898</v>
      </c>
      <c r="K190" s="57">
        <v>12206221.18</v>
      </c>
      <c r="L190" s="57">
        <v>2308300</v>
      </c>
      <c r="M190" s="57">
        <v>8377500</v>
      </c>
      <c r="N190" s="56"/>
      <c r="O190" s="55"/>
      <c r="P190" s="54" t="s">
        <v>84</v>
      </c>
    </row>
    <row r="191" spans="1:16" s="48" customFormat="1" ht="19.5" customHeight="1">
      <c r="A191" s="62" t="s">
        <v>83</v>
      </c>
      <c r="B191" s="66"/>
      <c r="C191" s="66"/>
      <c r="D191" s="65"/>
      <c r="E191" s="64">
        <f>E192</f>
        <v>304092.75</v>
      </c>
      <c r="F191" s="64">
        <f t="shared" ref="F191:M191" si="28">F192</f>
        <v>187444.4</v>
      </c>
      <c r="G191" s="64">
        <f t="shared" si="28"/>
        <v>144433</v>
      </c>
      <c r="H191" s="64">
        <f t="shared" si="28"/>
        <v>0</v>
      </c>
      <c r="I191" s="64">
        <f t="shared" si="28"/>
        <v>76845</v>
      </c>
      <c r="J191" s="64">
        <f t="shared" si="28"/>
        <v>15181249</v>
      </c>
      <c r="K191" s="64">
        <f t="shared" si="28"/>
        <v>26000523.25</v>
      </c>
      <c r="L191" s="64">
        <f t="shared" si="28"/>
        <v>2011380</v>
      </c>
      <c r="M191" s="64">
        <f t="shared" si="28"/>
        <v>4271444</v>
      </c>
      <c r="N191" s="63"/>
      <c r="O191" s="62" t="s">
        <v>82</v>
      </c>
      <c r="P191" s="61"/>
    </row>
    <row r="192" spans="1:16" s="60" customFormat="1" ht="19.5" customHeight="1">
      <c r="A192" s="55"/>
      <c r="B192" s="55" t="s">
        <v>81</v>
      </c>
      <c r="C192" s="59"/>
      <c r="D192" s="58"/>
      <c r="E192" s="57">
        <v>304092.75</v>
      </c>
      <c r="F192" s="57">
        <v>187444.4</v>
      </c>
      <c r="G192" s="57">
        <v>144433</v>
      </c>
      <c r="H192" s="57">
        <v>0</v>
      </c>
      <c r="I192" s="57">
        <v>76845</v>
      </c>
      <c r="J192" s="57">
        <v>15181249</v>
      </c>
      <c r="K192" s="57">
        <v>26000523.25</v>
      </c>
      <c r="L192" s="57">
        <v>2011380</v>
      </c>
      <c r="M192" s="57">
        <v>4271444</v>
      </c>
      <c r="N192" s="56"/>
      <c r="O192" s="55"/>
      <c r="P192" s="54" t="s">
        <v>80</v>
      </c>
    </row>
    <row r="193" spans="1:16" s="48" customFormat="1" ht="19.5" customHeight="1">
      <c r="A193" s="62" t="s">
        <v>79</v>
      </c>
      <c r="B193" s="62"/>
      <c r="C193" s="66"/>
      <c r="D193" s="65"/>
      <c r="E193" s="64">
        <f>E194</f>
        <v>790334.49</v>
      </c>
      <c r="F193" s="64">
        <f t="shared" ref="F193:M193" si="29">F194</f>
        <v>372644</v>
      </c>
      <c r="G193" s="64">
        <f t="shared" si="29"/>
        <v>88562.54</v>
      </c>
      <c r="H193" s="64">
        <f t="shared" si="29"/>
        <v>0</v>
      </c>
      <c r="I193" s="64">
        <f t="shared" si="29"/>
        <v>164366.25</v>
      </c>
      <c r="J193" s="64">
        <f t="shared" si="29"/>
        <v>9212344</v>
      </c>
      <c r="K193" s="64">
        <f t="shared" si="29"/>
        <v>17863528.77</v>
      </c>
      <c r="L193" s="64">
        <f t="shared" si="29"/>
        <v>56000</v>
      </c>
      <c r="M193" s="64">
        <f t="shared" si="29"/>
        <v>2544171.9500000002</v>
      </c>
      <c r="N193" s="63"/>
      <c r="O193" s="62" t="s">
        <v>78</v>
      </c>
      <c r="P193" s="61"/>
    </row>
    <row r="194" spans="1:16" s="60" customFormat="1" ht="19.5" customHeight="1">
      <c r="A194" s="55"/>
      <c r="B194" s="59" t="s">
        <v>77</v>
      </c>
      <c r="C194" s="59"/>
      <c r="D194" s="58"/>
      <c r="E194" s="57">
        <v>790334.49</v>
      </c>
      <c r="F194" s="57">
        <v>372644</v>
      </c>
      <c r="G194" s="57">
        <v>88562.54</v>
      </c>
      <c r="H194" s="57">
        <v>0</v>
      </c>
      <c r="I194" s="57">
        <v>164366.25</v>
      </c>
      <c r="J194" s="57">
        <v>9212344</v>
      </c>
      <c r="K194" s="57">
        <v>17863528.77</v>
      </c>
      <c r="L194" s="57">
        <v>56000</v>
      </c>
      <c r="M194" s="57">
        <v>2544171.9500000002</v>
      </c>
      <c r="N194" s="56"/>
      <c r="O194" s="55"/>
      <c r="P194" s="54" t="s">
        <v>76</v>
      </c>
    </row>
    <row r="195" spans="1:16" s="48" customFormat="1" ht="19.5" customHeight="1">
      <c r="A195" s="62" t="s">
        <v>75</v>
      </c>
      <c r="B195" s="66"/>
      <c r="C195" s="66"/>
      <c r="D195" s="65"/>
      <c r="E195" s="64">
        <f>E196</f>
        <v>866250.36</v>
      </c>
      <c r="F195" s="64">
        <f t="shared" ref="F195:M195" si="30">F196</f>
        <v>629794.4</v>
      </c>
      <c r="G195" s="64">
        <f t="shared" si="30"/>
        <v>586390.43000000005</v>
      </c>
      <c r="H195" s="64">
        <f t="shared" si="30"/>
        <v>0</v>
      </c>
      <c r="I195" s="64">
        <f t="shared" si="30"/>
        <v>95795</v>
      </c>
      <c r="J195" s="64">
        <f t="shared" si="30"/>
        <v>10517880</v>
      </c>
      <c r="K195" s="64">
        <f t="shared" si="30"/>
        <v>20805728.329999998</v>
      </c>
      <c r="L195" s="64">
        <f t="shared" si="30"/>
        <v>5283470</v>
      </c>
      <c r="M195" s="64">
        <f t="shared" si="30"/>
        <v>2745638.67</v>
      </c>
      <c r="N195" s="63"/>
      <c r="O195" s="62" t="s">
        <v>74</v>
      </c>
      <c r="P195" s="61"/>
    </row>
    <row r="196" spans="1:16" ht="19.5" customHeight="1">
      <c r="A196" s="55"/>
      <c r="B196" s="55" t="s">
        <v>73</v>
      </c>
      <c r="C196" s="59"/>
      <c r="D196" s="58"/>
      <c r="E196" s="57">
        <v>866250.36</v>
      </c>
      <c r="F196" s="57">
        <v>629794.4</v>
      </c>
      <c r="G196" s="57">
        <v>586390.43000000005</v>
      </c>
      <c r="H196" s="57">
        <v>0</v>
      </c>
      <c r="I196" s="57">
        <v>95795</v>
      </c>
      <c r="J196" s="57">
        <v>10517880</v>
      </c>
      <c r="K196" s="57">
        <v>20805728.329999998</v>
      </c>
      <c r="L196" s="57">
        <v>5283470</v>
      </c>
      <c r="M196" s="57">
        <v>2745638.67</v>
      </c>
      <c r="N196" s="56"/>
      <c r="O196" s="55"/>
      <c r="P196" s="54" t="s">
        <v>72</v>
      </c>
    </row>
    <row r="197" spans="1:16" ht="8.25" customHeight="1">
      <c r="A197" s="51"/>
      <c r="B197" s="51"/>
      <c r="C197" s="51"/>
      <c r="D197" s="53"/>
      <c r="E197" s="52"/>
      <c r="F197" s="52"/>
      <c r="G197" s="52"/>
      <c r="H197" s="52"/>
      <c r="I197" s="52"/>
      <c r="J197" s="52"/>
      <c r="K197" s="52"/>
      <c r="L197" s="52"/>
      <c r="M197" s="52"/>
      <c r="N197" s="51"/>
      <c r="O197" s="51"/>
      <c r="P197" s="51"/>
    </row>
    <row r="198" spans="1:16" s="48" customFormat="1" ht="19.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47"/>
    </row>
    <row r="199" spans="1:16" s="48" customFormat="1">
      <c r="B199" s="49" t="s">
        <v>59</v>
      </c>
      <c r="C199" s="49"/>
      <c r="D199" s="49"/>
      <c r="E199" s="49"/>
    </row>
    <row r="200" spans="1:16" ht="15.75" customHeight="1">
      <c r="A200" s="48"/>
      <c r="B200" s="49" t="s">
        <v>58</v>
      </c>
      <c r="C200" s="49"/>
      <c r="D200" s="49"/>
      <c r="E200" s="49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ht="15.75" customHeight="1"/>
  </sheetData>
  <mergeCells count="39">
    <mergeCell ref="A171:D176"/>
    <mergeCell ref="E171:J171"/>
    <mergeCell ref="K171:M171"/>
    <mergeCell ref="A107:D112"/>
    <mergeCell ref="E107:J107"/>
    <mergeCell ref="A140:D145"/>
    <mergeCell ref="K107:M107"/>
    <mergeCell ref="N171:P176"/>
    <mergeCell ref="E172:J172"/>
    <mergeCell ref="K172:M172"/>
    <mergeCell ref="K140:M140"/>
    <mergeCell ref="N140:P145"/>
    <mergeCell ref="E141:J141"/>
    <mergeCell ref="K141:M141"/>
    <mergeCell ref="E140:J140"/>
    <mergeCell ref="N107:P112"/>
    <mergeCell ref="E108:J108"/>
    <mergeCell ref="K108:M108"/>
    <mergeCell ref="A75:D80"/>
    <mergeCell ref="E75:J75"/>
    <mergeCell ref="K75:M75"/>
    <mergeCell ref="N75:P80"/>
    <mergeCell ref="E76:J76"/>
    <mergeCell ref="K76:M76"/>
    <mergeCell ref="A40:D45"/>
    <mergeCell ref="E40:J40"/>
    <mergeCell ref="K40:M40"/>
    <mergeCell ref="N40:P45"/>
    <mergeCell ref="E41:J41"/>
    <mergeCell ref="K41:M41"/>
    <mergeCell ref="E6:J6"/>
    <mergeCell ref="K6:M6"/>
    <mergeCell ref="N6:P11"/>
    <mergeCell ref="O13:P13"/>
    <mergeCell ref="A12:D12"/>
    <mergeCell ref="K7:M7"/>
    <mergeCell ref="E7:J7"/>
    <mergeCell ref="A6:D11"/>
    <mergeCell ref="A13:D13"/>
  </mergeCells>
  <pageMargins left="0.43307086614173229" right="0" top="0.59055118110236227" bottom="0.31496062992125984" header="0.51181102362204722" footer="0.4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493"/>
  <sheetViews>
    <sheetView showGridLines="0" topLeftCell="J480" zoomScale="99" zoomScaleNormal="99" workbookViewId="0">
      <selection activeCell="W283" sqref="W283:W444"/>
    </sheetView>
  </sheetViews>
  <sheetFormatPr defaultColWidth="9.140625" defaultRowHeight="21.75"/>
  <cols>
    <col min="1" max="1" width="1.140625" style="197" customWidth="1"/>
    <col min="2" max="2" width="7.140625" style="197" customWidth="1"/>
    <col min="3" max="3" width="4.140625" style="197" customWidth="1"/>
    <col min="4" max="4" width="5.42578125" style="197" customWidth="1"/>
    <col min="5" max="5" width="12.140625" style="223" customWidth="1"/>
    <col min="6" max="6" width="12.42578125" style="197" customWidth="1"/>
    <col min="7" max="7" width="11.42578125" style="197" customWidth="1"/>
    <col min="8" max="8" width="12.140625" style="197" customWidth="1"/>
    <col min="9" max="9" width="11" style="197" customWidth="1"/>
    <col min="10" max="10" width="13.5703125" style="197" customWidth="1"/>
    <col min="11" max="11" width="13.28515625" style="197" customWidth="1"/>
    <col min="12" max="12" width="13.42578125" style="197" customWidth="1"/>
    <col min="13" max="13" width="13.28515625" style="197" customWidth="1"/>
    <col min="14" max="14" width="12" style="197" customWidth="1"/>
    <col min="15" max="15" width="2.85546875" style="197" customWidth="1"/>
    <col min="16" max="16" width="23.42578125" style="197" customWidth="1"/>
    <col min="17" max="17" width="6.140625" style="197" customWidth="1"/>
    <col min="18" max="18" width="3.5703125" style="197" customWidth="1"/>
    <col min="19" max="19" width="6.5703125" style="197" customWidth="1"/>
    <col min="20" max="16384" width="9.140625" style="197"/>
  </cols>
  <sheetData>
    <row r="1" spans="1:17" s="220" customFormat="1">
      <c r="B1" s="2" t="s">
        <v>849</v>
      </c>
      <c r="C1" s="3"/>
      <c r="D1" s="2" t="s">
        <v>827</v>
      </c>
      <c r="E1" s="221"/>
    </row>
    <row r="2" spans="1:17" s="34" customFormat="1">
      <c r="B2" s="220" t="s">
        <v>850</v>
      </c>
      <c r="C2" s="3"/>
      <c r="D2" s="5" t="s">
        <v>42</v>
      </c>
      <c r="E2" s="222"/>
    </row>
    <row r="3" spans="1:17" s="34" customFormat="1">
      <c r="B3" s="220"/>
      <c r="C3" s="3"/>
      <c r="D3" s="5" t="s">
        <v>828</v>
      </c>
      <c r="E3" s="222"/>
    </row>
    <row r="4" spans="1:17" s="34" customFormat="1" ht="15" customHeight="1">
      <c r="B4" s="220"/>
      <c r="C4" s="3"/>
      <c r="D4" s="5"/>
      <c r="E4" s="222"/>
      <c r="P4" s="7" t="s">
        <v>38</v>
      </c>
    </row>
    <row r="5" spans="1:17" ht="6" customHeight="1">
      <c r="Q5" s="224"/>
    </row>
    <row r="6" spans="1:17" s="205" customFormat="1" ht="19.5">
      <c r="A6" s="225"/>
      <c r="B6" s="226"/>
      <c r="C6" s="226"/>
      <c r="D6" s="227"/>
      <c r="E6" s="326" t="s">
        <v>19</v>
      </c>
      <c r="F6" s="327"/>
      <c r="G6" s="327"/>
      <c r="H6" s="327"/>
      <c r="I6" s="327"/>
      <c r="J6" s="327"/>
      <c r="K6" s="328"/>
      <c r="L6" s="325" t="s">
        <v>20</v>
      </c>
      <c r="M6" s="331"/>
      <c r="N6" s="331"/>
      <c r="O6" s="207" t="s">
        <v>29</v>
      </c>
      <c r="P6" s="225"/>
    </row>
    <row r="7" spans="1:17" s="205" customFormat="1" ht="21.75" customHeight="1">
      <c r="E7" s="320" t="s">
        <v>11</v>
      </c>
      <c r="F7" s="321"/>
      <c r="G7" s="321"/>
      <c r="H7" s="321"/>
      <c r="I7" s="321"/>
      <c r="J7" s="321"/>
      <c r="K7" s="322"/>
      <c r="L7" s="316" t="s">
        <v>21</v>
      </c>
      <c r="M7" s="317"/>
      <c r="N7" s="317"/>
      <c r="O7" s="318" t="s">
        <v>50</v>
      </c>
      <c r="P7" s="323"/>
    </row>
    <row r="8" spans="1:17" s="205" customFormat="1">
      <c r="A8" s="319" t="s">
        <v>48</v>
      </c>
      <c r="B8" s="319"/>
      <c r="C8" s="319"/>
      <c r="D8" s="324"/>
      <c r="E8" s="182"/>
      <c r="F8" s="32" t="s">
        <v>24</v>
      </c>
      <c r="G8" s="32"/>
      <c r="H8" s="32"/>
      <c r="I8" s="32"/>
      <c r="J8" s="230"/>
      <c r="K8" s="231"/>
      <c r="L8" s="207"/>
      <c r="M8" s="207" t="s">
        <v>20</v>
      </c>
      <c r="N8" s="165" t="s">
        <v>20</v>
      </c>
      <c r="O8" s="318" t="s">
        <v>49</v>
      </c>
      <c r="P8" s="319"/>
      <c r="Q8" s="198"/>
    </row>
    <row r="9" spans="1:17" s="205" customFormat="1">
      <c r="A9" s="319" t="s">
        <v>46</v>
      </c>
      <c r="B9" s="319"/>
      <c r="C9" s="319"/>
      <c r="D9" s="324"/>
      <c r="E9" s="182" t="s">
        <v>8</v>
      </c>
      <c r="F9" s="32" t="s">
        <v>43</v>
      </c>
      <c r="G9" s="32"/>
      <c r="H9" s="32" t="s">
        <v>10</v>
      </c>
      <c r="I9" s="32"/>
      <c r="J9" s="33"/>
      <c r="K9" s="32"/>
      <c r="L9" s="33" t="s">
        <v>67</v>
      </c>
      <c r="M9" s="33" t="s">
        <v>118</v>
      </c>
      <c r="N9" s="32" t="s">
        <v>30</v>
      </c>
      <c r="O9" s="318" t="s">
        <v>28</v>
      </c>
      <c r="P9" s="319"/>
      <c r="Q9" s="198"/>
    </row>
    <row r="10" spans="1:17" s="205" customFormat="1">
      <c r="A10" s="319" t="s">
        <v>47</v>
      </c>
      <c r="B10" s="319"/>
      <c r="C10" s="319"/>
      <c r="D10" s="324"/>
      <c r="E10" s="183" t="s">
        <v>23</v>
      </c>
      <c r="F10" s="32" t="s">
        <v>44</v>
      </c>
      <c r="G10" s="32"/>
      <c r="H10" s="29" t="s">
        <v>45</v>
      </c>
      <c r="I10" s="32"/>
      <c r="J10" s="33"/>
      <c r="K10" s="32"/>
      <c r="L10" s="33" t="s">
        <v>115</v>
      </c>
      <c r="M10" s="33" t="s">
        <v>114</v>
      </c>
      <c r="N10" s="32" t="s">
        <v>22</v>
      </c>
      <c r="O10" s="318" t="s">
        <v>4</v>
      </c>
      <c r="P10" s="319"/>
      <c r="Q10" s="198"/>
    </row>
    <row r="11" spans="1:17" s="205" customFormat="1">
      <c r="A11" s="208"/>
      <c r="B11" s="208"/>
      <c r="C11" s="208"/>
      <c r="D11" s="209"/>
      <c r="E11" s="183" t="s">
        <v>27</v>
      </c>
      <c r="F11" s="39" t="s">
        <v>56</v>
      </c>
      <c r="G11" s="32" t="s">
        <v>9</v>
      </c>
      <c r="H11" s="39" t="s">
        <v>57</v>
      </c>
      <c r="I11" s="32" t="s">
        <v>25</v>
      </c>
      <c r="J11" s="33" t="s">
        <v>16</v>
      </c>
      <c r="K11" s="32" t="s">
        <v>2</v>
      </c>
      <c r="L11" s="33" t="s">
        <v>21</v>
      </c>
      <c r="M11" s="33" t="s">
        <v>112</v>
      </c>
      <c r="N11" s="32" t="s">
        <v>111</v>
      </c>
      <c r="O11" s="33"/>
      <c r="P11" s="208"/>
      <c r="Q11" s="198"/>
    </row>
    <row r="12" spans="1:17" s="205" customFormat="1" ht="19.5">
      <c r="A12" s="232"/>
      <c r="B12" s="232"/>
      <c r="C12" s="232"/>
      <c r="D12" s="233"/>
      <c r="E12" s="184" t="s">
        <v>27</v>
      </c>
      <c r="F12" s="30" t="s">
        <v>55</v>
      </c>
      <c r="G12" s="30" t="s">
        <v>13</v>
      </c>
      <c r="H12" s="30" t="s">
        <v>54</v>
      </c>
      <c r="I12" s="30" t="s">
        <v>14</v>
      </c>
      <c r="J12" s="31" t="s">
        <v>17</v>
      </c>
      <c r="K12" s="30" t="s">
        <v>1</v>
      </c>
      <c r="L12" s="210" t="s">
        <v>53</v>
      </c>
      <c r="M12" s="210" t="s">
        <v>51</v>
      </c>
      <c r="N12" s="166" t="s">
        <v>52</v>
      </c>
      <c r="O12" s="234"/>
      <c r="P12" s="235"/>
      <c r="Q12" s="206"/>
    </row>
    <row r="13" spans="1:17" ht="3" customHeight="1">
      <c r="A13" s="332" t="s">
        <v>29</v>
      </c>
      <c r="B13" s="332"/>
      <c r="C13" s="332"/>
      <c r="D13" s="333"/>
      <c r="E13" s="236"/>
      <c r="F13" s="237"/>
      <c r="G13" s="237"/>
      <c r="H13" s="237"/>
      <c r="I13" s="237"/>
      <c r="J13" s="237"/>
      <c r="K13" s="237"/>
      <c r="L13" s="237"/>
      <c r="M13" s="237"/>
      <c r="N13" s="237"/>
      <c r="O13" s="238"/>
      <c r="P13" s="230"/>
    </row>
    <row r="14" spans="1:17" ht="7.5" customHeight="1">
      <c r="A14" s="211"/>
      <c r="B14" s="211"/>
      <c r="C14" s="211"/>
      <c r="D14" s="212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8"/>
      <c r="P14" s="211"/>
    </row>
    <row r="15" spans="1:17" s="161" customFormat="1" ht="4.5" customHeight="1">
      <c r="A15" s="334" t="s">
        <v>29</v>
      </c>
      <c r="B15" s="334"/>
      <c r="C15" s="334"/>
      <c r="D15" s="335"/>
      <c r="E15" s="239"/>
      <c r="F15" s="240"/>
      <c r="G15" s="240"/>
      <c r="H15" s="240"/>
      <c r="I15" s="240"/>
      <c r="J15" s="240"/>
      <c r="K15" s="240"/>
      <c r="L15" s="240"/>
      <c r="M15" s="240"/>
      <c r="N15" s="240"/>
      <c r="O15" s="241"/>
    </row>
    <row r="16" spans="1:17" s="140" customFormat="1" ht="21" customHeight="1">
      <c r="A16" s="336" t="s">
        <v>31</v>
      </c>
      <c r="B16" s="336"/>
      <c r="C16" s="336"/>
      <c r="D16" s="336"/>
      <c r="E16" s="188">
        <f t="shared" ref="E16:N16" si="0">E18+E44+E55+E75+E86+E105+E114+E136+E166+E176+E202+E209+E232+E259+E272+E297+E321+E331+E356+E361+E386+E396+E417+E422+E427+E446+E451+E455+E460+E474+E479+E485</f>
        <v>219495762.71000007</v>
      </c>
      <c r="F16" s="188">
        <f t="shared" si="0"/>
        <v>796221154.52999973</v>
      </c>
      <c r="G16" s="188">
        <f t="shared" si="0"/>
        <v>70637063.899999991</v>
      </c>
      <c r="H16" s="188">
        <f t="shared" si="0"/>
        <v>23437797.050000001</v>
      </c>
      <c r="I16" s="188">
        <f t="shared" si="0"/>
        <v>19530961.269999996</v>
      </c>
      <c r="J16" s="188">
        <f t="shared" si="0"/>
        <v>2008373764.3299997</v>
      </c>
      <c r="K16" s="188">
        <f t="shared" si="0"/>
        <v>4459891354.4700003</v>
      </c>
      <c r="L16" s="188">
        <f t="shared" si="0"/>
        <v>4171552848.5010004</v>
      </c>
      <c r="M16" s="188">
        <f t="shared" si="0"/>
        <v>1101044866.4599998</v>
      </c>
      <c r="N16" s="188">
        <f t="shared" si="0"/>
        <v>279198234.73999995</v>
      </c>
      <c r="P16" s="336" t="s">
        <v>0</v>
      </c>
      <c r="Q16" s="336"/>
    </row>
    <row r="17" spans="1:17" s="140" customFormat="1" ht="22.5" customHeight="1">
      <c r="A17" s="139" t="s">
        <v>826</v>
      </c>
      <c r="C17" s="138"/>
      <c r="D17" s="138"/>
      <c r="E17" s="185"/>
      <c r="F17" s="180"/>
      <c r="G17" s="180"/>
      <c r="H17" s="180"/>
      <c r="I17" s="180"/>
      <c r="J17" s="180"/>
      <c r="K17" s="180"/>
      <c r="L17" s="180"/>
      <c r="M17" s="181"/>
      <c r="N17" s="181"/>
      <c r="O17" s="167" t="s">
        <v>825</v>
      </c>
    </row>
    <row r="18" spans="1:17" s="143" customFormat="1" ht="21" customHeight="1">
      <c r="A18" s="141" t="s">
        <v>324</v>
      </c>
      <c r="B18" s="142"/>
      <c r="E18" s="137">
        <f t="shared" ref="E18:N18" si="1">SUM(E19:E29)</f>
        <v>48934271.490000002</v>
      </c>
      <c r="F18" s="137">
        <f t="shared" si="1"/>
        <v>737362089.10000002</v>
      </c>
      <c r="G18" s="137">
        <f t="shared" si="1"/>
        <v>7565412.3700000001</v>
      </c>
      <c r="H18" s="137">
        <f t="shared" si="1"/>
        <v>320518</v>
      </c>
      <c r="I18" s="137">
        <f t="shared" si="1"/>
        <v>979864.5</v>
      </c>
      <c r="J18" s="137">
        <f t="shared" si="1"/>
        <v>78903157</v>
      </c>
      <c r="K18" s="137">
        <f t="shared" si="1"/>
        <v>319600944.13999999</v>
      </c>
      <c r="L18" s="137">
        <f t="shared" si="1"/>
        <v>272367069.80000001</v>
      </c>
      <c r="M18" s="137">
        <f t="shared" si="1"/>
        <v>102052233.26000001</v>
      </c>
      <c r="N18" s="137">
        <f t="shared" si="1"/>
        <v>22557858.939999998</v>
      </c>
      <c r="O18" s="126" t="s">
        <v>824</v>
      </c>
      <c r="P18" s="126"/>
    </row>
    <row r="19" spans="1:17" s="146" customFormat="1" ht="21" customHeight="1">
      <c r="A19" s="144"/>
      <c r="B19" s="145" t="s">
        <v>823</v>
      </c>
      <c r="E19" s="186">
        <v>90590.54</v>
      </c>
      <c r="F19" s="174">
        <v>56043</v>
      </c>
      <c r="G19" s="174">
        <v>130280.83</v>
      </c>
      <c r="H19" s="174">
        <v>0</v>
      </c>
      <c r="I19" s="174">
        <v>30400</v>
      </c>
      <c r="J19" s="174">
        <v>4584727</v>
      </c>
      <c r="K19" s="174">
        <v>14374895.810000001</v>
      </c>
      <c r="L19" s="174">
        <v>13873439.810000001</v>
      </c>
      <c r="M19" s="174">
        <v>3150262</v>
      </c>
      <c r="N19" s="174">
        <v>754473</v>
      </c>
      <c r="O19" s="147"/>
      <c r="P19" s="94" t="s">
        <v>822</v>
      </c>
    </row>
    <row r="20" spans="1:17" s="146" customFormat="1" ht="21" customHeight="1">
      <c r="A20" s="144"/>
      <c r="B20" s="158" t="s">
        <v>821</v>
      </c>
      <c r="C20" s="94"/>
      <c r="E20" s="186">
        <v>372924.33</v>
      </c>
      <c r="F20" s="174">
        <v>717082</v>
      </c>
      <c r="G20" s="174">
        <v>379901.93</v>
      </c>
      <c r="H20" s="174">
        <v>0</v>
      </c>
      <c r="I20" s="174">
        <v>25980</v>
      </c>
      <c r="J20" s="174">
        <v>3611030</v>
      </c>
      <c r="K20" s="174">
        <v>15025660.119999999</v>
      </c>
      <c r="L20" s="174">
        <v>11549980.66</v>
      </c>
      <c r="M20" s="174">
        <v>5244848.12</v>
      </c>
      <c r="N20" s="174">
        <v>508467.1</v>
      </c>
      <c r="O20" s="147"/>
      <c r="P20" s="94" t="s">
        <v>820</v>
      </c>
    </row>
    <row r="21" spans="1:17" s="146" customFormat="1" ht="21" customHeight="1">
      <c r="A21" s="144"/>
      <c r="B21" s="158" t="s">
        <v>819</v>
      </c>
      <c r="C21" s="94"/>
      <c r="E21" s="186">
        <v>179305.69</v>
      </c>
      <c r="F21" s="174">
        <v>1114185</v>
      </c>
      <c r="G21" s="174">
        <v>346943.99</v>
      </c>
      <c r="H21" s="174">
        <v>0</v>
      </c>
      <c r="I21" s="174">
        <v>2630</v>
      </c>
      <c r="J21" s="174">
        <v>5939558</v>
      </c>
      <c r="K21" s="174">
        <v>16257582.619999999</v>
      </c>
      <c r="L21" s="174">
        <v>16838010.309999999</v>
      </c>
      <c r="M21" s="174">
        <v>3233868</v>
      </c>
      <c r="N21" s="174">
        <v>10934701.199999999</v>
      </c>
      <c r="O21" s="147"/>
      <c r="P21" s="94" t="s">
        <v>818</v>
      </c>
    </row>
    <row r="22" spans="1:17" s="146" customFormat="1" ht="21" customHeight="1">
      <c r="A22" s="144"/>
      <c r="B22" s="158" t="s">
        <v>817</v>
      </c>
      <c r="C22" s="94"/>
      <c r="E22" s="186">
        <v>2548062.83</v>
      </c>
      <c r="F22" s="174">
        <v>725553076</v>
      </c>
      <c r="G22" s="174">
        <v>207871.86</v>
      </c>
      <c r="H22" s="174">
        <v>0</v>
      </c>
      <c r="I22" s="174">
        <v>17427</v>
      </c>
      <c r="J22" s="174">
        <v>5317164</v>
      </c>
      <c r="K22" s="174">
        <v>22532652.379999999</v>
      </c>
      <c r="L22" s="174">
        <v>23309756.359999999</v>
      </c>
      <c r="M22" s="174">
        <v>4848200</v>
      </c>
      <c r="N22" s="174">
        <v>247031.6</v>
      </c>
      <c r="O22" s="147"/>
      <c r="P22" s="94" t="s">
        <v>816</v>
      </c>
    </row>
    <row r="23" spans="1:17" s="146" customFormat="1" ht="21" customHeight="1">
      <c r="A23" s="144"/>
      <c r="B23" s="158" t="s">
        <v>815</v>
      </c>
      <c r="C23" s="94"/>
      <c r="E23" s="186">
        <v>1612377.71</v>
      </c>
      <c r="F23" s="174">
        <v>758827.3</v>
      </c>
      <c r="G23" s="174">
        <v>906306.55</v>
      </c>
      <c r="H23" s="174">
        <v>308790</v>
      </c>
      <c r="I23" s="174">
        <v>101333.5</v>
      </c>
      <c r="J23" s="174">
        <v>8974317</v>
      </c>
      <c r="K23" s="174">
        <v>38228910</v>
      </c>
      <c r="L23" s="174">
        <v>30420062.379999999</v>
      </c>
      <c r="M23" s="174">
        <v>7042811.0599999996</v>
      </c>
      <c r="N23" s="174">
        <v>1232704</v>
      </c>
      <c r="O23" s="147"/>
      <c r="P23" s="94" t="s">
        <v>814</v>
      </c>
    </row>
    <row r="24" spans="1:17" s="146" customFormat="1" ht="21" customHeight="1">
      <c r="B24" s="158" t="s">
        <v>813</v>
      </c>
      <c r="C24" s="159"/>
      <c r="E24" s="186">
        <v>14606115.18</v>
      </c>
      <c r="F24" s="174">
        <v>2443891.2000000002</v>
      </c>
      <c r="G24" s="174">
        <v>1778433.78</v>
      </c>
      <c r="H24" s="174">
        <v>11728</v>
      </c>
      <c r="I24" s="174">
        <v>277408</v>
      </c>
      <c r="J24" s="174">
        <v>13258819</v>
      </c>
      <c r="K24" s="174">
        <v>54343718.789999999</v>
      </c>
      <c r="L24" s="174">
        <v>41201776.700000003</v>
      </c>
      <c r="M24" s="174">
        <v>32582080</v>
      </c>
      <c r="N24" s="174">
        <v>1418532.33</v>
      </c>
      <c r="O24" s="147"/>
      <c r="P24" s="94" t="s">
        <v>812</v>
      </c>
    </row>
    <row r="25" spans="1:17" s="146" customFormat="1" ht="21" customHeight="1">
      <c r="B25" s="158" t="s">
        <v>537</v>
      </c>
      <c r="C25" s="159"/>
      <c r="E25" s="186">
        <v>14285149.060000001</v>
      </c>
      <c r="F25" s="174">
        <v>1572236.5</v>
      </c>
      <c r="G25" s="174">
        <v>880330.07</v>
      </c>
      <c r="H25" s="174">
        <v>0</v>
      </c>
      <c r="I25" s="174">
        <v>203350</v>
      </c>
      <c r="J25" s="174">
        <v>9799534</v>
      </c>
      <c r="K25" s="174">
        <v>31224181.07</v>
      </c>
      <c r="L25" s="174">
        <v>28873869.809999999</v>
      </c>
      <c r="M25" s="174">
        <v>14817200</v>
      </c>
      <c r="N25" s="174">
        <v>3056866</v>
      </c>
      <c r="O25" s="147"/>
      <c r="P25" s="94" t="s">
        <v>811</v>
      </c>
    </row>
    <row r="26" spans="1:17" s="146" customFormat="1" ht="21" customHeight="1">
      <c r="B26" s="158" t="s">
        <v>810</v>
      </c>
      <c r="C26" s="159"/>
      <c r="E26" s="186">
        <v>4900583.1399999997</v>
      </c>
      <c r="F26" s="174">
        <v>1835865.7</v>
      </c>
      <c r="G26" s="174">
        <v>749587.13</v>
      </c>
      <c r="H26" s="174">
        <v>0</v>
      </c>
      <c r="I26" s="174">
        <v>177146</v>
      </c>
      <c r="J26" s="174">
        <v>6793056</v>
      </c>
      <c r="K26" s="174">
        <v>30438255.52</v>
      </c>
      <c r="L26" s="174">
        <v>26934734.73</v>
      </c>
      <c r="M26" s="174">
        <v>8655602.9399999995</v>
      </c>
      <c r="N26" s="174">
        <v>1270762.6000000001</v>
      </c>
      <c r="O26" s="147"/>
      <c r="P26" s="94" t="s">
        <v>809</v>
      </c>
    </row>
    <row r="27" spans="1:17" s="146" customFormat="1" ht="21" customHeight="1">
      <c r="A27" s="144"/>
      <c r="B27" s="158" t="s">
        <v>808</v>
      </c>
      <c r="C27" s="94"/>
      <c r="E27" s="186">
        <v>4375136.6900000004</v>
      </c>
      <c r="F27" s="174">
        <v>1853294.8</v>
      </c>
      <c r="G27" s="174">
        <v>677799.12</v>
      </c>
      <c r="H27" s="174">
        <v>0</v>
      </c>
      <c r="I27" s="174">
        <v>56930</v>
      </c>
      <c r="J27" s="174">
        <v>8747951</v>
      </c>
      <c r="K27" s="174">
        <v>40499395.969999999</v>
      </c>
      <c r="L27" s="174">
        <v>33104527.739999998</v>
      </c>
      <c r="M27" s="174">
        <v>15032513.140000001</v>
      </c>
      <c r="N27" s="174">
        <v>1539540.59</v>
      </c>
      <c r="O27" s="147"/>
      <c r="P27" s="94" t="s">
        <v>807</v>
      </c>
    </row>
    <row r="28" spans="1:17" s="146" customFormat="1" ht="21" customHeight="1">
      <c r="A28" s="144"/>
      <c r="B28" s="158" t="s">
        <v>806</v>
      </c>
      <c r="C28" s="94"/>
      <c r="E28" s="186">
        <v>5456283.9000000004</v>
      </c>
      <c r="F28" s="174">
        <v>809299.7</v>
      </c>
      <c r="G28" s="174">
        <v>1030873.82</v>
      </c>
      <c r="H28" s="174">
        <v>0</v>
      </c>
      <c r="I28" s="174">
        <v>78520</v>
      </c>
      <c r="J28" s="174">
        <v>5858052</v>
      </c>
      <c r="K28" s="174">
        <v>35118588.490000002</v>
      </c>
      <c r="L28" s="174">
        <v>27151561.530000001</v>
      </c>
      <c r="M28" s="174">
        <v>3616368</v>
      </c>
      <c r="N28" s="174">
        <v>1028124</v>
      </c>
      <c r="O28" s="147"/>
      <c r="P28" s="94" t="s">
        <v>805</v>
      </c>
    </row>
    <row r="29" spans="1:17" s="146" customFormat="1" ht="21" customHeight="1">
      <c r="A29" s="144"/>
      <c r="B29" s="158" t="s">
        <v>804</v>
      </c>
      <c r="C29" s="94"/>
      <c r="E29" s="186">
        <v>507742.42</v>
      </c>
      <c r="F29" s="174">
        <v>648287.9</v>
      </c>
      <c r="G29" s="174">
        <v>477083.29</v>
      </c>
      <c r="H29" s="174">
        <v>0</v>
      </c>
      <c r="I29" s="174">
        <v>8740</v>
      </c>
      <c r="J29" s="174">
        <v>6018949</v>
      </c>
      <c r="K29" s="174">
        <v>21557103.370000001</v>
      </c>
      <c r="L29" s="174">
        <v>19109349.77</v>
      </c>
      <c r="M29" s="174">
        <v>3828480</v>
      </c>
      <c r="N29" s="174">
        <v>566656.52</v>
      </c>
      <c r="O29" s="147"/>
      <c r="P29" s="94" t="s">
        <v>803</v>
      </c>
    </row>
    <row r="30" spans="1:17" s="146" customFormat="1" ht="39" customHeight="1">
      <c r="A30" s="144"/>
      <c r="B30" s="158"/>
      <c r="E30" s="242"/>
      <c r="F30" s="243"/>
      <c r="G30" s="243"/>
      <c r="H30" s="244"/>
      <c r="I30" s="243"/>
      <c r="J30" s="243"/>
      <c r="K30" s="243"/>
      <c r="L30" s="243"/>
      <c r="M30" s="243"/>
      <c r="N30" s="243"/>
      <c r="O30" s="245"/>
      <c r="P30" s="147"/>
      <c r="Q30" s="94"/>
    </row>
    <row r="31" spans="1:17" s="146" customFormat="1" ht="39" customHeight="1">
      <c r="A31" s="144"/>
      <c r="B31" s="158"/>
      <c r="E31" s="242"/>
      <c r="F31" s="243"/>
      <c r="G31" s="243"/>
      <c r="H31" s="244"/>
      <c r="I31" s="243"/>
      <c r="J31" s="243"/>
      <c r="K31" s="243"/>
      <c r="L31" s="243"/>
      <c r="M31" s="243"/>
      <c r="N31" s="243"/>
      <c r="O31" s="245"/>
      <c r="P31" s="147"/>
      <c r="Q31" s="94"/>
    </row>
    <row r="32" spans="1:17" s="146" customFormat="1" ht="36.75" customHeight="1">
      <c r="A32" s="144"/>
      <c r="B32" s="158"/>
      <c r="E32" s="246"/>
      <c r="F32" s="247"/>
      <c r="G32" s="247"/>
      <c r="H32" s="247"/>
      <c r="I32" s="247"/>
      <c r="J32" s="247"/>
      <c r="K32" s="247"/>
      <c r="L32" s="247"/>
      <c r="M32" s="247"/>
      <c r="N32" s="247"/>
      <c r="O32" s="245"/>
      <c r="P32" s="147"/>
      <c r="Q32" s="94"/>
    </row>
    <row r="33" spans="1:18" s="248" customFormat="1" ht="26.25" customHeight="1">
      <c r="B33" s="148" t="s">
        <v>849</v>
      </c>
      <c r="C33" s="149"/>
      <c r="D33" s="148" t="s">
        <v>829</v>
      </c>
      <c r="E33" s="249"/>
    </row>
    <row r="34" spans="1:18" s="138" customFormat="1" ht="18.75" customHeight="1">
      <c r="B34" s="248" t="s">
        <v>850</v>
      </c>
      <c r="C34" s="149"/>
      <c r="D34" s="150" t="s">
        <v>42</v>
      </c>
      <c r="E34" s="250"/>
      <c r="R34" s="146"/>
    </row>
    <row r="35" spans="1:18" s="138" customFormat="1">
      <c r="B35" s="248"/>
      <c r="C35" s="149"/>
      <c r="D35" s="150" t="s">
        <v>839</v>
      </c>
      <c r="E35" s="250"/>
      <c r="N35" s="110"/>
      <c r="O35" s="110"/>
      <c r="P35" s="219" t="s">
        <v>38</v>
      </c>
      <c r="Q35" s="110"/>
      <c r="R35" s="248"/>
    </row>
    <row r="36" spans="1:18" s="138" customFormat="1" ht="15" customHeight="1">
      <c r="B36" s="248"/>
      <c r="C36" s="149"/>
      <c r="D36" s="150"/>
      <c r="E36" s="250"/>
      <c r="M36" s="279"/>
      <c r="N36" s="279"/>
      <c r="O36" s="279"/>
      <c r="P36" s="279"/>
      <c r="Q36" s="110"/>
    </row>
    <row r="37" spans="1:18" s="161" customFormat="1" ht="6" customHeight="1">
      <c r="A37" s="225"/>
      <c r="B37" s="226"/>
      <c r="C37" s="226"/>
      <c r="D37" s="227"/>
      <c r="E37" s="326" t="s">
        <v>19</v>
      </c>
      <c r="F37" s="327"/>
      <c r="G37" s="327"/>
      <c r="H37" s="327"/>
      <c r="I37" s="327"/>
      <c r="J37" s="327"/>
      <c r="K37" s="328"/>
      <c r="L37" s="325" t="s">
        <v>20</v>
      </c>
      <c r="M37" s="319"/>
      <c r="N37" s="319"/>
      <c r="O37" s="33" t="s">
        <v>29</v>
      </c>
      <c r="P37" s="28"/>
      <c r="Q37" s="213"/>
    </row>
    <row r="38" spans="1:18" s="136" customFormat="1" ht="19.5">
      <c r="A38" s="205"/>
      <c r="B38" s="205"/>
      <c r="C38" s="205"/>
      <c r="D38" s="205"/>
      <c r="E38" s="320" t="s">
        <v>11</v>
      </c>
      <c r="F38" s="321"/>
      <c r="G38" s="321"/>
      <c r="H38" s="321"/>
      <c r="I38" s="321"/>
      <c r="J38" s="321"/>
      <c r="K38" s="322"/>
      <c r="L38" s="316" t="s">
        <v>21</v>
      </c>
      <c r="M38" s="317"/>
      <c r="N38" s="317"/>
      <c r="O38" s="318" t="s">
        <v>50</v>
      </c>
      <c r="P38" s="323"/>
      <c r="Q38" s="213"/>
    </row>
    <row r="39" spans="1:18" s="136" customFormat="1">
      <c r="A39" s="319" t="s">
        <v>48</v>
      </c>
      <c r="B39" s="319"/>
      <c r="C39" s="319"/>
      <c r="D39" s="324"/>
      <c r="E39" s="182"/>
      <c r="F39" s="32" t="s">
        <v>24</v>
      </c>
      <c r="G39" s="32"/>
      <c r="H39" s="32"/>
      <c r="I39" s="32"/>
      <c r="J39" s="230"/>
      <c r="K39" s="231"/>
      <c r="L39" s="207"/>
      <c r="M39" s="207" t="s">
        <v>20</v>
      </c>
      <c r="N39" s="165" t="s">
        <v>20</v>
      </c>
      <c r="O39" s="318" t="s">
        <v>49</v>
      </c>
      <c r="P39" s="319"/>
      <c r="Q39" s="198"/>
    </row>
    <row r="40" spans="1:18" s="136" customFormat="1">
      <c r="A40" s="319" t="s">
        <v>46</v>
      </c>
      <c r="B40" s="319"/>
      <c r="C40" s="319"/>
      <c r="D40" s="324"/>
      <c r="E40" s="182" t="s">
        <v>8</v>
      </c>
      <c r="F40" s="32" t="s">
        <v>43</v>
      </c>
      <c r="G40" s="32"/>
      <c r="H40" s="32" t="s">
        <v>10</v>
      </c>
      <c r="I40" s="32"/>
      <c r="J40" s="33"/>
      <c r="K40" s="32"/>
      <c r="L40" s="33" t="s">
        <v>67</v>
      </c>
      <c r="M40" s="33" t="s">
        <v>118</v>
      </c>
      <c r="N40" s="32" t="s">
        <v>30</v>
      </c>
      <c r="O40" s="318" t="s">
        <v>28</v>
      </c>
      <c r="P40" s="319"/>
      <c r="Q40" s="198"/>
    </row>
    <row r="41" spans="1:18" s="136" customFormat="1">
      <c r="A41" s="319" t="s">
        <v>47</v>
      </c>
      <c r="B41" s="319"/>
      <c r="C41" s="319"/>
      <c r="D41" s="324"/>
      <c r="E41" s="183" t="s">
        <v>23</v>
      </c>
      <c r="F41" s="32" t="s">
        <v>44</v>
      </c>
      <c r="G41" s="32"/>
      <c r="H41" s="29" t="s">
        <v>45</v>
      </c>
      <c r="I41" s="32"/>
      <c r="J41" s="33"/>
      <c r="K41" s="32"/>
      <c r="L41" s="33" t="s">
        <v>115</v>
      </c>
      <c r="M41" s="33" t="s">
        <v>114</v>
      </c>
      <c r="N41" s="32" t="s">
        <v>22</v>
      </c>
      <c r="O41" s="318" t="s">
        <v>4</v>
      </c>
      <c r="P41" s="319"/>
      <c r="Q41" s="198"/>
    </row>
    <row r="42" spans="1:18" s="136" customFormat="1">
      <c r="A42" s="208"/>
      <c r="B42" s="208"/>
      <c r="C42" s="208"/>
      <c r="D42" s="209"/>
      <c r="E42" s="183" t="s">
        <v>27</v>
      </c>
      <c r="F42" s="39" t="s">
        <v>56</v>
      </c>
      <c r="G42" s="32" t="s">
        <v>9</v>
      </c>
      <c r="H42" s="39" t="s">
        <v>57</v>
      </c>
      <c r="I42" s="32" t="s">
        <v>25</v>
      </c>
      <c r="J42" s="33" t="s">
        <v>16</v>
      </c>
      <c r="K42" s="32" t="s">
        <v>2</v>
      </c>
      <c r="L42" s="33" t="s">
        <v>21</v>
      </c>
      <c r="M42" s="33" t="s">
        <v>112</v>
      </c>
      <c r="N42" s="32" t="s">
        <v>111</v>
      </c>
      <c r="O42" s="33"/>
      <c r="P42" s="208"/>
      <c r="Q42" s="198"/>
    </row>
    <row r="43" spans="1:18" s="136" customFormat="1" ht="19.5">
      <c r="A43" s="232"/>
      <c r="B43" s="232"/>
      <c r="C43" s="232"/>
      <c r="D43" s="233"/>
      <c r="E43" s="184" t="s">
        <v>27</v>
      </c>
      <c r="F43" s="30" t="s">
        <v>55</v>
      </c>
      <c r="G43" s="30" t="s">
        <v>13</v>
      </c>
      <c r="H43" s="30" t="s">
        <v>54</v>
      </c>
      <c r="I43" s="30" t="s">
        <v>14</v>
      </c>
      <c r="J43" s="31" t="s">
        <v>17</v>
      </c>
      <c r="K43" s="30" t="s">
        <v>1</v>
      </c>
      <c r="L43" s="210" t="s">
        <v>53</v>
      </c>
      <c r="M43" s="210" t="s">
        <v>51</v>
      </c>
      <c r="N43" s="166" t="s">
        <v>52</v>
      </c>
      <c r="O43" s="234"/>
      <c r="P43" s="235"/>
      <c r="Q43" s="213"/>
    </row>
    <row r="44" spans="1:18" s="143" customFormat="1" ht="20.25" customHeight="1">
      <c r="A44" s="141" t="s">
        <v>290</v>
      </c>
      <c r="B44" s="151"/>
      <c r="D44" s="142"/>
      <c r="E44" s="137">
        <f>SUM(E45:E54)</f>
        <v>4279831.24</v>
      </c>
      <c r="F44" s="137">
        <f t="shared" ref="F44:N44" si="2">SUM(F45:F54)</f>
        <v>1531754.13</v>
      </c>
      <c r="G44" s="137">
        <f t="shared" si="2"/>
        <v>2435856.3100000005</v>
      </c>
      <c r="H44" s="137">
        <f t="shared" si="2"/>
        <v>45955</v>
      </c>
      <c r="I44" s="137">
        <f t="shared" si="2"/>
        <v>299848.43</v>
      </c>
      <c r="J44" s="137">
        <f t="shared" si="2"/>
        <v>79306212</v>
      </c>
      <c r="K44" s="137">
        <f t="shared" si="2"/>
        <v>161510774.38000003</v>
      </c>
      <c r="L44" s="137">
        <f t="shared" si="2"/>
        <v>167191537.59</v>
      </c>
      <c r="M44" s="137">
        <f t="shared" si="2"/>
        <v>38910145.280000001</v>
      </c>
      <c r="N44" s="137">
        <f t="shared" si="2"/>
        <v>8018805.79</v>
      </c>
      <c r="O44" s="126" t="s">
        <v>802</v>
      </c>
      <c r="P44" s="126"/>
      <c r="Q44" s="126"/>
    </row>
    <row r="45" spans="1:18" s="146" customFormat="1" ht="20.25" customHeight="1">
      <c r="B45" s="158" t="s">
        <v>801</v>
      </c>
      <c r="C45" s="159"/>
      <c r="E45" s="186">
        <v>147148.45000000001</v>
      </c>
      <c r="F45" s="174">
        <v>27227.599999999999</v>
      </c>
      <c r="G45" s="174">
        <v>107316.33</v>
      </c>
      <c r="H45" s="174">
        <v>0</v>
      </c>
      <c r="I45" s="174">
        <v>20700</v>
      </c>
      <c r="J45" s="174">
        <v>7637129</v>
      </c>
      <c r="K45" s="174">
        <v>13908961.310000001</v>
      </c>
      <c r="L45" s="174">
        <v>16490622.970000001</v>
      </c>
      <c r="M45" s="174">
        <v>2054800</v>
      </c>
      <c r="N45" s="174">
        <v>439400</v>
      </c>
      <c r="O45" s="147"/>
      <c r="P45" s="94" t="s">
        <v>800</v>
      </c>
    </row>
    <row r="46" spans="1:18" s="146" customFormat="1" ht="20.25" customHeight="1">
      <c r="B46" s="158" t="s">
        <v>799</v>
      </c>
      <c r="C46" s="159"/>
      <c r="E46" s="186">
        <v>52406</v>
      </c>
      <c r="F46" s="174">
        <v>298050.2</v>
      </c>
      <c r="G46" s="174">
        <v>276352.34999999998</v>
      </c>
      <c r="H46" s="174">
        <v>0</v>
      </c>
      <c r="I46" s="174">
        <v>10960</v>
      </c>
      <c r="J46" s="174">
        <v>9158140</v>
      </c>
      <c r="K46" s="174">
        <v>16406889.26</v>
      </c>
      <c r="L46" s="174">
        <v>17293048.399999999</v>
      </c>
      <c r="M46" s="174">
        <v>5298806.3</v>
      </c>
      <c r="N46" s="174">
        <v>624060</v>
      </c>
      <c r="O46" s="147"/>
      <c r="P46" s="94" t="s">
        <v>798</v>
      </c>
    </row>
    <row r="47" spans="1:18" s="146" customFormat="1" ht="20.25" customHeight="1">
      <c r="B47" s="158" t="s">
        <v>797</v>
      </c>
      <c r="C47" s="159"/>
      <c r="E47" s="186">
        <v>74184.25</v>
      </c>
      <c r="F47" s="174">
        <v>245552.4</v>
      </c>
      <c r="G47" s="174">
        <v>163182.39999999999</v>
      </c>
      <c r="H47" s="174">
        <v>0</v>
      </c>
      <c r="I47" s="174">
        <v>4079</v>
      </c>
      <c r="J47" s="174">
        <v>5586724</v>
      </c>
      <c r="K47" s="174">
        <v>13898572.880000001</v>
      </c>
      <c r="L47" s="174">
        <v>14404245.26</v>
      </c>
      <c r="M47" s="174">
        <v>2657100</v>
      </c>
      <c r="N47" s="174">
        <v>611988</v>
      </c>
      <c r="O47" s="147"/>
      <c r="P47" s="94" t="s">
        <v>796</v>
      </c>
    </row>
    <row r="48" spans="1:18" s="146" customFormat="1" ht="20.25" customHeight="1">
      <c r="B48" s="158" t="s">
        <v>795</v>
      </c>
      <c r="C48" s="159"/>
      <c r="E48" s="186">
        <v>195874.98</v>
      </c>
      <c r="F48" s="174">
        <v>98757.4</v>
      </c>
      <c r="G48" s="174">
        <v>165080.28</v>
      </c>
      <c r="H48" s="174">
        <v>0</v>
      </c>
      <c r="I48" s="174">
        <v>500</v>
      </c>
      <c r="J48" s="174">
        <v>5707083</v>
      </c>
      <c r="K48" s="174">
        <v>13951330.93</v>
      </c>
      <c r="L48" s="174">
        <v>16653442.130000001</v>
      </c>
      <c r="M48" s="174">
        <v>1461100</v>
      </c>
      <c r="N48" s="174">
        <v>442544</v>
      </c>
      <c r="O48" s="147"/>
      <c r="P48" s="94" t="s">
        <v>794</v>
      </c>
    </row>
    <row r="49" spans="1:17" s="146" customFormat="1" ht="20.25" customHeight="1">
      <c r="B49" s="158" t="s">
        <v>420</v>
      </c>
      <c r="C49" s="159"/>
      <c r="E49" s="186">
        <v>215136.68</v>
      </c>
      <c r="F49" s="174">
        <v>122435.7</v>
      </c>
      <c r="G49" s="174">
        <v>314467.64</v>
      </c>
      <c r="H49" s="174">
        <v>0</v>
      </c>
      <c r="I49" s="174">
        <v>48900</v>
      </c>
      <c r="J49" s="174">
        <v>7272916</v>
      </c>
      <c r="K49" s="174">
        <v>17034765.050000001</v>
      </c>
      <c r="L49" s="174">
        <v>16890374.510000002</v>
      </c>
      <c r="M49" s="174">
        <v>3755141.48</v>
      </c>
      <c r="N49" s="174">
        <v>1115842</v>
      </c>
      <c r="O49" s="147"/>
      <c r="P49" s="94" t="s">
        <v>419</v>
      </c>
    </row>
    <row r="50" spans="1:17" s="146" customFormat="1" ht="20.25" customHeight="1">
      <c r="B50" s="158" t="s">
        <v>793</v>
      </c>
      <c r="C50" s="159"/>
      <c r="E50" s="186">
        <v>201121.78</v>
      </c>
      <c r="F50" s="174">
        <v>142668.4</v>
      </c>
      <c r="G50" s="174">
        <v>308175.39</v>
      </c>
      <c r="H50" s="174">
        <v>0</v>
      </c>
      <c r="I50" s="174">
        <v>6765</v>
      </c>
      <c r="J50" s="174">
        <v>10611328</v>
      </c>
      <c r="K50" s="174">
        <v>17786003.670000002</v>
      </c>
      <c r="L50" s="174">
        <v>18796114.5</v>
      </c>
      <c r="M50" s="174">
        <v>4704189</v>
      </c>
      <c r="N50" s="174">
        <v>581502</v>
      </c>
      <c r="O50" s="147"/>
      <c r="P50" s="94" t="s">
        <v>792</v>
      </c>
    </row>
    <row r="51" spans="1:17" s="146" customFormat="1" ht="20.25" customHeight="1">
      <c r="B51" s="158" t="s">
        <v>791</v>
      </c>
      <c r="C51" s="159"/>
      <c r="E51" s="186">
        <v>484294.31</v>
      </c>
      <c r="F51" s="174">
        <v>100432.75</v>
      </c>
      <c r="G51" s="174">
        <v>273738.63</v>
      </c>
      <c r="H51" s="174">
        <v>0</v>
      </c>
      <c r="I51" s="174">
        <v>12106.43</v>
      </c>
      <c r="J51" s="174">
        <v>8000424</v>
      </c>
      <c r="K51" s="174">
        <v>18283495.300000001</v>
      </c>
      <c r="L51" s="174">
        <v>17056490.84</v>
      </c>
      <c r="M51" s="174">
        <v>6125303.0099999998</v>
      </c>
      <c r="N51" s="174">
        <v>705713.79</v>
      </c>
      <c r="O51" s="147"/>
      <c r="P51" s="94" t="s">
        <v>790</v>
      </c>
    </row>
    <row r="52" spans="1:17" s="146" customFormat="1" ht="20.25" customHeight="1">
      <c r="B52" s="158" t="s">
        <v>789</v>
      </c>
      <c r="C52" s="159"/>
      <c r="E52" s="186">
        <v>141168.29999999999</v>
      </c>
      <c r="F52" s="174">
        <v>16880</v>
      </c>
      <c r="G52" s="174">
        <v>264610.89</v>
      </c>
      <c r="H52" s="174">
        <v>0</v>
      </c>
      <c r="I52" s="174">
        <v>7217</v>
      </c>
      <c r="J52" s="174">
        <v>6360640</v>
      </c>
      <c r="K52" s="174">
        <v>15458300.109999999</v>
      </c>
      <c r="L52" s="174">
        <v>11601357.27</v>
      </c>
      <c r="M52" s="174">
        <v>3086534</v>
      </c>
      <c r="N52" s="174">
        <v>1055495</v>
      </c>
      <c r="O52" s="147"/>
      <c r="P52" s="94" t="s">
        <v>788</v>
      </c>
    </row>
    <row r="53" spans="1:17" s="146" customFormat="1" ht="20.25" customHeight="1">
      <c r="B53" s="158" t="s">
        <v>787</v>
      </c>
      <c r="C53" s="159"/>
      <c r="E53" s="186">
        <v>102897.64</v>
      </c>
      <c r="F53" s="174">
        <v>239760.53</v>
      </c>
      <c r="G53" s="174">
        <v>446443.2</v>
      </c>
      <c r="H53" s="174">
        <v>0</v>
      </c>
      <c r="I53" s="174">
        <v>117130</v>
      </c>
      <c r="J53" s="174">
        <v>14289459</v>
      </c>
      <c r="K53" s="174">
        <v>22777246.780000001</v>
      </c>
      <c r="L53" s="174">
        <v>24988473.989999998</v>
      </c>
      <c r="M53" s="174">
        <v>7138553.4900000002</v>
      </c>
      <c r="N53" s="174">
        <v>1990139</v>
      </c>
      <c r="O53" s="147"/>
      <c r="P53" s="94" t="s">
        <v>786</v>
      </c>
    </row>
    <row r="54" spans="1:17" s="146" customFormat="1" ht="20.25" customHeight="1">
      <c r="B54" s="158" t="s">
        <v>785</v>
      </c>
      <c r="C54" s="159"/>
      <c r="E54" s="186">
        <v>2665598.85</v>
      </c>
      <c r="F54" s="174">
        <v>239989.15</v>
      </c>
      <c r="G54" s="174">
        <v>116489.2</v>
      </c>
      <c r="H54" s="174">
        <v>45955</v>
      </c>
      <c r="I54" s="174">
        <v>71491</v>
      </c>
      <c r="J54" s="174">
        <v>4682369</v>
      </c>
      <c r="K54" s="174">
        <v>12005209.09</v>
      </c>
      <c r="L54" s="174">
        <v>13017367.720000001</v>
      </c>
      <c r="M54" s="174">
        <v>2628618</v>
      </c>
      <c r="N54" s="174">
        <v>452122</v>
      </c>
      <c r="O54" s="147"/>
      <c r="P54" s="94" t="s">
        <v>784</v>
      </c>
    </row>
    <row r="55" spans="1:17" s="143" customFormat="1" ht="20.25" customHeight="1">
      <c r="A55" s="141" t="s">
        <v>278</v>
      </c>
      <c r="B55" s="151"/>
      <c r="C55" s="126"/>
      <c r="D55" s="142"/>
      <c r="E55" s="137">
        <f>SUM(E56:E61)</f>
        <v>2641250.4</v>
      </c>
      <c r="F55" s="137">
        <f t="shared" ref="F55:N55" si="3">SUM(F56:F61)</f>
        <v>1159552.8</v>
      </c>
      <c r="G55" s="137">
        <f t="shared" si="3"/>
        <v>1827227.6600000001</v>
      </c>
      <c r="H55" s="174">
        <f t="shared" si="3"/>
        <v>0</v>
      </c>
      <c r="I55" s="137">
        <f t="shared" si="3"/>
        <v>1143170</v>
      </c>
      <c r="J55" s="137">
        <f t="shared" si="3"/>
        <v>72864196</v>
      </c>
      <c r="K55" s="137">
        <f t="shared" si="3"/>
        <v>119190163.75</v>
      </c>
      <c r="L55" s="137">
        <f t="shared" si="3"/>
        <v>135085235.53</v>
      </c>
      <c r="M55" s="137">
        <f t="shared" si="3"/>
        <v>30144654.120000001</v>
      </c>
      <c r="N55" s="137">
        <f t="shared" si="3"/>
        <v>4891085.4000000004</v>
      </c>
      <c r="O55" s="126" t="s">
        <v>783</v>
      </c>
      <c r="P55" s="126"/>
    </row>
    <row r="56" spans="1:17" s="143" customFormat="1" ht="20.25" customHeight="1">
      <c r="A56" s="141"/>
      <c r="B56" s="158" t="s">
        <v>782</v>
      </c>
      <c r="C56" s="126"/>
      <c r="D56" s="153"/>
      <c r="E56" s="186">
        <v>155022.39999999999</v>
      </c>
      <c r="F56" s="174">
        <v>29319.8</v>
      </c>
      <c r="G56" s="174">
        <v>44039.97</v>
      </c>
      <c r="H56" s="174">
        <v>0</v>
      </c>
      <c r="I56" s="174">
        <v>37910</v>
      </c>
      <c r="J56" s="174">
        <v>5373759</v>
      </c>
      <c r="K56" s="174">
        <v>13721506.92</v>
      </c>
      <c r="L56" s="174">
        <v>13672544.220000001</v>
      </c>
      <c r="M56" s="174">
        <v>3177740.35</v>
      </c>
      <c r="N56" s="174">
        <v>309031</v>
      </c>
      <c r="O56" s="126"/>
      <c r="P56" s="94" t="s">
        <v>781</v>
      </c>
    </row>
    <row r="57" spans="1:17" s="146" customFormat="1" ht="20.25" customHeight="1">
      <c r="B57" s="158" t="s">
        <v>780</v>
      </c>
      <c r="C57" s="159"/>
      <c r="E57" s="186">
        <v>300809.40999999997</v>
      </c>
      <c r="F57" s="174">
        <v>199135</v>
      </c>
      <c r="G57" s="174">
        <v>386774.7</v>
      </c>
      <c r="H57" s="174">
        <v>0</v>
      </c>
      <c r="I57" s="174">
        <v>168373</v>
      </c>
      <c r="J57" s="174">
        <v>16590598</v>
      </c>
      <c r="K57" s="174">
        <v>22778329.5</v>
      </c>
      <c r="L57" s="174">
        <v>29144027.379999999</v>
      </c>
      <c r="M57" s="174">
        <v>5847115.5599999996</v>
      </c>
      <c r="N57" s="174">
        <v>750727</v>
      </c>
      <c r="O57" s="147"/>
      <c r="P57" s="94" t="s">
        <v>779</v>
      </c>
    </row>
    <row r="58" spans="1:17" s="146" customFormat="1" ht="20.25" customHeight="1">
      <c r="B58" s="158" t="s">
        <v>778</v>
      </c>
      <c r="C58" s="159"/>
      <c r="E58" s="186">
        <v>67018.97</v>
      </c>
      <c r="F58" s="174">
        <v>181502</v>
      </c>
      <c r="G58" s="174">
        <v>204743.14</v>
      </c>
      <c r="H58" s="174">
        <v>0</v>
      </c>
      <c r="I58" s="174">
        <v>47572</v>
      </c>
      <c r="J58" s="174">
        <v>7788915</v>
      </c>
      <c r="K58" s="174">
        <v>17574711.600000001</v>
      </c>
      <c r="L58" s="174">
        <v>18591301.379999999</v>
      </c>
      <c r="M58" s="174">
        <v>5942080.9100000001</v>
      </c>
      <c r="N58" s="174">
        <v>776710</v>
      </c>
      <c r="O58" s="147"/>
      <c r="P58" s="94" t="s">
        <v>777</v>
      </c>
    </row>
    <row r="59" spans="1:17" s="146" customFormat="1" ht="20.25" customHeight="1">
      <c r="B59" s="158" t="s">
        <v>776</v>
      </c>
      <c r="C59" s="159"/>
      <c r="E59" s="186">
        <v>412487.3</v>
      </c>
      <c r="F59" s="174">
        <v>317175</v>
      </c>
      <c r="G59" s="174">
        <v>260697.95</v>
      </c>
      <c r="H59" s="174">
        <v>0</v>
      </c>
      <c r="I59" s="174">
        <v>250865</v>
      </c>
      <c r="J59" s="174">
        <v>15928000</v>
      </c>
      <c r="K59" s="174">
        <v>22064678.949999999</v>
      </c>
      <c r="L59" s="174">
        <v>26944272.670000002</v>
      </c>
      <c r="M59" s="174">
        <v>5190065</v>
      </c>
      <c r="N59" s="174">
        <v>999549</v>
      </c>
      <c r="O59" s="147"/>
      <c r="P59" s="94" t="s">
        <v>775</v>
      </c>
    </row>
    <row r="60" spans="1:17" s="146" customFormat="1" ht="20.25" customHeight="1">
      <c r="B60" s="158" t="s">
        <v>774</v>
      </c>
      <c r="C60" s="159"/>
      <c r="E60" s="186">
        <v>1033684.64</v>
      </c>
      <c r="F60" s="174">
        <v>295120.5</v>
      </c>
      <c r="G60" s="174">
        <v>726733.01</v>
      </c>
      <c r="H60" s="174">
        <v>0</v>
      </c>
      <c r="I60" s="174">
        <v>538610</v>
      </c>
      <c r="J60" s="174">
        <v>18862041</v>
      </c>
      <c r="K60" s="174">
        <v>25994351.489999998</v>
      </c>
      <c r="L60" s="174">
        <v>27297916.390000001</v>
      </c>
      <c r="M60" s="174">
        <v>7356052.2999999998</v>
      </c>
      <c r="N60" s="174">
        <v>1119802.3999999999</v>
      </c>
      <c r="O60" s="147"/>
      <c r="P60" s="94" t="s">
        <v>773</v>
      </c>
    </row>
    <row r="61" spans="1:17" s="146" customFormat="1" ht="20.25" customHeight="1">
      <c r="B61" s="158" t="s">
        <v>772</v>
      </c>
      <c r="C61" s="159"/>
      <c r="E61" s="186">
        <v>672227.68</v>
      </c>
      <c r="F61" s="174">
        <v>137300.5</v>
      </c>
      <c r="G61" s="174">
        <v>204238.89</v>
      </c>
      <c r="H61" s="174">
        <v>0</v>
      </c>
      <c r="I61" s="174">
        <v>99840</v>
      </c>
      <c r="J61" s="174">
        <v>8320883</v>
      </c>
      <c r="K61" s="174">
        <v>17056585.289999999</v>
      </c>
      <c r="L61" s="174">
        <v>19435173.489999998</v>
      </c>
      <c r="M61" s="174">
        <v>2631600</v>
      </c>
      <c r="N61" s="174">
        <v>935266</v>
      </c>
      <c r="O61" s="147"/>
      <c r="P61" s="94" t="s">
        <v>771</v>
      </c>
    </row>
    <row r="62" spans="1:17" s="146" customFormat="1" ht="39" customHeight="1">
      <c r="B62" s="159"/>
      <c r="C62" s="144"/>
      <c r="E62" s="251"/>
      <c r="F62" s="144"/>
      <c r="H62" s="159"/>
      <c r="I62" s="144"/>
      <c r="K62" s="144"/>
      <c r="L62" s="159"/>
      <c r="M62" s="144"/>
      <c r="O62" s="159"/>
      <c r="P62" s="144"/>
      <c r="Q62" s="94"/>
    </row>
    <row r="63" spans="1:17" s="146" customFormat="1" ht="21.75" customHeight="1">
      <c r="B63" s="159"/>
      <c r="C63" s="144"/>
      <c r="E63" s="251"/>
      <c r="F63" s="144"/>
      <c r="H63" s="159"/>
      <c r="I63" s="144"/>
      <c r="K63" s="144"/>
      <c r="L63" s="159"/>
      <c r="M63" s="144"/>
      <c r="O63" s="159"/>
      <c r="P63" s="144"/>
      <c r="Q63" s="94"/>
    </row>
    <row r="64" spans="1:17" s="248" customFormat="1" ht="26.25" customHeight="1">
      <c r="B64" s="148" t="s">
        <v>849</v>
      </c>
      <c r="C64" s="149"/>
      <c r="D64" s="148" t="s">
        <v>829</v>
      </c>
      <c r="E64" s="249"/>
    </row>
    <row r="65" spans="1:18" s="138" customFormat="1" ht="18.75" customHeight="1">
      <c r="B65" s="248" t="s">
        <v>850</v>
      </c>
      <c r="C65" s="149"/>
      <c r="D65" s="150" t="s">
        <v>42</v>
      </c>
      <c r="E65" s="250"/>
      <c r="R65" s="146"/>
    </row>
    <row r="66" spans="1:18" s="138" customFormat="1">
      <c r="B66" s="248"/>
      <c r="C66" s="149"/>
      <c r="D66" s="150" t="s">
        <v>839</v>
      </c>
      <c r="E66" s="250"/>
      <c r="N66" s="110"/>
      <c r="O66" s="110"/>
      <c r="P66" s="219" t="s">
        <v>38</v>
      </c>
      <c r="Q66" s="110"/>
      <c r="R66" s="248"/>
    </row>
    <row r="67" spans="1:18" s="138" customFormat="1" ht="15" customHeight="1">
      <c r="B67" s="248"/>
      <c r="C67" s="149"/>
      <c r="D67" s="150"/>
      <c r="E67" s="250"/>
      <c r="M67" s="279"/>
      <c r="N67" s="279"/>
      <c r="O67" s="279"/>
      <c r="P67" s="279"/>
      <c r="Q67" s="110"/>
    </row>
    <row r="68" spans="1:18" s="161" customFormat="1" ht="6" customHeight="1">
      <c r="A68" s="225"/>
      <c r="B68" s="226"/>
      <c r="C68" s="226"/>
      <c r="D68" s="227"/>
      <c r="E68" s="326" t="s">
        <v>19</v>
      </c>
      <c r="F68" s="327"/>
      <c r="G68" s="327"/>
      <c r="H68" s="327"/>
      <c r="I68" s="327"/>
      <c r="J68" s="327"/>
      <c r="K68" s="328"/>
      <c r="L68" s="325" t="s">
        <v>20</v>
      </c>
      <c r="M68" s="319"/>
      <c r="N68" s="319"/>
      <c r="O68" s="228" t="s">
        <v>29</v>
      </c>
      <c r="P68" s="28"/>
      <c r="Q68" s="213"/>
    </row>
    <row r="69" spans="1:18" s="136" customFormat="1" ht="19.5">
      <c r="A69" s="214"/>
      <c r="B69" s="214"/>
      <c r="C69" s="214"/>
      <c r="D69" s="214"/>
      <c r="E69" s="320" t="s">
        <v>11</v>
      </c>
      <c r="F69" s="321"/>
      <c r="G69" s="321"/>
      <c r="H69" s="321"/>
      <c r="I69" s="321"/>
      <c r="J69" s="321"/>
      <c r="K69" s="322"/>
      <c r="L69" s="316" t="s">
        <v>21</v>
      </c>
      <c r="M69" s="317"/>
      <c r="N69" s="317"/>
      <c r="O69" s="318" t="s">
        <v>50</v>
      </c>
      <c r="P69" s="323"/>
      <c r="Q69" s="213"/>
    </row>
    <row r="70" spans="1:18" s="136" customFormat="1">
      <c r="A70" s="319" t="s">
        <v>48</v>
      </c>
      <c r="B70" s="319"/>
      <c r="C70" s="319"/>
      <c r="D70" s="324"/>
      <c r="E70" s="182"/>
      <c r="F70" s="32" t="s">
        <v>24</v>
      </c>
      <c r="G70" s="32"/>
      <c r="H70" s="32"/>
      <c r="I70" s="32"/>
      <c r="J70" s="230"/>
      <c r="K70" s="231"/>
      <c r="L70" s="215"/>
      <c r="M70" s="215" t="s">
        <v>20</v>
      </c>
      <c r="N70" s="165" t="s">
        <v>20</v>
      </c>
      <c r="O70" s="318" t="s">
        <v>49</v>
      </c>
      <c r="P70" s="319"/>
      <c r="Q70" s="198"/>
    </row>
    <row r="71" spans="1:18" s="136" customFormat="1">
      <c r="A71" s="319" t="s">
        <v>46</v>
      </c>
      <c r="B71" s="319"/>
      <c r="C71" s="319"/>
      <c r="D71" s="324"/>
      <c r="E71" s="182" t="s">
        <v>8</v>
      </c>
      <c r="F71" s="32" t="s">
        <v>43</v>
      </c>
      <c r="G71" s="32"/>
      <c r="H71" s="32" t="s">
        <v>10</v>
      </c>
      <c r="I71" s="32"/>
      <c r="J71" s="228"/>
      <c r="K71" s="32"/>
      <c r="L71" s="228" t="s">
        <v>67</v>
      </c>
      <c r="M71" s="228" t="s">
        <v>118</v>
      </c>
      <c r="N71" s="32" t="s">
        <v>30</v>
      </c>
      <c r="O71" s="318" t="s">
        <v>28</v>
      </c>
      <c r="P71" s="319"/>
      <c r="Q71" s="198"/>
    </row>
    <row r="72" spans="1:18" s="136" customFormat="1">
      <c r="A72" s="319" t="s">
        <v>47</v>
      </c>
      <c r="B72" s="319"/>
      <c r="C72" s="319"/>
      <c r="D72" s="324"/>
      <c r="E72" s="183" t="s">
        <v>23</v>
      </c>
      <c r="F72" s="32" t="s">
        <v>44</v>
      </c>
      <c r="G72" s="32"/>
      <c r="H72" s="229" t="s">
        <v>45</v>
      </c>
      <c r="I72" s="32"/>
      <c r="J72" s="228"/>
      <c r="K72" s="32"/>
      <c r="L72" s="228" t="s">
        <v>115</v>
      </c>
      <c r="M72" s="228" t="s">
        <v>114</v>
      </c>
      <c r="N72" s="32" t="s">
        <v>22</v>
      </c>
      <c r="O72" s="318" t="s">
        <v>4</v>
      </c>
      <c r="P72" s="319"/>
      <c r="Q72" s="198"/>
    </row>
    <row r="73" spans="1:18" s="136" customFormat="1">
      <c r="A73" s="216"/>
      <c r="B73" s="216"/>
      <c r="C73" s="216"/>
      <c r="D73" s="217"/>
      <c r="E73" s="183" t="s">
        <v>27</v>
      </c>
      <c r="F73" s="39" t="s">
        <v>56</v>
      </c>
      <c r="G73" s="32" t="s">
        <v>9</v>
      </c>
      <c r="H73" s="39" t="s">
        <v>57</v>
      </c>
      <c r="I73" s="32" t="s">
        <v>25</v>
      </c>
      <c r="J73" s="228" t="s">
        <v>16</v>
      </c>
      <c r="K73" s="32" t="s">
        <v>2</v>
      </c>
      <c r="L73" s="228" t="s">
        <v>21</v>
      </c>
      <c r="M73" s="228" t="s">
        <v>112</v>
      </c>
      <c r="N73" s="32" t="s">
        <v>111</v>
      </c>
      <c r="O73" s="228"/>
      <c r="P73" s="216"/>
      <c r="Q73" s="198"/>
    </row>
    <row r="74" spans="1:18" s="136" customFormat="1" ht="19.5">
      <c r="A74" s="232"/>
      <c r="B74" s="232"/>
      <c r="C74" s="232"/>
      <c r="D74" s="233"/>
      <c r="E74" s="184" t="s">
        <v>27</v>
      </c>
      <c r="F74" s="30" t="s">
        <v>55</v>
      </c>
      <c r="G74" s="30" t="s">
        <v>13</v>
      </c>
      <c r="H74" s="30" t="s">
        <v>54</v>
      </c>
      <c r="I74" s="30" t="s">
        <v>14</v>
      </c>
      <c r="J74" s="31" t="s">
        <v>17</v>
      </c>
      <c r="K74" s="30" t="s">
        <v>1</v>
      </c>
      <c r="L74" s="218" t="s">
        <v>53</v>
      </c>
      <c r="M74" s="218" t="s">
        <v>51</v>
      </c>
      <c r="N74" s="166" t="s">
        <v>52</v>
      </c>
      <c r="O74" s="234"/>
      <c r="P74" s="235"/>
      <c r="Q74" s="213"/>
    </row>
    <row r="75" spans="1:18" s="143" customFormat="1" ht="21" customHeight="1">
      <c r="A75" s="141" t="s">
        <v>272</v>
      </c>
      <c r="B75" s="151"/>
      <c r="D75" s="142"/>
      <c r="E75" s="137">
        <f>SUM(E76:E85)</f>
        <v>2185241.1800000002</v>
      </c>
      <c r="F75" s="137">
        <f t="shared" ref="F75:N75" si="4">SUM(F76:F85)</f>
        <v>4840676.93</v>
      </c>
      <c r="G75" s="137">
        <f t="shared" si="4"/>
        <v>2499372.9500000002</v>
      </c>
      <c r="H75" s="137">
        <f t="shared" si="4"/>
        <v>943782</v>
      </c>
      <c r="I75" s="137">
        <f t="shared" si="4"/>
        <v>453272.03</v>
      </c>
      <c r="J75" s="137">
        <f t="shared" si="4"/>
        <v>100421518</v>
      </c>
      <c r="K75" s="137">
        <f t="shared" si="4"/>
        <v>176475225.01000002</v>
      </c>
      <c r="L75" s="137">
        <f t="shared" si="4"/>
        <v>185464482.86000001</v>
      </c>
      <c r="M75" s="137">
        <f t="shared" si="4"/>
        <v>47428169.850000001</v>
      </c>
      <c r="N75" s="137">
        <f t="shared" si="4"/>
        <v>9197144.7000000011</v>
      </c>
      <c r="O75" s="126" t="s">
        <v>770</v>
      </c>
      <c r="P75" s="126"/>
    </row>
    <row r="76" spans="1:18" s="146" customFormat="1" ht="21" customHeight="1">
      <c r="B76" s="158" t="s">
        <v>769</v>
      </c>
      <c r="C76" s="159"/>
      <c r="D76" s="142"/>
      <c r="E76" s="186">
        <v>131697.85</v>
      </c>
      <c r="F76" s="174">
        <v>392817.75</v>
      </c>
      <c r="G76" s="174">
        <v>185860.73</v>
      </c>
      <c r="H76" s="174">
        <v>0</v>
      </c>
      <c r="I76" s="174">
        <v>36955</v>
      </c>
      <c r="J76" s="174">
        <v>5752122</v>
      </c>
      <c r="K76" s="174">
        <v>14287652.58</v>
      </c>
      <c r="L76" s="174">
        <v>12870532.1</v>
      </c>
      <c r="M76" s="174">
        <v>2370960</v>
      </c>
      <c r="N76" s="174">
        <v>463158</v>
      </c>
      <c r="O76" s="147"/>
      <c r="P76" s="94" t="s">
        <v>768</v>
      </c>
    </row>
    <row r="77" spans="1:18" s="146" customFormat="1" ht="21" customHeight="1">
      <c r="B77" s="158" t="s">
        <v>767</v>
      </c>
      <c r="C77" s="159"/>
      <c r="D77" s="142"/>
      <c r="E77" s="186">
        <v>187557.85</v>
      </c>
      <c r="F77" s="174">
        <v>188557.6</v>
      </c>
      <c r="G77" s="174">
        <v>185742.92</v>
      </c>
      <c r="H77" s="174">
        <v>0</v>
      </c>
      <c r="I77" s="174">
        <v>58630</v>
      </c>
      <c r="J77" s="174">
        <v>9934754</v>
      </c>
      <c r="K77" s="174">
        <v>16799957.75</v>
      </c>
      <c r="L77" s="174">
        <v>18658429.850000001</v>
      </c>
      <c r="M77" s="174">
        <v>4471500</v>
      </c>
      <c r="N77" s="174">
        <v>572617</v>
      </c>
      <c r="O77" s="147"/>
      <c r="P77" s="94" t="s">
        <v>766</v>
      </c>
    </row>
    <row r="78" spans="1:18" s="146" customFormat="1" ht="21" customHeight="1">
      <c r="B78" s="158" t="s">
        <v>765</v>
      </c>
      <c r="C78" s="159"/>
      <c r="D78" s="142"/>
      <c r="E78" s="186">
        <v>100342.07</v>
      </c>
      <c r="F78" s="174">
        <v>146659.4</v>
      </c>
      <c r="G78" s="174">
        <v>397507.71</v>
      </c>
      <c r="H78" s="174">
        <v>0</v>
      </c>
      <c r="I78" s="174">
        <v>10750</v>
      </c>
      <c r="J78" s="174">
        <v>9781172</v>
      </c>
      <c r="K78" s="174">
        <v>17455985.260000002</v>
      </c>
      <c r="L78" s="174">
        <v>17843784.440000001</v>
      </c>
      <c r="M78" s="174">
        <v>6393280</v>
      </c>
      <c r="N78" s="174">
        <v>519130.3</v>
      </c>
      <c r="O78" s="147"/>
      <c r="P78" s="94" t="s">
        <v>764</v>
      </c>
    </row>
    <row r="79" spans="1:18" s="146" customFormat="1" ht="21" customHeight="1">
      <c r="B79" s="158" t="s">
        <v>763</v>
      </c>
      <c r="C79" s="159"/>
      <c r="D79" s="142"/>
      <c r="E79" s="186">
        <v>124393.51</v>
      </c>
      <c r="F79" s="174">
        <v>243046.25</v>
      </c>
      <c r="G79" s="174"/>
      <c r="H79" s="174">
        <v>0</v>
      </c>
      <c r="I79" s="174">
        <v>28301</v>
      </c>
      <c r="J79" s="174">
        <v>7572534</v>
      </c>
      <c r="K79" s="174">
        <v>16172983.73</v>
      </c>
      <c r="L79" s="174">
        <v>16950028.73</v>
      </c>
      <c r="M79" s="174">
        <v>2589369.34</v>
      </c>
      <c r="N79" s="174">
        <v>504816</v>
      </c>
      <c r="O79" s="147"/>
      <c r="P79" s="94" t="s">
        <v>762</v>
      </c>
    </row>
    <row r="80" spans="1:18" s="146" customFormat="1" ht="21" customHeight="1">
      <c r="B80" s="158" t="s">
        <v>761</v>
      </c>
      <c r="C80" s="159"/>
      <c r="D80" s="142"/>
      <c r="E80" s="186">
        <v>185173.22</v>
      </c>
      <c r="F80" s="174">
        <v>725679</v>
      </c>
      <c r="G80" s="174">
        <v>329921.46999999997</v>
      </c>
      <c r="H80" s="174">
        <v>0</v>
      </c>
      <c r="I80" s="174">
        <v>7590</v>
      </c>
      <c r="J80" s="174">
        <v>11218556</v>
      </c>
      <c r="K80" s="174">
        <v>18616920.07</v>
      </c>
      <c r="L80" s="174">
        <v>17496289.300000001</v>
      </c>
      <c r="M80" s="174">
        <v>4538426.51</v>
      </c>
      <c r="N80" s="174">
        <v>1623415.84</v>
      </c>
      <c r="O80" s="147"/>
      <c r="P80" s="94" t="s">
        <v>760</v>
      </c>
    </row>
    <row r="81" spans="1:18" s="94" customFormat="1" ht="21" customHeight="1">
      <c r="B81" s="158" t="s">
        <v>759</v>
      </c>
      <c r="C81" s="159"/>
      <c r="D81" s="142"/>
      <c r="E81" s="186">
        <v>175293.52</v>
      </c>
      <c r="F81" s="174">
        <v>78587.37</v>
      </c>
      <c r="G81" s="174">
        <v>97884.75</v>
      </c>
      <c r="H81" s="174">
        <v>0</v>
      </c>
      <c r="I81" s="174">
        <v>54000</v>
      </c>
      <c r="J81" s="174">
        <v>5162433</v>
      </c>
      <c r="K81" s="174">
        <v>13789024.939999999</v>
      </c>
      <c r="L81" s="174">
        <v>12707599.4</v>
      </c>
      <c r="M81" s="174">
        <v>2690728</v>
      </c>
      <c r="N81" s="174">
        <v>432039</v>
      </c>
      <c r="O81" s="147"/>
      <c r="P81" s="94" t="s">
        <v>758</v>
      </c>
    </row>
    <row r="82" spans="1:18" s="146" customFormat="1" ht="21" customHeight="1">
      <c r="B82" s="158" t="s">
        <v>757</v>
      </c>
      <c r="C82" s="159"/>
      <c r="D82" s="142"/>
      <c r="E82" s="186">
        <v>157963.82999999999</v>
      </c>
      <c r="F82" s="174">
        <v>47879.4</v>
      </c>
      <c r="G82" s="174">
        <v>205820.46</v>
      </c>
      <c r="H82" s="174">
        <v>0</v>
      </c>
      <c r="I82" s="174">
        <v>116890.03</v>
      </c>
      <c r="J82" s="174">
        <v>13027746</v>
      </c>
      <c r="K82" s="174">
        <v>21289970.309999999</v>
      </c>
      <c r="L82" s="174">
        <v>23713598.239999998</v>
      </c>
      <c r="M82" s="174">
        <v>10439814</v>
      </c>
      <c r="N82" s="174">
        <v>1607923</v>
      </c>
      <c r="O82" s="147"/>
      <c r="P82" s="94" t="s">
        <v>756</v>
      </c>
    </row>
    <row r="83" spans="1:18" s="146" customFormat="1" ht="21" customHeight="1">
      <c r="B83" s="158" t="s">
        <v>755</v>
      </c>
      <c r="C83" s="159"/>
      <c r="D83" s="142"/>
      <c r="E83" s="186">
        <v>211863.3</v>
      </c>
      <c r="F83" s="174">
        <v>289341.8</v>
      </c>
      <c r="G83" s="174">
        <v>380959.07</v>
      </c>
      <c r="H83" s="174">
        <v>943782</v>
      </c>
      <c r="I83" s="174">
        <v>25024</v>
      </c>
      <c r="J83" s="174">
        <v>12480225</v>
      </c>
      <c r="K83" s="174">
        <v>19696873.27</v>
      </c>
      <c r="L83" s="174">
        <v>21389699.800000001</v>
      </c>
      <c r="M83" s="174">
        <v>5074745</v>
      </c>
      <c r="N83" s="174">
        <v>775310</v>
      </c>
      <c r="O83" s="147"/>
      <c r="P83" s="94" t="s">
        <v>754</v>
      </c>
    </row>
    <row r="84" spans="1:18" s="146" customFormat="1" ht="21" customHeight="1">
      <c r="B84" s="158" t="s">
        <v>753</v>
      </c>
      <c r="C84" s="159"/>
      <c r="D84" s="142"/>
      <c r="E84" s="186">
        <v>496757.48</v>
      </c>
      <c r="F84" s="174">
        <v>901271.51</v>
      </c>
      <c r="G84" s="174">
        <v>248058.82</v>
      </c>
      <c r="H84" s="174">
        <v>0</v>
      </c>
      <c r="I84" s="174">
        <v>103355</v>
      </c>
      <c r="J84" s="174">
        <v>10350560</v>
      </c>
      <c r="K84" s="174">
        <v>18539265.280000001</v>
      </c>
      <c r="L84" s="174">
        <v>20046879.149999999</v>
      </c>
      <c r="M84" s="174">
        <v>3805927</v>
      </c>
      <c r="N84" s="174">
        <v>680564.56</v>
      </c>
      <c r="O84" s="147"/>
      <c r="P84" s="94" t="s">
        <v>752</v>
      </c>
    </row>
    <row r="85" spans="1:18" s="146" customFormat="1" ht="21" customHeight="1">
      <c r="B85" s="158" t="s">
        <v>751</v>
      </c>
      <c r="C85" s="159"/>
      <c r="E85" s="186">
        <v>414198.55</v>
      </c>
      <c r="F85" s="174">
        <v>1826836.85</v>
      </c>
      <c r="G85" s="174">
        <v>467617.02</v>
      </c>
      <c r="H85" s="174">
        <v>0</v>
      </c>
      <c r="I85" s="174">
        <v>11777</v>
      </c>
      <c r="J85" s="174">
        <v>15141416</v>
      </c>
      <c r="K85" s="174">
        <v>19826591.82</v>
      </c>
      <c r="L85" s="174">
        <v>23787641.850000001</v>
      </c>
      <c r="M85" s="174">
        <v>5053420</v>
      </c>
      <c r="N85" s="174">
        <v>2018171</v>
      </c>
      <c r="O85" s="147"/>
      <c r="P85" s="94" t="s">
        <v>750</v>
      </c>
    </row>
    <row r="86" spans="1:18" s="143" customFormat="1" ht="21" customHeight="1">
      <c r="A86" s="141" t="s">
        <v>266</v>
      </c>
      <c r="B86" s="151"/>
      <c r="C86" s="126"/>
      <c r="D86" s="142"/>
      <c r="E86" s="137">
        <f>SUM(E87:E90)</f>
        <v>660899.99</v>
      </c>
      <c r="F86" s="137">
        <f t="shared" ref="F86:N86" si="5">SUM(F87:F90)</f>
        <v>275466.40000000002</v>
      </c>
      <c r="G86" s="137">
        <f t="shared" si="5"/>
        <v>615527.75</v>
      </c>
      <c r="H86" s="137">
        <f t="shared" si="5"/>
        <v>397135</v>
      </c>
      <c r="I86" s="137">
        <f t="shared" si="5"/>
        <v>118296.59999999999</v>
      </c>
      <c r="J86" s="137">
        <f t="shared" si="5"/>
        <v>24973965</v>
      </c>
      <c r="K86" s="137">
        <f t="shared" si="5"/>
        <v>59263606.619999997</v>
      </c>
      <c r="L86" s="137">
        <f t="shared" si="5"/>
        <v>56711913.370000005</v>
      </c>
      <c r="M86" s="137">
        <f t="shared" si="5"/>
        <v>14939563</v>
      </c>
      <c r="N86" s="137">
        <f t="shared" si="5"/>
        <v>2122077</v>
      </c>
      <c r="O86" s="126" t="s">
        <v>749</v>
      </c>
      <c r="P86" s="126"/>
    </row>
    <row r="87" spans="1:18" s="146" customFormat="1" ht="21" customHeight="1">
      <c r="B87" s="158" t="s">
        <v>748</v>
      </c>
      <c r="C87" s="159"/>
      <c r="E87" s="186">
        <v>125853.78</v>
      </c>
      <c r="F87" s="174">
        <v>22907</v>
      </c>
      <c r="G87" s="174">
        <v>194854.01</v>
      </c>
      <c r="H87" s="174">
        <v>397135</v>
      </c>
      <c r="I87" s="174">
        <v>51650.400000000001</v>
      </c>
      <c r="J87" s="174">
        <v>2381586</v>
      </c>
      <c r="K87" s="174">
        <v>13518272.98</v>
      </c>
      <c r="L87" s="174">
        <v>14019800.470000001</v>
      </c>
      <c r="M87" s="174">
        <v>1530440</v>
      </c>
      <c r="N87" s="174">
        <v>300701</v>
      </c>
      <c r="O87" s="147"/>
      <c r="P87" s="94" t="s">
        <v>747</v>
      </c>
    </row>
    <row r="88" spans="1:18" s="146" customFormat="1" ht="21" customHeight="1">
      <c r="B88" s="158" t="s">
        <v>746</v>
      </c>
      <c r="C88" s="159"/>
      <c r="E88" s="186">
        <v>101836.88</v>
      </c>
      <c r="F88" s="174">
        <v>68063.399999999994</v>
      </c>
      <c r="G88" s="174">
        <v>118101.56</v>
      </c>
      <c r="H88" s="174">
        <v>0</v>
      </c>
      <c r="I88" s="174">
        <v>13798</v>
      </c>
      <c r="J88" s="174">
        <v>4079310</v>
      </c>
      <c r="K88" s="174">
        <v>13329029.449999999</v>
      </c>
      <c r="L88" s="174">
        <v>11842716.66</v>
      </c>
      <c r="M88" s="174">
        <v>2938515</v>
      </c>
      <c r="N88" s="174">
        <v>651345</v>
      </c>
      <c r="O88" s="147"/>
      <c r="P88" s="94" t="s">
        <v>745</v>
      </c>
    </row>
    <row r="89" spans="1:18" s="146" customFormat="1" ht="21" customHeight="1">
      <c r="B89" s="158" t="s">
        <v>744</v>
      </c>
      <c r="C89" s="159"/>
      <c r="E89" s="186">
        <v>71990.679999999993</v>
      </c>
      <c r="F89" s="174">
        <v>15443</v>
      </c>
      <c r="G89" s="174">
        <v>124296.38</v>
      </c>
      <c r="H89" s="174">
        <v>0</v>
      </c>
      <c r="I89" s="174">
        <v>26280</v>
      </c>
      <c r="J89" s="174">
        <v>5005877</v>
      </c>
      <c r="K89" s="174">
        <v>13557632.789999999</v>
      </c>
      <c r="L89" s="174">
        <v>12553120.539999999</v>
      </c>
      <c r="M89" s="174">
        <v>4095108</v>
      </c>
      <c r="N89" s="174">
        <v>466811</v>
      </c>
      <c r="O89" s="147"/>
      <c r="P89" s="94" t="s">
        <v>743</v>
      </c>
    </row>
    <row r="90" spans="1:18" s="146" customFormat="1" ht="21" customHeight="1">
      <c r="B90" s="158" t="s">
        <v>742</v>
      </c>
      <c r="C90" s="159"/>
      <c r="E90" s="186">
        <v>361218.65</v>
      </c>
      <c r="F90" s="174">
        <v>169053</v>
      </c>
      <c r="G90" s="174">
        <v>178275.8</v>
      </c>
      <c r="H90" s="174"/>
      <c r="I90" s="174">
        <v>26568.2</v>
      </c>
      <c r="J90" s="174">
        <v>13507192</v>
      </c>
      <c r="K90" s="174">
        <v>18858671.399999999</v>
      </c>
      <c r="L90" s="174">
        <v>18296275.699999999</v>
      </c>
      <c r="M90" s="174">
        <v>6375500</v>
      </c>
      <c r="N90" s="174">
        <v>703220</v>
      </c>
      <c r="O90" s="147"/>
      <c r="P90" s="94" t="s">
        <v>741</v>
      </c>
    </row>
    <row r="91" spans="1:18" s="146" customFormat="1" ht="45" customHeight="1">
      <c r="B91" s="158"/>
      <c r="C91" s="144"/>
      <c r="E91" s="242"/>
      <c r="F91" s="243"/>
      <c r="G91" s="243"/>
      <c r="H91" s="243"/>
      <c r="I91" s="243"/>
      <c r="J91" s="243"/>
      <c r="K91" s="243"/>
      <c r="L91" s="243"/>
      <c r="M91" s="243"/>
      <c r="N91" s="243"/>
      <c r="O91" s="154"/>
      <c r="P91" s="147"/>
      <c r="Q91" s="94"/>
    </row>
    <row r="92" spans="1:18" s="146" customFormat="1" ht="45" customHeight="1">
      <c r="B92" s="158"/>
      <c r="C92" s="144"/>
      <c r="E92" s="242"/>
      <c r="F92" s="243"/>
      <c r="G92" s="243"/>
      <c r="H92" s="243"/>
      <c r="I92" s="243"/>
      <c r="J92" s="243"/>
      <c r="K92" s="243"/>
      <c r="L92" s="243"/>
      <c r="M92" s="243"/>
      <c r="N92" s="243"/>
      <c r="O92" s="154"/>
      <c r="P92" s="147"/>
      <c r="Q92" s="94"/>
    </row>
    <row r="93" spans="1:18" s="146" customFormat="1" ht="14.25" customHeight="1">
      <c r="B93" s="158"/>
      <c r="C93" s="144"/>
      <c r="E93" s="252"/>
      <c r="F93" s="253"/>
      <c r="G93" s="253"/>
      <c r="H93" s="253"/>
      <c r="I93" s="253"/>
      <c r="J93" s="253"/>
      <c r="K93" s="253"/>
      <c r="L93" s="253"/>
      <c r="M93" s="253"/>
      <c r="N93" s="253"/>
      <c r="O93" s="154"/>
      <c r="P93" s="147"/>
      <c r="Q93" s="94"/>
    </row>
    <row r="94" spans="1:18" s="248" customFormat="1" ht="26.25" customHeight="1">
      <c r="B94" s="148" t="s">
        <v>849</v>
      </c>
      <c r="C94" s="149"/>
      <c r="D94" s="148" t="s">
        <v>829</v>
      </c>
      <c r="E94" s="249"/>
    </row>
    <row r="95" spans="1:18" s="138" customFormat="1" ht="18.75" customHeight="1">
      <c r="B95" s="248" t="s">
        <v>850</v>
      </c>
      <c r="C95" s="149"/>
      <c r="D95" s="150" t="s">
        <v>42</v>
      </c>
      <c r="E95" s="250"/>
      <c r="R95" s="146"/>
    </row>
    <row r="96" spans="1:18" s="138" customFormat="1">
      <c r="B96" s="248"/>
      <c r="C96" s="149"/>
      <c r="D96" s="150" t="s">
        <v>839</v>
      </c>
      <c r="E96" s="250"/>
      <c r="N96" s="110"/>
      <c r="O96" s="110"/>
      <c r="P96" s="219" t="s">
        <v>38</v>
      </c>
      <c r="Q96" s="110"/>
      <c r="R96" s="248"/>
    </row>
    <row r="97" spans="1:17" s="138" customFormat="1" ht="15" customHeight="1">
      <c r="B97" s="248"/>
      <c r="C97" s="149"/>
      <c r="D97" s="150"/>
      <c r="E97" s="250"/>
      <c r="M97" s="279"/>
      <c r="N97" s="279"/>
      <c r="O97" s="279"/>
      <c r="P97" s="279"/>
      <c r="Q97" s="110"/>
    </row>
    <row r="98" spans="1:17" s="161" customFormat="1" ht="6" customHeight="1">
      <c r="A98" s="225"/>
      <c r="B98" s="226"/>
      <c r="C98" s="226"/>
      <c r="D98" s="227"/>
      <c r="E98" s="326" t="s">
        <v>19</v>
      </c>
      <c r="F98" s="327"/>
      <c r="G98" s="327"/>
      <c r="H98" s="327"/>
      <c r="I98" s="327"/>
      <c r="J98" s="327"/>
      <c r="K98" s="328"/>
      <c r="L98" s="325" t="s">
        <v>20</v>
      </c>
      <c r="M98" s="319"/>
      <c r="N98" s="319"/>
      <c r="O98" s="228" t="s">
        <v>29</v>
      </c>
      <c r="P98" s="28"/>
      <c r="Q98" s="213"/>
    </row>
    <row r="99" spans="1:17" s="136" customFormat="1" ht="19.5">
      <c r="A99" s="214"/>
      <c r="B99" s="214"/>
      <c r="C99" s="214"/>
      <c r="D99" s="214"/>
      <c r="E99" s="320" t="s">
        <v>11</v>
      </c>
      <c r="F99" s="321"/>
      <c r="G99" s="321"/>
      <c r="H99" s="321"/>
      <c r="I99" s="321"/>
      <c r="J99" s="321"/>
      <c r="K99" s="322"/>
      <c r="L99" s="316" t="s">
        <v>21</v>
      </c>
      <c r="M99" s="317"/>
      <c r="N99" s="317"/>
      <c r="O99" s="318" t="s">
        <v>50</v>
      </c>
      <c r="P99" s="323"/>
      <c r="Q99" s="213"/>
    </row>
    <row r="100" spans="1:17" s="136" customFormat="1">
      <c r="A100" s="319" t="s">
        <v>48</v>
      </c>
      <c r="B100" s="319"/>
      <c r="C100" s="319"/>
      <c r="D100" s="324"/>
      <c r="E100" s="182"/>
      <c r="F100" s="32" t="s">
        <v>24</v>
      </c>
      <c r="G100" s="32"/>
      <c r="H100" s="32"/>
      <c r="I100" s="32"/>
      <c r="J100" s="230"/>
      <c r="K100" s="231"/>
      <c r="L100" s="215"/>
      <c r="M100" s="215" t="s">
        <v>20</v>
      </c>
      <c r="N100" s="165" t="s">
        <v>20</v>
      </c>
      <c r="O100" s="318" t="s">
        <v>49</v>
      </c>
      <c r="P100" s="319"/>
      <c r="Q100" s="198"/>
    </row>
    <row r="101" spans="1:17" s="136" customFormat="1">
      <c r="A101" s="319" t="s">
        <v>46</v>
      </c>
      <c r="B101" s="319"/>
      <c r="C101" s="319"/>
      <c r="D101" s="324"/>
      <c r="E101" s="182" t="s">
        <v>8</v>
      </c>
      <c r="F101" s="32" t="s">
        <v>43</v>
      </c>
      <c r="G101" s="32"/>
      <c r="H101" s="32" t="s">
        <v>10</v>
      </c>
      <c r="I101" s="32"/>
      <c r="J101" s="228"/>
      <c r="K101" s="32"/>
      <c r="L101" s="228" t="s">
        <v>67</v>
      </c>
      <c r="M101" s="228" t="s">
        <v>118</v>
      </c>
      <c r="N101" s="32" t="s">
        <v>30</v>
      </c>
      <c r="O101" s="318" t="s">
        <v>28</v>
      </c>
      <c r="P101" s="319"/>
      <c r="Q101" s="198"/>
    </row>
    <row r="102" spans="1:17" s="136" customFormat="1">
      <c r="A102" s="319" t="s">
        <v>47</v>
      </c>
      <c r="B102" s="319"/>
      <c r="C102" s="319"/>
      <c r="D102" s="324"/>
      <c r="E102" s="183" t="s">
        <v>23</v>
      </c>
      <c r="F102" s="32" t="s">
        <v>44</v>
      </c>
      <c r="G102" s="32"/>
      <c r="H102" s="229" t="s">
        <v>45</v>
      </c>
      <c r="I102" s="32"/>
      <c r="J102" s="228"/>
      <c r="K102" s="32"/>
      <c r="L102" s="228" t="s">
        <v>115</v>
      </c>
      <c r="M102" s="228" t="s">
        <v>114</v>
      </c>
      <c r="N102" s="32" t="s">
        <v>22</v>
      </c>
      <c r="O102" s="318" t="s">
        <v>4</v>
      </c>
      <c r="P102" s="319"/>
      <c r="Q102" s="198"/>
    </row>
    <row r="103" spans="1:17" s="136" customFormat="1">
      <c r="A103" s="216"/>
      <c r="B103" s="216"/>
      <c r="C103" s="216"/>
      <c r="D103" s="217"/>
      <c r="E103" s="183" t="s">
        <v>27</v>
      </c>
      <c r="F103" s="39" t="s">
        <v>56</v>
      </c>
      <c r="G103" s="32" t="s">
        <v>9</v>
      </c>
      <c r="H103" s="39" t="s">
        <v>57</v>
      </c>
      <c r="I103" s="32" t="s">
        <v>25</v>
      </c>
      <c r="J103" s="228" t="s">
        <v>16</v>
      </c>
      <c r="K103" s="32" t="s">
        <v>2</v>
      </c>
      <c r="L103" s="228" t="s">
        <v>21</v>
      </c>
      <c r="M103" s="228" t="s">
        <v>112</v>
      </c>
      <c r="N103" s="32" t="s">
        <v>111</v>
      </c>
      <c r="O103" s="228"/>
      <c r="P103" s="216"/>
      <c r="Q103" s="198"/>
    </row>
    <row r="104" spans="1:17" s="136" customFormat="1" ht="19.5">
      <c r="A104" s="232"/>
      <c r="B104" s="232"/>
      <c r="C104" s="232"/>
      <c r="D104" s="233"/>
      <c r="E104" s="184" t="s">
        <v>27</v>
      </c>
      <c r="F104" s="30" t="s">
        <v>55</v>
      </c>
      <c r="G104" s="30" t="s">
        <v>13</v>
      </c>
      <c r="H104" s="30" t="s">
        <v>54</v>
      </c>
      <c r="I104" s="30" t="s">
        <v>14</v>
      </c>
      <c r="J104" s="31" t="s">
        <v>17</v>
      </c>
      <c r="K104" s="30" t="s">
        <v>1</v>
      </c>
      <c r="L104" s="218" t="s">
        <v>53</v>
      </c>
      <c r="M104" s="218" t="s">
        <v>51</v>
      </c>
      <c r="N104" s="166" t="s">
        <v>52</v>
      </c>
      <c r="O104" s="234"/>
      <c r="P104" s="235"/>
      <c r="Q104" s="213"/>
    </row>
    <row r="105" spans="1:17" s="143" customFormat="1" ht="21.75" customHeight="1">
      <c r="A105" s="141" t="s">
        <v>262</v>
      </c>
      <c r="B105" s="151"/>
      <c r="D105" s="142"/>
      <c r="E105" s="137">
        <f>SUM(E106:E113)</f>
        <v>3754703.4</v>
      </c>
      <c r="F105" s="137">
        <f t="shared" ref="F105:M105" si="6">SUM(F106:F113)</f>
        <v>1144373.81</v>
      </c>
      <c r="G105" s="137">
        <f t="shared" si="6"/>
        <v>1791515.1400000001</v>
      </c>
      <c r="H105" s="137">
        <f t="shared" si="6"/>
        <v>2071925</v>
      </c>
      <c r="I105" s="137">
        <f t="shared" si="6"/>
        <v>727352.97</v>
      </c>
      <c r="J105" s="137">
        <f t="shared" si="6"/>
        <v>76122622.780000001</v>
      </c>
      <c r="K105" s="137">
        <f t="shared" si="6"/>
        <v>143924143.45999998</v>
      </c>
      <c r="L105" s="137">
        <f t="shared" si="6"/>
        <v>137824924.58000001</v>
      </c>
      <c r="M105" s="137">
        <f t="shared" si="6"/>
        <v>52031818.249999993</v>
      </c>
      <c r="N105" s="137">
        <f>SUM(N106:N113)</f>
        <v>7126658.2699999996</v>
      </c>
      <c r="O105" s="126" t="s">
        <v>740</v>
      </c>
      <c r="P105" s="126"/>
    </row>
    <row r="106" spans="1:17" s="146" customFormat="1" ht="21.75" customHeight="1">
      <c r="B106" s="158" t="s">
        <v>739</v>
      </c>
      <c r="C106" s="159"/>
      <c r="E106" s="186">
        <v>1668370.37</v>
      </c>
      <c r="F106" s="174">
        <v>58226.46</v>
      </c>
      <c r="G106" s="174">
        <v>156135.37</v>
      </c>
      <c r="H106" s="174">
        <v>0</v>
      </c>
      <c r="I106" s="174">
        <v>59810.400000000001</v>
      </c>
      <c r="J106" s="174">
        <v>8280119</v>
      </c>
      <c r="K106" s="174">
        <v>16068924.460000001</v>
      </c>
      <c r="L106" s="174">
        <v>16197058.5</v>
      </c>
      <c r="M106" s="174">
        <v>2148900</v>
      </c>
      <c r="N106" s="174">
        <v>428041</v>
      </c>
      <c r="O106" s="147"/>
      <c r="P106" s="94" t="s">
        <v>738</v>
      </c>
    </row>
    <row r="107" spans="1:17" s="146" customFormat="1" ht="21.75" customHeight="1">
      <c r="B107" s="158" t="s">
        <v>737</v>
      </c>
      <c r="C107" s="159"/>
      <c r="E107" s="186">
        <v>202996.77</v>
      </c>
      <c r="F107" s="174">
        <v>87297</v>
      </c>
      <c r="G107" s="174">
        <v>130617.88</v>
      </c>
      <c r="H107" s="174">
        <v>1645525</v>
      </c>
      <c r="I107" s="174">
        <v>76914.87</v>
      </c>
      <c r="J107" s="174">
        <v>10747363</v>
      </c>
      <c r="K107" s="174">
        <v>17752824.280000001</v>
      </c>
      <c r="L107" s="174">
        <v>19820074.960000001</v>
      </c>
      <c r="M107" s="174">
        <v>6325400</v>
      </c>
      <c r="N107" s="174">
        <v>772803.27</v>
      </c>
      <c r="O107" s="147"/>
      <c r="P107" s="94" t="s">
        <v>736</v>
      </c>
    </row>
    <row r="108" spans="1:17" s="146" customFormat="1" ht="21.75" customHeight="1">
      <c r="B108" s="158" t="s">
        <v>604</v>
      </c>
      <c r="C108" s="159"/>
      <c r="E108" s="186">
        <v>109759.3</v>
      </c>
      <c r="F108" s="174">
        <v>93885.85</v>
      </c>
      <c r="G108" s="174">
        <v>44865.64</v>
      </c>
      <c r="H108" s="174">
        <v>0</v>
      </c>
      <c r="I108" s="174">
        <v>17626</v>
      </c>
      <c r="J108" s="174">
        <v>6262182</v>
      </c>
      <c r="K108" s="174">
        <v>15031399.949999999</v>
      </c>
      <c r="L108" s="174">
        <v>14958880.77</v>
      </c>
      <c r="M108" s="174">
        <v>3146050</v>
      </c>
      <c r="N108" s="174">
        <v>538785</v>
      </c>
      <c r="O108" s="147"/>
      <c r="P108" s="94" t="s">
        <v>603</v>
      </c>
    </row>
    <row r="109" spans="1:17" s="146" customFormat="1" ht="21.75" customHeight="1">
      <c r="B109" s="158" t="s">
        <v>735</v>
      </c>
      <c r="C109" s="159"/>
      <c r="E109" s="186">
        <v>358651.52</v>
      </c>
      <c r="F109" s="174">
        <v>155931.6</v>
      </c>
      <c r="G109" s="174">
        <v>215585.12</v>
      </c>
      <c r="H109" s="174">
        <v>0</v>
      </c>
      <c r="I109" s="174">
        <v>99155.7</v>
      </c>
      <c r="J109" s="174">
        <v>13549888</v>
      </c>
      <c r="K109" s="174">
        <v>20397384.940000001</v>
      </c>
      <c r="L109" s="174">
        <v>17414396.5</v>
      </c>
      <c r="M109" s="174">
        <v>21360949.989999998</v>
      </c>
      <c r="N109" s="174">
        <v>2124719</v>
      </c>
      <c r="O109" s="147"/>
      <c r="P109" s="94" t="s">
        <v>734</v>
      </c>
    </row>
    <row r="110" spans="1:17" s="146" customFormat="1" ht="21.75" customHeight="1">
      <c r="B110" s="158" t="s">
        <v>733</v>
      </c>
      <c r="C110" s="159"/>
      <c r="E110" s="186">
        <v>46989.34</v>
      </c>
      <c r="F110" s="174">
        <v>181064</v>
      </c>
      <c r="G110" s="174">
        <v>472683.97</v>
      </c>
      <c r="H110" s="174">
        <v>0</v>
      </c>
      <c r="I110" s="174">
        <v>160760</v>
      </c>
      <c r="J110" s="174">
        <v>12506140</v>
      </c>
      <c r="K110" s="174">
        <v>18240293.829999998</v>
      </c>
      <c r="L110" s="174">
        <v>14486263.07</v>
      </c>
      <c r="M110" s="174">
        <v>5801700</v>
      </c>
      <c r="N110" s="174">
        <v>547271</v>
      </c>
      <c r="O110" s="147"/>
      <c r="P110" s="94" t="s">
        <v>732</v>
      </c>
    </row>
    <row r="111" spans="1:17" s="146" customFormat="1" ht="21.75" customHeight="1">
      <c r="B111" s="158" t="s">
        <v>407</v>
      </c>
      <c r="C111" s="159"/>
      <c r="E111" s="186">
        <v>263659.12</v>
      </c>
      <c r="F111" s="174">
        <v>137544.70000000001</v>
      </c>
      <c r="G111" s="174">
        <v>300927.98</v>
      </c>
      <c r="H111" s="174">
        <v>147595</v>
      </c>
      <c r="I111" s="174">
        <v>181166</v>
      </c>
      <c r="J111" s="174">
        <v>11592608</v>
      </c>
      <c r="K111" s="174">
        <v>18625341.140000001</v>
      </c>
      <c r="L111" s="174">
        <v>17982884.219999999</v>
      </c>
      <c r="M111" s="174">
        <v>2527816</v>
      </c>
      <c r="N111" s="174">
        <v>1007170</v>
      </c>
      <c r="O111" s="147"/>
      <c r="P111" s="94" t="s">
        <v>731</v>
      </c>
    </row>
    <row r="112" spans="1:17" s="146" customFormat="1" ht="21.75" customHeight="1">
      <c r="B112" s="158" t="s">
        <v>730</v>
      </c>
      <c r="C112" s="159"/>
      <c r="E112" s="186">
        <v>382183.14</v>
      </c>
      <c r="F112" s="174">
        <v>111287.4</v>
      </c>
      <c r="G112" s="174">
        <v>208169.29</v>
      </c>
      <c r="H112" s="174">
        <v>0</v>
      </c>
      <c r="I112" s="174">
        <v>86400</v>
      </c>
      <c r="J112" s="174">
        <v>12617211</v>
      </c>
      <c r="K112" s="174">
        <v>19623157.379999999</v>
      </c>
      <c r="L112" s="174">
        <v>16846615.530000001</v>
      </c>
      <c r="M112" s="174">
        <v>7256949</v>
      </c>
      <c r="N112" s="174">
        <v>876411</v>
      </c>
      <c r="O112" s="147"/>
      <c r="P112" s="94" t="s">
        <v>729</v>
      </c>
    </row>
    <row r="113" spans="1:18" s="146" customFormat="1" ht="21.75" customHeight="1">
      <c r="B113" s="158" t="s">
        <v>728</v>
      </c>
      <c r="C113" s="159"/>
      <c r="E113" s="186">
        <v>722093.84</v>
      </c>
      <c r="F113" s="174">
        <v>319136.8</v>
      </c>
      <c r="G113" s="174">
        <v>262529.89</v>
      </c>
      <c r="H113" s="174">
        <v>278805</v>
      </c>
      <c r="I113" s="174">
        <v>45520</v>
      </c>
      <c r="J113" s="174">
        <v>567111.78</v>
      </c>
      <c r="K113" s="174">
        <v>18184817.48</v>
      </c>
      <c r="L113" s="174">
        <v>20118751.030000001</v>
      </c>
      <c r="M113" s="174">
        <v>3464053.26</v>
      </c>
      <c r="N113" s="174">
        <v>831458</v>
      </c>
      <c r="O113" s="147"/>
      <c r="P113" s="94" t="s">
        <v>727</v>
      </c>
    </row>
    <row r="114" spans="1:18" s="143" customFormat="1" ht="21.75" customHeight="1">
      <c r="A114" s="141" t="s">
        <v>258</v>
      </c>
      <c r="B114" s="151"/>
      <c r="C114" s="126"/>
      <c r="D114" s="142"/>
      <c r="E114" s="137">
        <f>SUM(E115:E123)</f>
        <v>13823857.100000001</v>
      </c>
      <c r="F114" s="137">
        <f t="shared" ref="F114:N114" si="7">SUM(F115:F123)</f>
        <v>2239264.9500000002</v>
      </c>
      <c r="G114" s="137">
        <f t="shared" si="7"/>
        <v>2208474.66</v>
      </c>
      <c r="H114" s="137">
        <f t="shared" si="7"/>
        <v>133484</v>
      </c>
      <c r="I114" s="137">
        <f t="shared" si="7"/>
        <v>144574.79999999999</v>
      </c>
      <c r="J114" s="137">
        <f t="shared" si="7"/>
        <v>52522653</v>
      </c>
      <c r="K114" s="137">
        <f t="shared" si="7"/>
        <v>138072099.50999999</v>
      </c>
      <c r="L114" s="137">
        <f t="shared" si="7"/>
        <v>137482406.81999999</v>
      </c>
      <c r="M114" s="137">
        <f t="shared" si="7"/>
        <v>25716650.379999999</v>
      </c>
      <c r="N114" s="137">
        <f t="shared" si="7"/>
        <v>4221991.7699999996</v>
      </c>
      <c r="O114" s="126" t="s">
        <v>726</v>
      </c>
      <c r="P114" s="126"/>
    </row>
    <row r="115" spans="1:18" s="146" customFormat="1" ht="21.75" customHeight="1">
      <c r="B115" s="158" t="s">
        <v>725</v>
      </c>
      <c r="C115" s="159"/>
      <c r="E115" s="186">
        <v>99188.28</v>
      </c>
      <c r="F115" s="176">
        <v>153934.04999999999</v>
      </c>
      <c r="G115" s="174">
        <v>301871.56</v>
      </c>
      <c r="H115" s="176">
        <v>133484</v>
      </c>
      <c r="I115" s="174">
        <v>27900</v>
      </c>
      <c r="J115" s="176">
        <v>4819278</v>
      </c>
      <c r="K115" s="174">
        <v>13837696.99</v>
      </c>
      <c r="L115" s="174">
        <v>5218012.6399999997</v>
      </c>
      <c r="M115" s="176">
        <v>1076400</v>
      </c>
      <c r="N115" s="174">
        <v>399513</v>
      </c>
      <c r="O115" s="147"/>
      <c r="P115" s="94" t="s">
        <v>724</v>
      </c>
    </row>
    <row r="116" spans="1:18" s="146" customFormat="1" ht="21.75" customHeight="1">
      <c r="B116" s="158" t="s">
        <v>723</v>
      </c>
      <c r="C116" s="159"/>
      <c r="E116" s="186">
        <v>1242818.5600000001</v>
      </c>
      <c r="F116" s="176">
        <v>272224</v>
      </c>
      <c r="G116" s="174">
        <v>141059.26999999999</v>
      </c>
      <c r="H116" s="176" t="s">
        <v>68</v>
      </c>
      <c r="I116" s="174">
        <v>5150</v>
      </c>
      <c r="J116" s="176">
        <v>3526514</v>
      </c>
      <c r="K116" s="174">
        <v>12753200</v>
      </c>
      <c r="L116" s="174">
        <v>13446267.49</v>
      </c>
      <c r="M116" s="176">
        <v>1480301</v>
      </c>
      <c r="N116" s="174">
        <v>261080</v>
      </c>
      <c r="O116" s="147"/>
      <c r="P116" s="94" t="s">
        <v>722</v>
      </c>
    </row>
    <row r="117" spans="1:18" s="146" customFormat="1" ht="21.75" customHeight="1">
      <c r="B117" s="158" t="s">
        <v>721</v>
      </c>
      <c r="C117" s="159"/>
      <c r="E117" s="186">
        <v>454626.67</v>
      </c>
      <c r="F117" s="176">
        <v>147448</v>
      </c>
      <c r="G117" s="174">
        <v>240381.54</v>
      </c>
      <c r="H117" s="176" t="s">
        <v>68</v>
      </c>
      <c r="I117" s="174">
        <v>10445</v>
      </c>
      <c r="J117" s="176">
        <v>7116303</v>
      </c>
      <c r="K117" s="174">
        <v>16422332.869999999</v>
      </c>
      <c r="L117" s="174">
        <v>16472973.119999999</v>
      </c>
      <c r="M117" s="176">
        <v>3901770.69</v>
      </c>
      <c r="N117" s="174">
        <v>615891</v>
      </c>
      <c r="O117" s="147"/>
      <c r="P117" s="94" t="s">
        <v>720</v>
      </c>
    </row>
    <row r="118" spans="1:18" s="146" customFormat="1" ht="21.75" customHeight="1">
      <c r="B118" s="158" t="s">
        <v>719</v>
      </c>
      <c r="C118" s="159"/>
      <c r="E118" s="186">
        <v>808342.44</v>
      </c>
      <c r="F118" s="176">
        <v>109522.6</v>
      </c>
      <c r="G118" s="174">
        <v>234555.54</v>
      </c>
      <c r="H118" s="176" t="s">
        <v>68</v>
      </c>
      <c r="I118" s="174">
        <v>1220</v>
      </c>
      <c r="J118" s="176">
        <v>9255489</v>
      </c>
      <c r="K118" s="174">
        <v>16937067.440000001</v>
      </c>
      <c r="L118" s="174">
        <v>20499540.309999999</v>
      </c>
      <c r="M118" s="176">
        <v>3236913.68</v>
      </c>
      <c r="N118" s="174">
        <v>654927</v>
      </c>
      <c r="O118" s="147"/>
      <c r="P118" s="94" t="s">
        <v>718</v>
      </c>
    </row>
    <row r="119" spans="1:18" s="146" customFormat="1" ht="20.25" customHeight="1">
      <c r="B119" s="158" t="s">
        <v>717</v>
      </c>
      <c r="C119" s="159"/>
      <c r="E119" s="186">
        <v>628805.81000000006</v>
      </c>
      <c r="F119" s="176">
        <v>224549</v>
      </c>
      <c r="G119" s="174">
        <v>170173.24</v>
      </c>
      <c r="H119" s="176" t="s">
        <v>68</v>
      </c>
      <c r="I119" s="174">
        <v>47592</v>
      </c>
      <c r="J119" s="176">
        <v>8182541</v>
      </c>
      <c r="K119" s="174">
        <v>19163331.960000001</v>
      </c>
      <c r="L119" s="174">
        <v>20258536.699999999</v>
      </c>
      <c r="M119" s="176">
        <v>4958955.01</v>
      </c>
      <c r="N119" s="174">
        <v>702703</v>
      </c>
      <c r="O119" s="147"/>
      <c r="P119" s="94" t="s">
        <v>716</v>
      </c>
    </row>
    <row r="120" spans="1:18" s="146" customFormat="1" ht="20.25" customHeight="1">
      <c r="B120" s="158" t="s">
        <v>715</v>
      </c>
      <c r="C120" s="159"/>
      <c r="E120" s="186">
        <v>722900.72</v>
      </c>
      <c r="F120" s="176">
        <v>223553.2</v>
      </c>
      <c r="G120" s="174">
        <v>185378.05</v>
      </c>
      <c r="H120" s="176" t="s">
        <v>68</v>
      </c>
      <c r="I120" s="174">
        <v>1995</v>
      </c>
      <c r="J120" s="176">
        <v>3903844</v>
      </c>
      <c r="K120" s="174">
        <v>13806643.65</v>
      </c>
      <c r="L120" s="174">
        <v>13119032.619999999</v>
      </c>
      <c r="M120" s="176">
        <v>1820890</v>
      </c>
      <c r="N120" s="174">
        <v>267741.77</v>
      </c>
      <c r="O120" s="147"/>
      <c r="P120" s="94" t="s">
        <v>714</v>
      </c>
    </row>
    <row r="121" spans="1:18" s="146" customFormat="1" ht="20.25" customHeight="1">
      <c r="B121" s="158" t="s">
        <v>713</v>
      </c>
      <c r="C121" s="159"/>
      <c r="E121" s="186">
        <v>3566248.71</v>
      </c>
      <c r="F121" s="176">
        <v>432935.1</v>
      </c>
      <c r="G121" s="174">
        <v>364672.16</v>
      </c>
      <c r="H121" s="176" t="s">
        <v>68</v>
      </c>
      <c r="I121" s="174">
        <v>13970</v>
      </c>
      <c r="J121" s="176">
        <v>5011038</v>
      </c>
      <c r="K121" s="174">
        <v>13953044.9</v>
      </c>
      <c r="L121" s="174">
        <v>16975071.25</v>
      </c>
      <c r="M121" s="176">
        <v>2648350</v>
      </c>
      <c r="N121" s="174">
        <v>510710</v>
      </c>
      <c r="O121" s="147"/>
      <c r="P121" s="94" t="s">
        <v>712</v>
      </c>
    </row>
    <row r="122" spans="1:18" s="146" customFormat="1" ht="20.25" customHeight="1">
      <c r="B122" s="158" t="s">
        <v>830</v>
      </c>
      <c r="C122" s="159"/>
      <c r="D122" s="94"/>
      <c r="E122" s="254">
        <v>384473.77</v>
      </c>
      <c r="F122" s="255">
        <v>51849</v>
      </c>
      <c r="G122" s="256">
        <v>349798.58</v>
      </c>
      <c r="H122" s="257" t="s">
        <v>68</v>
      </c>
      <c r="I122" s="256">
        <v>13542.8</v>
      </c>
      <c r="J122" s="255">
        <v>6442410</v>
      </c>
      <c r="K122" s="256">
        <v>14799410.560000001</v>
      </c>
      <c r="L122" s="256">
        <v>14485018.52</v>
      </c>
      <c r="M122" s="255">
        <v>2600230</v>
      </c>
      <c r="N122" s="256">
        <v>424517</v>
      </c>
      <c r="O122" s="154"/>
      <c r="P122" s="94" t="s">
        <v>833</v>
      </c>
      <c r="Q122" s="94"/>
    </row>
    <row r="123" spans="1:18" s="146" customFormat="1" ht="20.25" customHeight="1">
      <c r="B123" s="258" t="s">
        <v>831</v>
      </c>
      <c r="C123" s="155"/>
      <c r="D123" s="156"/>
      <c r="E123" s="259">
        <v>5916452.1399999997</v>
      </c>
      <c r="F123" s="260">
        <v>623250</v>
      </c>
      <c r="G123" s="261">
        <v>220584.72</v>
      </c>
      <c r="H123" s="177" t="s">
        <v>68</v>
      </c>
      <c r="I123" s="262">
        <v>22760</v>
      </c>
      <c r="J123" s="178">
        <v>4265236</v>
      </c>
      <c r="K123" s="262">
        <v>16399371.140000001</v>
      </c>
      <c r="L123" s="179">
        <v>17007954.170000002</v>
      </c>
      <c r="M123" s="178">
        <v>3992840</v>
      </c>
      <c r="N123" s="179">
        <v>384909</v>
      </c>
      <c r="O123" s="154"/>
      <c r="P123" s="94" t="s">
        <v>834</v>
      </c>
      <c r="Q123" s="94"/>
    </row>
    <row r="124" spans="1:18" s="146" customFormat="1" ht="38.25" customHeight="1">
      <c r="B124" s="158"/>
      <c r="C124" s="144"/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154"/>
      <c r="P124" s="147"/>
      <c r="Q124" s="94"/>
    </row>
    <row r="125" spans="1:18" s="248" customFormat="1" ht="26.25" customHeight="1">
      <c r="B125" s="148" t="s">
        <v>849</v>
      </c>
      <c r="C125" s="149"/>
      <c r="D125" s="148" t="s">
        <v>829</v>
      </c>
      <c r="E125" s="249"/>
    </row>
    <row r="126" spans="1:18" s="138" customFormat="1" ht="18.75" customHeight="1">
      <c r="B126" s="248" t="s">
        <v>850</v>
      </c>
      <c r="C126" s="149"/>
      <c r="D126" s="150" t="s">
        <v>42</v>
      </c>
      <c r="E126" s="250"/>
      <c r="R126" s="146"/>
    </row>
    <row r="127" spans="1:18" s="138" customFormat="1">
      <c r="B127" s="248"/>
      <c r="C127" s="149"/>
      <c r="D127" s="150" t="s">
        <v>839</v>
      </c>
      <c r="E127" s="250"/>
      <c r="N127" s="110"/>
      <c r="O127" s="110"/>
      <c r="P127" s="219" t="s">
        <v>38</v>
      </c>
      <c r="Q127" s="110"/>
      <c r="R127" s="248"/>
    </row>
    <row r="128" spans="1:18" s="138" customFormat="1" ht="15" customHeight="1">
      <c r="B128" s="248"/>
      <c r="C128" s="149"/>
      <c r="D128" s="150"/>
      <c r="E128" s="250"/>
      <c r="M128" s="279"/>
      <c r="N128" s="279"/>
      <c r="O128" s="279"/>
      <c r="P128" s="279"/>
      <c r="Q128" s="110"/>
    </row>
    <row r="129" spans="1:17" s="161" customFormat="1" ht="6" customHeight="1">
      <c r="A129" s="225"/>
      <c r="B129" s="226"/>
      <c r="C129" s="226"/>
      <c r="D129" s="227"/>
      <c r="E129" s="326" t="s">
        <v>19</v>
      </c>
      <c r="F129" s="327"/>
      <c r="G129" s="327"/>
      <c r="H129" s="327"/>
      <c r="I129" s="327"/>
      <c r="J129" s="327"/>
      <c r="K129" s="328"/>
      <c r="L129" s="325" t="s">
        <v>20</v>
      </c>
      <c r="M129" s="319"/>
      <c r="N129" s="319"/>
      <c r="O129" s="228" t="s">
        <v>29</v>
      </c>
      <c r="P129" s="28"/>
      <c r="Q129" s="213"/>
    </row>
    <row r="130" spans="1:17" s="136" customFormat="1" ht="19.5">
      <c r="A130" s="214"/>
      <c r="B130" s="214"/>
      <c r="C130" s="214"/>
      <c r="D130" s="214"/>
      <c r="E130" s="320" t="s">
        <v>11</v>
      </c>
      <c r="F130" s="321"/>
      <c r="G130" s="321"/>
      <c r="H130" s="321"/>
      <c r="I130" s="321"/>
      <c r="J130" s="321"/>
      <c r="K130" s="322"/>
      <c r="L130" s="316" t="s">
        <v>21</v>
      </c>
      <c r="M130" s="317"/>
      <c r="N130" s="317"/>
      <c r="O130" s="318" t="s">
        <v>50</v>
      </c>
      <c r="P130" s="323"/>
      <c r="Q130" s="213"/>
    </row>
    <row r="131" spans="1:17" s="136" customFormat="1">
      <c r="A131" s="319" t="s">
        <v>48</v>
      </c>
      <c r="B131" s="319"/>
      <c r="C131" s="319"/>
      <c r="D131" s="324"/>
      <c r="E131" s="182"/>
      <c r="F131" s="32" t="s">
        <v>24</v>
      </c>
      <c r="G131" s="32"/>
      <c r="H131" s="32"/>
      <c r="I131" s="32"/>
      <c r="J131" s="230"/>
      <c r="K131" s="231"/>
      <c r="L131" s="215"/>
      <c r="M131" s="215" t="s">
        <v>20</v>
      </c>
      <c r="N131" s="165" t="s">
        <v>20</v>
      </c>
      <c r="O131" s="318" t="s">
        <v>49</v>
      </c>
      <c r="P131" s="319"/>
      <c r="Q131" s="198"/>
    </row>
    <row r="132" spans="1:17" s="136" customFormat="1">
      <c r="A132" s="319" t="s">
        <v>46</v>
      </c>
      <c r="B132" s="319"/>
      <c r="C132" s="319"/>
      <c r="D132" s="324"/>
      <c r="E132" s="182" t="s">
        <v>8</v>
      </c>
      <c r="F132" s="32" t="s">
        <v>43</v>
      </c>
      <c r="G132" s="32"/>
      <c r="H132" s="32" t="s">
        <v>10</v>
      </c>
      <c r="I132" s="32"/>
      <c r="J132" s="228"/>
      <c r="K132" s="32"/>
      <c r="L132" s="228" t="s">
        <v>67</v>
      </c>
      <c r="M132" s="228" t="s">
        <v>118</v>
      </c>
      <c r="N132" s="32" t="s">
        <v>30</v>
      </c>
      <c r="O132" s="318" t="s">
        <v>28</v>
      </c>
      <c r="P132" s="319"/>
      <c r="Q132" s="198"/>
    </row>
    <row r="133" spans="1:17" s="136" customFormat="1">
      <c r="A133" s="319" t="s">
        <v>47</v>
      </c>
      <c r="B133" s="319"/>
      <c r="C133" s="319"/>
      <c r="D133" s="324"/>
      <c r="E133" s="183" t="s">
        <v>23</v>
      </c>
      <c r="F133" s="32" t="s">
        <v>44</v>
      </c>
      <c r="G133" s="32"/>
      <c r="H133" s="229" t="s">
        <v>45</v>
      </c>
      <c r="I133" s="32"/>
      <c r="J133" s="228"/>
      <c r="K133" s="32"/>
      <c r="L133" s="228" t="s">
        <v>115</v>
      </c>
      <c r="M133" s="228" t="s">
        <v>114</v>
      </c>
      <c r="N133" s="32" t="s">
        <v>22</v>
      </c>
      <c r="O133" s="318" t="s">
        <v>4</v>
      </c>
      <c r="P133" s="319"/>
      <c r="Q133" s="198"/>
    </row>
    <row r="134" spans="1:17" s="136" customFormat="1">
      <c r="A134" s="216"/>
      <c r="B134" s="216"/>
      <c r="C134" s="216"/>
      <c r="D134" s="217"/>
      <c r="E134" s="183" t="s">
        <v>27</v>
      </c>
      <c r="F134" s="39" t="s">
        <v>56</v>
      </c>
      <c r="G134" s="32" t="s">
        <v>9</v>
      </c>
      <c r="H134" s="39" t="s">
        <v>57</v>
      </c>
      <c r="I134" s="32" t="s">
        <v>25</v>
      </c>
      <c r="J134" s="228" t="s">
        <v>16</v>
      </c>
      <c r="K134" s="32" t="s">
        <v>2</v>
      </c>
      <c r="L134" s="228" t="s">
        <v>21</v>
      </c>
      <c r="M134" s="228" t="s">
        <v>112</v>
      </c>
      <c r="N134" s="32" t="s">
        <v>111</v>
      </c>
      <c r="O134" s="228"/>
      <c r="P134" s="216"/>
      <c r="Q134" s="198"/>
    </row>
    <row r="135" spans="1:17" s="136" customFormat="1" ht="19.5">
      <c r="A135" s="232"/>
      <c r="B135" s="232"/>
      <c r="C135" s="232"/>
      <c r="D135" s="233"/>
      <c r="E135" s="184" t="s">
        <v>27</v>
      </c>
      <c r="F135" s="30" t="s">
        <v>55</v>
      </c>
      <c r="G135" s="30" t="s">
        <v>13</v>
      </c>
      <c r="H135" s="30" t="s">
        <v>54</v>
      </c>
      <c r="I135" s="30" t="s">
        <v>14</v>
      </c>
      <c r="J135" s="31" t="s">
        <v>17</v>
      </c>
      <c r="K135" s="30" t="s">
        <v>1</v>
      </c>
      <c r="L135" s="218" t="s">
        <v>53</v>
      </c>
      <c r="M135" s="218" t="s">
        <v>51</v>
      </c>
      <c r="N135" s="166" t="s">
        <v>52</v>
      </c>
      <c r="O135" s="234"/>
      <c r="P135" s="235"/>
      <c r="Q135" s="213"/>
    </row>
    <row r="136" spans="1:17" s="143" customFormat="1" ht="21" customHeight="1">
      <c r="A136" s="141" t="s">
        <v>250</v>
      </c>
      <c r="B136" s="151"/>
      <c r="D136" s="142"/>
      <c r="E136" s="137">
        <f t="shared" ref="E136:N136" si="8">SUM(E137:E152)</f>
        <v>10030711.02</v>
      </c>
      <c r="F136" s="137">
        <f t="shared" si="8"/>
        <v>3475584.08</v>
      </c>
      <c r="G136" s="137">
        <f t="shared" si="8"/>
        <v>4407696.93</v>
      </c>
      <c r="H136" s="137">
        <f t="shared" si="8"/>
        <v>998535</v>
      </c>
      <c r="I136" s="137">
        <f t="shared" si="8"/>
        <v>834034</v>
      </c>
      <c r="J136" s="137">
        <f t="shared" si="8"/>
        <v>137031275</v>
      </c>
      <c r="K136" s="137">
        <f t="shared" si="8"/>
        <v>268754863.97000003</v>
      </c>
      <c r="L136" s="137">
        <f t="shared" si="8"/>
        <v>231455095.47999999</v>
      </c>
      <c r="M136" s="137">
        <f t="shared" si="8"/>
        <v>58595088.159999996</v>
      </c>
      <c r="N136" s="137">
        <f t="shared" si="8"/>
        <v>14196904.4</v>
      </c>
      <c r="O136" s="126" t="s">
        <v>711</v>
      </c>
      <c r="P136" s="126"/>
    </row>
    <row r="137" spans="1:17" s="146" customFormat="1" ht="21" customHeight="1">
      <c r="B137" s="145" t="s">
        <v>710</v>
      </c>
      <c r="C137" s="144"/>
      <c r="E137" s="186">
        <v>98132.04</v>
      </c>
      <c r="F137" s="174">
        <v>86986.8</v>
      </c>
      <c r="G137" s="174">
        <v>162402.95000000001</v>
      </c>
      <c r="H137" s="174">
        <v>0</v>
      </c>
      <c r="I137" s="174">
        <v>87890</v>
      </c>
      <c r="J137" s="174">
        <v>5641686</v>
      </c>
      <c r="K137" s="174">
        <v>17194921.350000001</v>
      </c>
      <c r="L137" s="174">
        <v>11727885.539999999</v>
      </c>
      <c r="M137" s="174">
        <v>2689280</v>
      </c>
      <c r="N137" s="174">
        <v>1056042</v>
      </c>
      <c r="O137" s="147"/>
      <c r="P137" s="94" t="s">
        <v>709</v>
      </c>
    </row>
    <row r="138" spans="1:17" s="146" customFormat="1" ht="21" customHeight="1">
      <c r="B138" s="158" t="s">
        <v>708</v>
      </c>
      <c r="C138" s="159"/>
      <c r="E138" s="186">
        <v>107675.85</v>
      </c>
      <c r="F138" s="174">
        <v>8126.4</v>
      </c>
      <c r="G138" s="174">
        <v>175271.87</v>
      </c>
      <c r="H138" s="174">
        <v>0</v>
      </c>
      <c r="I138" s="174">
        <v>8560</v>
      </c>
      <c r="J138" s="174">
        <v>4554104</v>
      </c>
      <c r="K138" s="174">
        <v>13730907.789999999</v>
      </c>
      <c r="L138" s="174">
        <v>11198694.539999999</v>
      </c>
      <c r="M138" s="174">
        <v>1443300</v>
      </c>
      <c r="N138" s="174">
        <v>337110</v>
      </c>
      <c r="O138" s="147"/>
      <c r="P138" s="94" t="s">
        <v>707</v>
      </c>
    </row>
    <row r="139" spans="1:17" s="146" customFormat="1" ht="21" customHeight="1">
      <c r="B139" s="158" t="s">
        <v>706</v>
      </c>
      <c r="C139" s="159"/>
      <c r="E139" s="186">
        <v>202237.52</v>
      </c>
      <c r="F139" s="174">
        <v>98397</v>
      </c>
      <c r="G139" s="174">
        <v>119597.89</v>
      </c>
      <c r="H139" s="174">
        <v>0</v>
      </c>
      <c r="I139" s="174">
        <v>37215</v>
      </c>
      <c r="J139" s="174">
        <v>6921895</v>
      </c>
      <c r="K139" s="174">
        <v>16310800.91</v>
      </c>
      <c r="L139" s="174">
        <v>13427128.469999999</v>
      </c>
      <c r="M139" s="174">
        <v>4029500</v>
      </c>
      <c r="N139" s="174">
        <v>1229661</v>
      </c>
      <c r="O139" s="147"/>
      <c r="P139" s="94" t="s">
        <v>705</v>
      </c>
    </row>
    <row r="140" spans="1:17" s="146" customFormat="1" ht="21" customHeight="1">
      <c r="B140" s="158" t="s">
        <v>704</v>
      </c>
      <c r="C140" s="159"/>
      <c r="E140" s="186">
        <v>79774.31</v>
      </c>
      <c r="F140" s="174">
        <v>30588</v>
      </c>
      <c r="G140" s="174">
        <v>327631</v>
      </c>
      <c r="H140" s="174">
        <v>180785</v>
      </c>
      <c r="I140" s="174">
        <v>53400</v>
      </c>
      <c r="J140" s="174">
        <v>6159324</v>
      </c>
      <c r="K140" s="174">
        <v>13739963.6</v>
      </c>
      <c r="L140" s="174">
        <v>11327630.09</v>
      </c>
      <c r="M140" s="174">
        <v>359052</v>
      </c>
      <c r="N140" s="174">
        <v>740192</v>
      </c>
      <c r="O140" s="147"/>
      <c r="P140" s="94" t="s">
        <v>703</v>
      </c>
    </row>
    <row r="141" spans="1:17" s="146" customFormat="1" ht="21" customHeight="1">
      <c r="B141" s="158" t="s">
        <v>702</v>
      </c>
      <c r="C141" s="159"/>
      <c r="E141" s="186">
        <v>170723.56</v>
      </c>
      <c r="F141" s="174">
        <v>63453.39</v>
      </c>
      <c r="G141" s="174">
        <v>468038.89</v>
      </c>
      <c r="H141" s="174">
        <v>0</v>
      </c>
      <c r="I141" s="174">
        <v>3300</v>
      </c>
      <c r="J141" s="174">
        <v>8843813</v>
      </c>
      <c r="K141" s="174">
        <v>17413091.02</v>
      </c>
      <c r="L141" s="174">
        <v>16855524.290000003</v>
      </c>
      <c r="M141" s="174">
        <v>4319100</v>
      </c>
      <c r="N141" s="174">
        <v>521811.4</v>
      </c>
      <c r="O141" s="147"/>
      <c r="P141" s="94" t="s">
        <v>701</v>
      </c>
    </row>
    <row r="142" spans="1:17" s="146" customFormat="1" ht="21" customHeight="1">
      <c r="B142" s="158" t="s">
        <v>700</v>
      </c>
      <c r="C142" s="159"/>
      <c r="E142" s="186">
        <v>452316.77</v>
      </c>
      <c r="F142" s="174">
        <v>20247.89</v>
      </c>
      <c r="G142" s="174">
        <v>245441.74</v>
      </c>
      <c r="H142" s="174">
        <v>0</v>
      </c>
      <c r="I142" s="174">
        <v>151200</v>
      </c>
      <c r="J142" s="174">
        <v>7180763</v>
      </c>
      <c r="K142" s="174">
        <v>15276789.33</v>
      </c>
      <c r="L142" s="174">
        <v>16207411.970000001</v>
      </c>
      <c r="M142" s="174">
        <v>3580039.35</v>
      </c>
      <c r="N142" s="174">
        <v>734582</v>
      </c>
      <c r="O142" s="147"/>
      <c r="P142" s="94" t="s">
        <v>699</v>
      </c>
    </row>
    <row r="143" spans="1:17" s="146" customFormat="1" ht="21" customHeight="1">
      <c r="B143" s="158" t="s">
        <v>698</v>
      </c>
      <c r="C143" s="159"/>
      <c r="E143" s="186">
        <v>695551.08</v>
      </c>
      <c r="F143" s="174">
        <v>34068</v>
      </c>
      <c r="G143" s="174">
        <v>43938.52</v>
      </c>
      <c r="H143" s="174">
        <v>0</v>
      </c>
      <c r="I143" s="174">
        <v>17618</v>
      </c>
      <c r="J143" s="174">
        <v>6365043</v>
      </c>
      <c r="K143" s="174">
        <v>13700777.029999999</v>
      </c>
      <c r="L143" s="174">
        <v>14456369.850000001</v>
      </c>
      <c r="M143" s="174">
        <v>1735350</v>
      </c>
      <c r="N143" s="174">
        <v>1172950</v>
      </c>
      <c r="O143" s="147"/>
      <c r="P143" s="94" t="s">
        <v>697</v>
      </c>
    </row>
    <row r="144" spans="1:17" s="146" customFormat="1" ht="21" customHeight="1">
      <c r="B144" s="158" t="s">
        <v>696</v>
      </c>
      <c r="C144" s="159"/>
      <c r="E144" s="186">
        <v>887094.25</v>
      </c>
      <c r="F144" s="174">
        <v>146085.1</v>
      </c>
      <c r="G144" s="174">
        <v>509129</v>
      </c>
      <c r="H144" s="174">
        <v>0</v>
      </c>
      <c r="I144" s="174">
        <v>12700</v>
      </c>
      <c r="J144" s="174">
        <v>10175254</v>
      </c>
      <c r="K144" s="174">
        <v>22571804.760000002</v>
      </c>
      <c r="L144" s="174">
        <v>21659128.649999999</v>
      </c>
      <c r="M144" s="174">
        <v>10054500</v>
      </c>
      <c r="N144" s="174">
        <v>1086014</v>
      </c>
      <c r="O144" s="147"/>
      <c r="P144" s="94" t="s">
        <v>695</v>
      </c>
    </row>
    <row r="145" spans="1:18" s="146" customFormat="1" ht="21" customHeight="1">
      <c r="B145" s="158" t="s">
        <v>694</v>
      </c>
      <c r="C145" s="159"/>
      <c r="E145" s="186">
        <v>101177.4</v>
      </c>
      <c r="F145" s="174">
        <v>7584.4</v>
      </c>
      <c r="G145" s="174">
        <v>162706.81</v>
      </c>
      <c r="H145" s="174">
        <v>0</v>
      </c>
      <c r="I145" s="174">
        <v>26280</v>
      </c>
      <c r="J145" s="174">
        <v>4483787</v>
      </c>
      <c r="K145" s="174">
        <v>14070598.189999999</v>
      </c>
      <c r="L145" s="174">
        <v>7570072.2300000004</v>
      </c>
      <c r="M145" s="174">
        <v>2373587</v>
      </c>
      <c r="N145" s="174">
        <v>534177</v>
      </c>
      <c r="O145" s="147"/>
      <c r="P145" s="94" t="s">
        <v>693</v>
      </c>
    </row>
    <row r="146" spans="1:18" s="146" customFormat="1" ht="21" customHeight="1">
      <c r="B146" s="158" t="s">
        <v>692</v>
      </c>
      <c r="C146" s="159"/>
      <c r="E146" s="186">
        <v>142322.70000000001</v>
      </c>
      <c r="F146" s="174">
        <v>29932.98</v>
      </c>
      <c r="G146" s="174">
        <v>93913.06</v>
      </c>
      <c r="H146" s="174">
        <v>245088</v>
      </c>
      <c r="I146" s="174">
        <v>6574</v>
      </c>
      <c r="J146" s="174">
        <v>8148223</v>
      </c>
      <c r="K146" s="174">
        <v>17056127.75</v>
      </c>
      <c r="L146" s="174">
        <v>15505499.75</v>
      </c>
      <c r="M146" s="174">
        <v>3686916.44</v>
      </c>
      <c r="N146" s="174">
        <v>1768751</v>
      </c>
      <c r="O146" s="147"/>
      <c r="P146" s="94" t="s">
        <v>691</v>
      </c>
    </row>
    <row r="147" spans="1:18" s="146" customFormat="1" ht="21" customHeight="1">
      <c r="B147" s="158" t="s">
        <v>690</v>
      </c>
      <c r="C147" s="159"/>
      <c r="E147" s="186">
        <v>149326.29999999999</v>
      </c>
      <c r="F147" s="174">
        <v>62936.800000000003</v>
      </c>
      <c r="G147" s="174">
        <v>411847.13</v>
      </c>
      <c r="H147" s="174">
        <v>0</v>
      </c>
      <c r="I147" s="174">
        <v>50584</v>
      </c>
      <c r="J147" s="174">
        <v>12155910</v>
      </c>
      <c r="K147" s="174">
        <v>21520277.219999999</v>
      </c>
      <c r="L147" s="174">
        <v>21156698.100000001</v>
      </c>
      <c r="M147" s="174">
        <v>6143526</v>
      </c>
      <c r="N147" s="174">
        <v>1137580</v>
      </c>
      <c r="O147" s="147"/>
      <c r="P147" s="94" t="s">
        <v>689</v>
      </c>
    </row>
    <row r="148" spans="1:18" s="146" customFormat="1" ht="21" customHeight="1">
      <c r="B148" s="158" t="s">
        <v>532</v>
      </c>
      <c r="C148" s="159"/>
      <c r="E148" s="186">
        <v>551700.97</v>
      </c>
      <c r="F148" s="174">
        <v>331454.2</v>
      </c>
      <c r="G148" s="174">
        <v>478525.2</v>
      </c>
      <c r="H148" s="174">
        <v>0</v>
      </c>
      <c r="I148" s="174">
        <v>133680</v>
      </c>
      <c r="J148" s="174">
        <v>18121673</v>
      </c>
      <c r="K148" s="174">
        <v>26160219.760000002</v>
      </c>
      <c r="L148" s="174">
        <v>27573581.189999998</v>
      </c>
      <c r="M148" s="174">
        <v>5167600</v>
      </c>
      <c r="N148" s="174">
        <v>1274770</v>
      </c>
      <c r="O148" s="147"/>
      <c r="P148" s="94" t="s">
        <v>688</v>
      </c>
    </row>
    <row r="149" spans="1:18" s="146" customFormat="1" ht="21" customHeight="1">
      <c r="B149" s="158" t="s">
        <v>687</v>
      </c>
      <c r="C149" s="159"/>
      <c r="E149" s="186">
        <v>297200.90999999997</v>
      </c>
      <c r="F149" s="174">
        <v>42373</v>
      </c>
      <c r="G149" s="174">
        <v>309853.99</v>
      </c>
      <c r="H149" s="174">
        <v>572662</v>
      </c>
      <c r="I149" s="174">
        <v>828</v>
      </c>
      <c r="J149" s="174">
        <v>6598142</v>
      </c>
      <c r="K149" s="174">
        <v>15777720.01</v>
      </c>
      <c r="L149" s="174">
        <v>16538875.369999997</v>
      </c>
      <c r="M149" s="174">
        <v>1950195.37</v>
      </c>
      <c r="N149" s="174">
        <v>737325</v>
      </c>
      <c r="O149" s="147"/>
      <c r="P149" s="94" t="s">
        <v>686</v>
      </c>
    </row>
    <row r="150" spans="1:18" s="146" customFormat="1" ht="21" customHeight="1">
      <c r="B150" s="158" t="s">
        <v>685</v>
      </c>
      <c r="C150" s="159"/>
      <c r="E150" s="186">
        <v>823451.38</v>
      </c>
      <c r="F150" s="174">
        <v>80251.62</v>
      </c>
      <c r="G150" s="174">
        <v>375333.74</v>
      </c>
      <c r="H150" s="174">
        <v>0</v>
      </c>
      <c r="I150" s="174">
        <v>52310</v>
      </c>
      <c r="J150" s="174">
        <v>14798584</v>
      </c>
      <c r="K150" s="174">
        <v>24226223.829999998</v>
      </c>
      <c r="L150" s="174">
        <v>24008066.740000002</v>
      </c>
      <c r="M150" s="174">
        <v>7712042</v>
      </c>
      <c r="N150" s="174">
        <v>1847939</v>
      </c>
      <c r="O150" s="147"/>
      <c r="P150" s="94" t="s">
        <v>684</v>
      </c>
    </row>
    <row r="151" spans="1:18" s="146" customFormat="1" ht="21" customHeight="1">
      <c r="B151" s="158" t="s">
        <v>683</v>
      </c>
      <c r="C151" s="159"/>
      <c r="E151" s="186">
        <v>5272025.9800000004</v>
      </c>
      <c r="F151" s="174">
        <v>2433098.5</v>
      </c>
      <c r="G151" s="174">
        <v>524065.14</v>
      </c>
      <c r="H151" s="174">
        <v>0</v>
      </c>
      <c r="I151" s="174">
        <v>191895</v>
      </c>
      <c r="J151" s="174">
        <v>16883074</v>
      </c>
      <c r="K151" s="174">
        <v>20004641.420000002</v>
      </c>
      <c r="L151" s="174">
        <v>2242528.7000000002</v>
      </c>
      <c r="M151" s="174">
        <v>3351100</v>
      </c>
      <c r="N151" s="174">
        <v>18000</v>
      </c>
      <c r="O151" s="147"/>
      <c r="P151" s="94" t="s">
        <v>682</v>
      </c>
    </row>
    <row r="152" spans="1:18" s="146" customFormat="1" ht="21" customHeight="1">
      <c r="B152" s="145" t="s">
        <v>681</v>
      </c>
      <c r="C152" s="144"/>
      <c r="E152" s="263">
        <v>0</v>
      </c>
      <c r="F152" s="263">
        <v>0</v>
      </c>
      <c r="G152" s="263">
        <v>0</v>
      </c>
      <c r="H152" s="263">
        <v>0</v>
      </c>
      <c r="I152" s="263">
        <v>0</v>
      </c>
      <c r="J152" s="263">
        <v>0</v>
      </c>
      <c r="K152" s="263">
        <v>0</v>
      </c>
      <c r="L152" s="263">
        <v>0</v>
      </c>
      <c r="M152" s="263">
        <v>0</v>
      </c>
      <c r="N152" s="263">
        <v>0</v>
      </c>
      <c r="O152" s="264"/>
      <c r="P152" s="94" t="s">
        <v>680</v>
      </c>
    </row>
    <row r="153" spans="1:18" s="146" customFormat="1" ht="39.75" customHeight="1">
      <c r="B153" s="158"/>
      <c r="C153" s="144"/>
      <c r="E153" s="246"/>
      <c r="F153" s="247"/>
      <c r="G153" s="247"/>
      <c r="H153" s="247"/>
      <c r="I153" s="247"/>
      <c r="J153" s="247"/>
      <c r="K153" s="247"/>
      <c r="L153" s="247"/>
      <c r="M153" s="247"/>
      <c r="N153" s="247"/>
      <c r="O153" s="154"/>
      <c r="P153" s="147"/>
      <c r="Q153" s="94"/>
    </row>
    <row r="154" spans="1:18" s="146" customFormat="1" ht="36.75" customHeight="1">
      <c r="B154" s="158"/>
      <c r="C154" s="144"/>
      <c r="E154" s="246"/>
      <c r="F154" s="247"/>
      <c r="G154" s="247"/>
      <c r="H154" s="247"/>
      <c r="I154" s="247"/>
      <c r="J154" s="247"/>
      <c r="K154" s="247"/>
      <c r="L154" s="247"/>
      <c r="M154" s="247"/>
      <c r="N154" s="247"/>
      <c r="O154" s="154"/>
      <c r="P154" s="147"/>
      <c r="Q154" s="94"/>
    </row>
    <row r="155" spans="1:18" s="248" customFormat="1" ht="26.25" customHeight="1">
      <c r="B155" s="148" t="s">
        <v>849</v>
      </c>
      <c r="C155" s="149"/>
      <c r="D155" s="148" t="s">
        <v>829</v>
      </c>
      <c r="E155" s="249"/>
    </row>
    <row r="156" spans="1:18" s="138" customFormat="1" ht="18.75" customHeight="1">
      <c r="B156" s="248" t="s">
        <v>850</v>
      </c>
      <c r="C156" s="149"/>
      <c r="D156" s="150" t="s">
        <v>42</v>
      </c>
      <c r="E156" s="250"/>
      <c r="R156" s="146"/>
    </row>
    <row r="157" spans="1:18" s="138" customFormat="1">
      <c r="B157" s="248"/>
      <c r="C157" s="149"/>
      <c r="D157" s="150" t="s">
        <v>839</v>
      </c>
      <c r="E157" s="250"/>
      <c r="N157" s="110"/>
      <c r="O157" s="110"/>
      <c r="P157" s="219" t="s">
        <v>38</v>
      </c>
      <c r="Q157" s="110"/>
      <c r="R157" s="248"/>
    </row>
    <row r="158" spans="1:18" s="138" customFormat="1" ht="15" customHeight="1">
      <c r="B158" s="248"/>
      <c r="C158" s="149"/>
      <c r="D158" s="150"/>
      <c r="E158" s="250"/>
      <c r="M158" s="279"/>
      <c r="N158" s="279"/>
      <c r="O158" s="279"/>
      <c r="P158" s="279"/>
      <c r="Q158" s="110"/>
    </row>
    <row r="159" spans="1:18" s="161" customFormat="1" ht="6" customHeight="1">
      <c r="A159" s="225"/>
      <c r="B159" s="226"/>
      <c r="C159" s="226"/>
      <c r="D159" s="227"/>
      <c r="E159" s="326" t="s">
        <v>19</v>
      </c>
      <c r="F159" s="327"/>
      <c r="G159" s="327"/>
      <c r="H159" s="327"/>
      <c r="I159" s="327"/>
      <c r="J159" s="327"/>
      <c r="K159" s="328"/>
      <c r="L159" s="325" t="s">
        <v>20</v>
      </c>
      <c r="M159" s="319"/>
      <c r="N159" s="319"/>
      <c r="O159" s="228" t="s">
        <v>29</v>
      </c>
      <c r="P159" s="28"/>
      <c r="Q159" s="213"/>
    </row>
    <row r="160" spans="1:18" s="136" customFormat="1" ht="19.5">
      <c r="A160" s="214"/>
      <c r="B160" s="214"/>
      <c r="C160" s="214"/>
      <c r="D160" s="214"/>
      <c r="E160" s="320" t="s">
        <v>11</v>
      </c>
      <c r="F160" s="321"/>
      <c r="G160" s="321"/>
      <c r="H160" s="321"/>
      <c r="I160" s="321"/>
      <c r="J160" s="321"/>
      <c r="K160" s="322"/>
      <c r="L160" s="316" t="s">
        <v>21</v>
      </c>
      <c r="M160" s="317"/>
      <c r="N160" s="317"/>
      <c r="O160" s="318" t="s">
        <v>50</v>
      </c>
      <c r="P160" s="323"/>
      <c r="Q160" s="213"/>
    </row>
    <row r="161" spans="1:17" s="136" customFormat="1">
      <c r="A161" s="319" t="s">
        <v>48</v>
      </c>
      <c r="B161" s="319"/>
      <c r="C161" s="319"/>
      <c r="D161" s="324"/>
      <c r="E161" s="182"/>
      <c r="F161" s="32" t="s">
        <v>24</v>
      </c>
      <c r="G161" s="32"/>
      <c r="H161" s="32"/>
      <c r="I161" s="32"/>
      <c r="J161" s="230"/>
      <c r="K161" s="231"/>
      <c r="L161" s="215"/>
      <c r="M161" s="215" t="s">
        <v>20</v>
      </c>
      <c r="N161" s="165" t="s">
        <v>20</v>
      </c>
      <c r="O161" s="318" t="s">
        <v>49</v>
      </c>
      <c r="P161" s="319"/>
      <c r="Q161" s="198"/>
    </row>
    <row r="162" spans="1:17" s="136" customFormat="1">
      <c r="A162" s="319" t="s">
        <v>46</v>
      </c>
      <c r="B162" s="319"/>
      <c r="C162" s="319"/>
      <c r="D162" s="324"/>
      <c r="E162" s="182" t="s">
        <v>8</v>
      </c>
      <c r="F162" s="32" t="s">
        <v>43</v>
      </c>
      <c r="G162" s="32"/>
      <c r="H162" s="32" t="s">
        <v>10</v>
      </c>
      <c r="I162" s="32"/>
      <c r="J162" s="228"/>
      <c r="K162" s="32"/>
      <c r="L162" s="228" t="s">
        <v>67</v>
      </c>
      <c r="M162" s="228" t="s">
        <v>118</v>
      </c>
      <c r="N162" s="32" t="s">
        <v>30</v>
      </c>
      <c r="O162" s="318" t="s">
        <v>28</v>
      </c>
      <c r="P162" s="319"/>
      <c r="Q162" s="198"/>
    </row>
    <row r="163" spans="1:17" s="136" customFormat="1">
      <c r="A163" s="319" t="s">
        <v>47</v>
      </c>
      <c r="B163" s="319"/>
      <c r="C163" s="319"/>
      <c r="D163" s="324"/>
      <c r="E163" s="183" t="s">
        <v>23</v>
      </c>
      <c r="F163" s="32" t="s">
        <v>44</v>
      </c>
      <c r="G163" s="32"/>
      <c r="H163" s="229" t="s">
        <v>45</v>
      </c>
      <c r="I163" s="32"/>
      <c r="J163" s="228"/>
      <c r="K163" s="32"/>
      <c r="L163" s="228" t="s">
        <v>115</v>
      </c>
      <c r="M163" s="228" t="s">
        <v>114</v>
      </c>
      <c r="N163" s="32" t="s">
        <v>22</v>
      </c>
      <c r="O163" s="318" t="s">
        <v>4</v>
      </c>
      <c r="P163" s="319"/>
      <c r="Q163" s="198"/>
    </row>
    <row r="164" spans="1:17" s="136" customFormat="1">
      <c r="A164" s="216"/>
      <c r="B164" s="216"/>
      <c r="C164" s="216"/>
      <c r="D164" s="217"/>
      <c r="E164" s="183" t="s">
        <v>27</v>
      </c>
      <c r="F164" s="39" t="s">
        <v>56</v>
      </c>
      <c r="G164" s="32" t="s">
        <v>9</v>
      </c>
      <c r="H164" s="39" t="s">
        <v>57</v>
      </c>
      <c r="I164" s="32" t="s">
        <v>25</v>
      </c>
      <c r="J164" s="228" t="s">
        <v>16</v>
      </c>
      <c r="K164" s="32" t="s">
        <v>2</v>
      </c>
      <c r="L164" s="228" t="s">
        <v>21</v>
      </c>
      <c r="M164" s="228" t="s">
        <v>112</v>
      </c>
      <c r="N164" s="32" t="s">
        <v>111</v>
      </c>
      <c r="O164" s="228"/>
      <c r="P164" s="216"/>
      <c r="Q164" s="198"/>
    </row>
    <row r="165" spans="1:17" s="136" customFormat="1" ht="19.5">
      <c r="A165" s="232"/>
      <c r="B165" s="232"/>
      <c r="C165" s="232"/>
      <c r="D165" s="233"/>
      <c r="E165" s="184" t="s">
        <v>27</v>
      </c>
      <c r="F165" s="30" t="s">
        <v>55</v>
      </c>
      <c r="G165" s="30" t="s">
        <v>13</v>
      </c>
      <c r="H165" s="30" t="s">
        <v>54</v>
      </c>
      <c r="I165" s="30" t="s">
        <v>14</v>
      </c>
      <c r="J165" s="31" t="s">
        <v>17</v>
      </c>
      <c r="K165" s="30" t="s">
        <v>1</v>
      </c>
      <c r="L165" s="218" t="s">
        <v>53</v>
      </c>
      <c r="M165" s="218" t="s">
        <v>51</v>
      </c>
      <c r="N165" s="166" t="s">
        <v>52</v>
      </c>
      <c r="O165" s="234"/>
      <c r="P165" s="235"/>
      <c r="Q165" s="213"/>
    </row>
    <row r="166" spans="1:17" s="126" customFormat="1" ht="21" customHeight="1">
      <c r="A166" s="141" t="s">
        <v>242</v>
      </c>
      <c r="B166" s="151"/>
      <c r="D166" s="142"/>
      <c r="E166" s="137">
        <f t="shared" ref="E166:N166" si="9">SUM(E167:E175)</f>
        <v>1456076.1400000001</v>
      </c>
      <c r="F166" s="137">
        <f t="shared" si="9"/>
        <v>494927.70000000007</v>
      </c>
      <c r="G166" s="137">
        <f t="shared" si="9"/>
        <v>2354880.38</v>
      </c>
      <c r="H166" s="137">
        <f t="shared" si="9"/>
        <v>331777</v>
      </c>
      <c r="I166" s="137">
        <f t="shared" si="9"/>
        <v>752132</v>
      </c>
      <c r="J166" s="137">
        <f t="shared" si="9"/>
        <v>69356047</v>
      </c>
      <c r="K166" s="137">
        <f t="shared" si="9"/>
        <v>148998049.80000001</v>
      </c>
      <c r="L166" s="137">
        <f t="shared" si="9"/>
        <v>141275707.69999999</v>
      </c>
      <c r="M166" s="137">
        <f t="shared" si="9"/>
        <v>35493308.980000004</v>
      </c>
      <c r="N166" s="137">
        <f t="shared" si="9"/>
        <v>7917363.9299999997</v>
      </c>
      <c r="O166" s="126" t="s">
        <v>679</v>
      </c>
    </row>
    <row r="167" spans="1:17" s="146" customFormat="1" ht="19.5" customHeight="1">
      <c r="B167" s="158" t="s">
        <v>678</v>
      </c>
      <c r="C167" s="159"/>
      <c r="D167" s="142"/>
      <c r="E167" s="186">
        <v>109933.02</v>
      </c>
      <c r="F167" s="174">
        <v>41098</v>
      </c>
      <c r="G167" s="174">
        <v>223273.04</v>
      </c>
      <c r="H167" s="174">
        <v>0</v>
      </c>
      <c r="I167" s="174">
        <v>105940</v>
      </c>
      <c r="J167" s="174">
        <v>12783077</v>
      </c>
      <c r="K167" s="174">
        <v>20858158.579999998</v>
      </c>
      <c r="L167" s="174">
        <v>21625674.16</v>
      </c>
      <c r="M167" s="174">
        <v>9386796</v>
      </c>
      <c r="N167" s="174">
        <v>1564770.27</v>
      </c>
      <c r="O167" s="147"/>
      <c r="P167" s="94" t="s">
        <v>677</v>
      </c>
    </row>
    <row r="168" spans="1:17" s="146" customFormat="1" ht="19.5" customHeight="1">
      <c r="B168" s="158" t="s">
        <v>676</v>
      </c>
      <c r="C168" s="159"/>
      <c r="D168" s="142"/>
      <c r="E168" s="186">
        <v>52744.160000000003</v>
      </c>
      <c r="F168" s="174">
        <v>47097</v>
      </c>
      <c r="G168" s="174">
        <v>122889.39</v>
      </c>
      <c r="H168" s="174">
        <v>0</v>
      </c>
      <c r="I168" s="174">
        <v>396</v>
      </c>
      <c r="J168" s="174">
        <v>6382307</v>
      </c>
      <c r="K168" s="174">
        <v>14270278.140000001</v>
      </c>
      <c r="L168" s="174">
        <v>14711118.119999999</v>
      </c>
      <c r="M168" s="174">
        <v>2153640</v>
      </c>
      <c r="N168" s="174">
        <v>676056</v>
      </c>
      <c r="O168" s="147"/>
      <c r="P168" s="94" t="s">
        <v>675</v>
      </c>
    </row>
    <row r="169" spans="1:17" s="146" customFormat="1" ht="19.5" customHeight="1">
      <c r="B169" s="158" t="s">
        <v>674</v>
      </c>
      <c r="C169" s="159"/>
      <c r="D169" s="142"/>
      <c r="E169" s="186">
        <v>58667.14</v>
      </c>
      <c r="F169" s="174">
        <v>2066</v>
      </c>
      <c r="G169" s="174">
        <v>197463.27</v>
      </c>
      <c r="H169" s="174">
        <v>115073</v>
      </c>
      <c r="I169" s="174">
        <v>80440</v>
      </c>
      <c r="J169" s="174">
        <v>2728798</v>
      </c>
      <c r="K169" s="174">
        <v>13094525.720000001</v>
      </c>
      <c r="L169" s="174">
        <v>9013532.3900000006</v>
      </c>
      <c r="M169" s="174">
        <v>2584010.56</v>
      </c>
      <c r="N169" s="174">
        <v>295242.25</v>
      </c>
      <c r="O169" s="147"/>
      <c r="P169" s="94" t="s">
        <v>673</v>
      </c>
    </row>
    <row r="170" spans="1:17" s="146" customFormat="1" ht="19.5" customHeight="1">
      <c r="B170" s="158" t="s">
        <v>672</v>
      </c>
      <c r="C170" s="159"/>
      <c r="D170" s="142"/>
      <c r="E170" s="186">
        <v>209160.42</v>
      </c>
      <c r="F170" s="174">
        <v>76569.75</v>
      </c>
      <c r="G170" s="174">
        <v>275146.03000000003</v>
      </c>
      <c r="H170" s="174">
        <v>0</v>
      </c>
      <c r="I170" s="174">
        <v>175497</v>
      </c>
      <c r="J170" s="174">
        <v>11402645</v>
      </c>
      <c r="K170" s="174">
        <v>19386401.280000001</v>
      </c>
      <c r="L170" s="174">
        <v>18211092.41</v>
      </c>
      <c r="M170" s="174">
        <v>4376700</v>
      </c>
      <c r="N170" s="174">
        <v>820668.35</v>
      </c>
      <c r="O170" s="147"/>
      <c r="P170" s="94" t="s">
        <v>671</v>
      </c>
    </row>
    <row r="171" spans="1:17" s="146" customFormat="1" ht="19.5" customHeight="1">
      <c r="B171" s="158" t="s">
        <v>670</v>
      </c>
      <c r="C171" s="159"/>
      <c r="D171" s="142"/>
      <c r="E171" s="186">
        <v>110497.61</v>
      </c>
      <c r="F171" s="174">
        <v>30321.95</v>
      </c>
      <c r="G171" s="174">
        <v>231709.68</v>
      </c>
      <c r="H171" s="174">
        <v>154414</v>
      </c>
      <c r="I171" s="174">
        <v>11036</v>
      </c>
      <c r="J171" s="174">
        <v>4837456</v>
      </c>
      <c r="K171" s="174">
        <v>13677010.4</v>
      </c>
      <c r="L171" s="174">
        <v>11850596.26</v>
      </c>
      <c r="M171" s="174">
        <v>3480000</v>
      </c>
      <c r="N171" s="174">
        <v>527791.17000000004</v>
      </c>
      <c r="O171" s="147"/>
      <c r="P171" s="94" t="s">
        <v>669</v>
      </c>
    </row>
    <row r="172" spans="1:17" s="146" customFormat="1" ht="19.5" customHeight="1">
      <c r="B172" s="158" t="s">
        <v>668</v>
      </c>
      <c r="C172" s="159"/>
      <c r="D172" s="142"/>
      <c r="E172" s="186">
        <v>107718.53</v>
      </c>
      <c r="F172" s="174">
        <v>69693</v>
      </c>
      <c r="G172" s="174">
        <v>157401.47</v>
      </c>
      <c r="H172" s="174">
        <v>0</v>
      </c>
      <c r="I172" s="174">
        <v>127292</v>
      </c>
      <c r="J172" s="174">
        <v>6513538</v>
      </c>
      <c r="K172" s="174">
        <v>15475320.779999999</v>
      </c>
      <c r="L172" s="174">
        <v>15451016.24</v>
      </c>
      <c r="M172" s="174">
        <v>2235203.7000000002</v>
      </c>
      <c r="N172" s="174">
        <v>520318.05</v>
      </c>
      <c r="O172" s="147"/>
      <c r="P172" s="94" t="s">
        <v>667</v>
      </c>
    </row>
    <row r="173" spans="1:17" s="146" customFormat="1" ht="19.5" customHeight="1">
      <c r="B173" s="158" t="s">
        <v>647</v>
      </c>
      <c r="C173" s="159"/>
      <c r="D173" s="142"/>
      <c r="E173" s="186">
        <v>107760.8</v>
      </c>
      <c r="F173" s="174">
        <v>25218.400000000001</v>
      </c>
      <c r="G173" s="174">
        <v>314414.40999999997</v>
      </c>
      <c r="H173" s="174">
        <v>62290</v>
      </c>
      <c r="I173" s="174">
        <v>9011</v>
      </c>
      <c r="J173" s="174">
        <v>4699234</v>
      </c>
      <c r="K173" s="174">
        <v>14004721.869999999</v>
      </c>
      <c r="L173" s="174">
        <v>11490645.609999999</v>
      </c>
      <c r="M173" s="174">
        <v>2454278.7200000002</v>
      </c>
      <c r="N173" s="174">
        <v>404056.29</v>
      </c>
      <c r="O173" s="147"/>
      <c r="P173" s="94" t="s">
        <v>666</v>
      </c>
    </row>
    <row r="174" spans="1:17" s="146" customFormat="1" ht="19.5" customHeight="1">
      <c r="B174" s="158" t="s">
        <v>579</v>
      </c>
      <c r="C174" s="159"/>
      <c r="D174" s="142"/>
      <c r="E174" s="186">
        <v>215996.99</v>
      </c>
      <c r="F174" s="174">
        <v>74532.600000000006</v>
      </c>
      <c r="G174" s="174">
        <v>442682.83</v>
      </c>
      <c r="H174" s="174">
        <v>0</v>
      </c>
      <c r="I174" s="174">
        <v>47380</v>
      </c>
      <c r="J174" s="174">
        <v>7539072</v>
      </c>
      <c r="K174" s="174">
        <v>17133732.809999999</v>
      </c>
      <c r="L174" s="174">
        <v>16771997.859999999</v>
      </c>
      <c r="M174" s="174">
        <v>2731540</v>
      </c>
      <c r="N174" s="174">
        <v>1916410</v>
      </c>
      <c r="O174" s="147"/>
      <c r="P174" s="94" t="s">
        <v>665</v>
      </c>
    </row>
    <row r="175" spans="1:17" s="146" customFormat="1" ht="19.5" customHeight="1">
      <c r="B175" s="158" t="s">
        <v>664</v>
      </c>
      <c r="C175" s="159"/>
      <c r="D175" s="142"/>
      <c r="E175" s="186">
        <v>483597.47</v>
      </c>
      <c r="F175" s="174">
        <v>128331</v>
      </c>
      <c r="G175" s="174">
        <v>389900.26</v>
      </c>
      <c r="H175" s="174">
        <v>0</v>
      </c>
      <c r="I175" s="174">
        <v>195140</v>
      </c>
      <c r="J175" s="174">
        <v>12469920</v>
      </c>
      <c r="K175" s="174">
        <v>21097900.219999999</v>
      </c>
      <c r="L175" s="174">
        <v>22150034.649999999</v>
      </c>
      <c r="M175" s="174">
        <v>6091140</v>
      </c>
      <c r="N175" s="174">
        <v>1192051.55</v>
      </c>
      <c r="O175" s="147"/>
      <c r="P175" s="94" t="s">
        <v>663</v>
      </c>
    </row>
    <row r="176" spans="1:17" s="143" customFormat="1" ht="19.5" customHeight="1">
      <c r="A176" s="141" t="s">
        <v>234</v>
      </c>
      <c r="B176" s="151"/>
      <c r="C176" s="126"/>
      <c r="D176" s="157"/>
      <c r="E176" s="137">
        <f t="shared" ref="E176:N176" si="10">SUM(E177:E184)+SUM(E198:E201)</f>
        <v>7117500.04</v>
      </c>
      <c r="F176" s="137">
        <f t="shared" si="10"/>
        <v>4179772.2</v>
      </c>
      <c r="G176" s="137">
        <f t="shared" si="10"/>
        <v>3215552.77</v>
      </c>
      <c r="H176" s="137">
        <f t="shared" si="10"/>
        <v>4102866</v>
      </c>
      <c r="I176" s="137">
        <f t="shared" si="10"/>
        <v>1040033.48</v>
      </c>
      <c r="J176" s="137">
        <f t="shared" si="10"/>
        <v>85781515.879999995</v>
      </c>
      <c r="K176" s="137">
        <f t="shared" si="10"/>
        <v>210289449.35999998</v>
      </c>
      <c r="L176" s="137">
        <f t="shared" si="10"/>
        <v>197822330.49000001</v>
      </c>
      <c r="M176" s="137">
        <f t="shared" si="10"/>
        <v>30126183.259999998</v>
      </c>
      <c r="N176" s="137">
        <f t="shared" si="10"/>
        <v>11990222.800000001</v>
      </c>
      <c r="O176" s="126" t="s">
        <v>662</v>
      </c>
      <c r="P176" s="126"/>
    </row>
    <row r="177" spans="1:18" s="146" customFormat="1" ht="19.5" customHeight="1">
      <c r="B177" s="158" t="s">
        <v>661</v>
      </c>
      <c r="C177" s="159"/>
      <c r="E177" s="186">
        <v>169412.24</v>
      </c>
      <c r="F177" s="174">
        <v>77240</v>
      </c>
      <c r="G177" s="174">
        <v>215446.2</v>
      </c>
      <c r="H177" s="174">
        <v>0</v>
      </c>
      <c r="I177" s="174">
        <v>5243</v>
      </c>
      <c r="J177" s="174">
        <v>8362762</v>
      </c>
      <c r="K177" s="174">
        <v>18072119.120000001</v>
      </c>
      <c r="L177" s="174">
        <v>14393374.99</v>
      </c>
      <c r="M177" s="174">
        <v>5570380.9199999999</v>
      </c>
      <c r="N177" s="174">
        <v>1050821</v>
      </c>
      <c r="O177" s="147"/>
      <c r="P177" s="94" t="s">
        <v>660</v>
      </c>
    </row>
    <row r="178" spans="1:18" s="146" customFormat="1" ht="19.5" customHeight="1">
      <c r="B178" s="158" t="s">
        <v>659</v>
      </c>
      <c r="C178" s="159"/>
      <c r="E178" s="186">
        <v>140695.31</v>
      </c>
      <c r="F178" s="174">
        <v>183321.4</v>
      </c>
      <c r="G178" s="174">
        <v>273924.15000000002</v>
      </c>
      <c r="H178" s="174">
        <v>0</v>
      </c>
      <c r="I178" s="174">
        <v>6400</v>
      </c>
      <c r="J178" s="174">
        <v>7607872</v>
      </c>
      <c r="K178" s="174">
        <v>16362428.800000001</v>
      </c>
      <c r="L178" s="174">
        <v>16775488.529999999</v>
      </c>
      <c r="M178" s="174">
        <v>2775426.94</v>
      </c>
      <c r="N178" s="174">
        <v>857945.81</v>
      </c>
      <c r="O178" s="147"/>
      <c r="P178" s="94" t="s">
        <v>658</v>
      </c>
    </row>
    <row r="179" spans="1:18" s="94" customFormat="1" ht="19.5" customHeight="1">
      <c r="B179" s="158" t="s">
        <v>657</v>
      </c>
      <c r="C179" s="159"/>
      <c r="E179" s="186">
        <v>96464.21</v>
      </c>
      <c r="F179" s="174">
        <v>84569.4</v>
      </c>
      <c r="G179" s="174">
        <v>265571.67</v>
      </c>
      <c r="H179" s="174">
        <v>0</v>
      </c>
      <c r="I179" s="174">
        <v>10920</v>
      </c>
      <c r="J179" s="174">
        <v>2349448.88</v>
      </c>
      <c r="K179" s="174">
        <v>16330313.189999999</v>
      </c>
      <c r="L179" s="174">
        <v>11462427.67</v>
      </c>
      <c r="M179" s="174">
        <v>1656300</v>
      </c>
      <c r="N179" s="174">
        <v>552376</v>
      </c>
      <c r="O179" s="147"/>
      <c r="P179" s="94" t="s">
        <v>656</v>
      </c>
    </row>
    <row r="180" spans="1:18" s="146" customFormat="1" ht="19.5" customHeight="1">
      <c r="B180" s="158" t="s">
        <v>655</v>
      </c>
      <c r="C180" s="159"/>
      <c r="E180" s="186">
        <v>66990.03</v>
      </c>
      <c r="F180" s="174">
        <v>38439.599999999999</v>
      </c>
      <c r="G180" s="174">
        <v>240485.26</v>
      </c>
      <c r="H180" s="174">
        <v>0</v>
      </c>
      <c r="I180" s="174">
        <v>31726.73</v>
      </c>
      <c r="J180" s="174">
        <v>4269249</v>
      </c>
      <c r="K180" s="174">
        <v>13667991.82</v>
      </c>
      <c r="L180" s="174">
        <v>10726987.699999999</v>
      </c>
      <c r="M180" s="174">
        <v>2599112.0299999998</v>
      </c>
      <c r="N180" s="174">
        <v>391431</v>
      </c>
      <c r="O180" s="147"/>
      <c r="P180" s="94" t="s">
        <v>654</v>
      </c>
    </row>
    <row r="181" spans="1:18" s="146" customFormat="1" ht="19.5" customHeight="1">
      <c r="B181" s="158" t="s">
        <v>653</v>
      </c>
      <c r="C181" s="159"/>
      <c r="E181" s="186">
        <v>218437.01</v>
      </c>
      <c r="F181" s="174">
        <v>375566.2</v>
      </c>
      <c r="G181" s="174">
        <v>216082.89</v>
      </c>
      <c r="H181" s="174">
        <v>0</v>
      </c>
      <c r="I181" s="174">
        <v>17720</v>
      </c>
      <c r="J181" s="174">
        <v>7354616</v>
      </c>
      <c r="K181" s="174">
        <v>16838080.739999998</v>
      </c>
      <c r="L181" s="174">
        <v>14896587.310000001</v>
      </c>
      <c r="M181" s="174">
        <v>1766123.37</v>
      </c>
      <c r="N181" s="174">
        <v>1696211.75</v>
      </c>
      <c r="O181" s="147"/>
      <c r="P181" s="94" t="s">
        <v>652</v>
      </c>
    </row>
    <row r="182" spans="1:18" s="146" customFormat="1" ht="19.5" customHeight="1">
      <c r="B182" s="158" t="s">
        <v>651</v>
      </c>
      <c r="C182" s="159"/>
      <c r="E182" s="186">
        <v>109010</v>
      </c>
      <c r="F182" s="174">
        <v>254065</v>
      </c>
      <c r="G182" s="174">
        <v>164219.06</v>
      </c>
      <c r="H182" s="174">
        <v>1095670</v>
      </c>
      <c r="I182" s="174">
        <v>6903</v>
      </c>
      <c r="J182" s="174">
        <v>6037867</v>
      </c>
      <c r="K182" s="174">
        <v>13946342.02</v>
      </c>
      <c r="L182" s="174">
        <v>15471409.560000001</v>
      </c>
      <c r="M182" s="174">
        <v>431400</v>
      </c>
      <c r="N182" s="174">
        <v>583047.61</v>
      </c>
      <c r="O182" s="147"/>
      <c r="P182" s="94" t="s">
        <v>650</v>
      </c>
    </row>
    <row r="183" spans="1:18" s="146" customFormat="1" ht="19.5" customHeight="1">
      <c r="B183" s="158" t="s">
        <v>649</v>
      </c>
      <c r="C183" s="159"/>
      <c r="E183" s="186">
        <v>3489357.61</v>
      </c>
      <c r="F183" s="174">
        <v>61491</v>
      </c>
      <c r="G183" s="174">
        <v>180947.41</v>
      </c>
      <c r="H183" s="174">
        <v>2337215</v>
      </c>
      <c r="I183" s="174">
        <v>26820</v>
      </c>
      <c r="J183" s="174">
        <v>6856353</v>
      </c>
      <c r="K183" s="174">
        <v>18659969.550000001</v>
      </c>
      <c r="L183" s="174">
        <v>19003591.649999999</v>
      </c>
      <c r="M183" s="174">
        <v>1606500</v>
      </c>
      <c r="N183" s="174">
        <v>667255</v>
      </c>
      <c r="O183" s="147"/>
      <c r="P183" s="94" t="s">
        <v>648</v>
      </c>
    </row>
    <row r="184" spans="1:18" s="146" customFormat="1" ht="19.5" customHeight="1">
      <c r="B184" s="158" t="s">
        <v>647</v>
      </c>
      <c r="C184" s="159"/>
      <c r="E184" s="186">
        <v>250130</v>
      </c>
      <c r="F184" s="174">
        <v>1126701.8</v>
      </c>
      <c r="G184" s="174">
        <v>355985.84</v>
      </c>
      <c r="H184" s="174">
        <v>0</v>
      </c>
      <c r="I184" s="174">
        <v>81870</v>
      </c>
      <c r="J184" s="174">
        <v>8623532</v>
      </c>
      <c r="K184" s="174">
        <v>19038868.66</v>
      </c>
      <c r="L184" s="174">
        <v>18405899.940000001</v>
      </c>
      <c r="M184" s="174">
        <v>2513603</v>
      </c>
      <c r="N184" s="174">
        <v>990207.1</v>
      </c>
      <c r="O184" s="147"/>
      <c r="P184" s="94" t="s">
        <v>646</v>
      </c>
    </row>
    <row r="185" spans="1:18" s="146" customFormat="1" ht="33.75" customHeight="1">
      <c r="B185" s="158"/>
      <c r="C185" s="144"/>
      <c r="E185" s="242"/>
      <c r="F185" s="243"/>
      <c r="G185" s="243"/>
      <c r="H185" s="243"/>
      <c r="I185" s="243"/>
      <c r="J185" s="243"/>
      <c r="K185" s="243"/>
      <c r="L185" s="243"/>
      <c r="M185" s="243"/>
      <c r="N185" s="243"/>
      <c r="O185" s="154"/>
      <c r="P185" s="147"/>
      <c r="Q185" s="94"/>
    </row>
    <row r="186" spans="1:18" s="146" customFormat="1" ht="33.75" customHeight="1">
      <c r="B186" s="158"/>
      <c r="C186" s="144"/>
      <c r="E186" s="242"/>
      <c r="F186" s="243"/>
      <c r="G186" s="243"/>
      <c r="H186" s="243"/>
      <c r="I186" s="243"/>
      <c r="J186" s="243"/>
      <c r="K186" s="243"/>
      <c r="L186" s="243"/>
      <c r="M186" s="243"/>
      <c r="N186" s="243"/>
      <c r="O186" s="154"/>
      <c r="P186" s="147"/>
      <c r="Q186" s="94"/>
    </row>
    <row r="187" spans="1:18" s="248" customFormat="1" ht="26.25" customHeight="1">
      <c r="B187" s="148" t="s">
        <v>849</v>
      </c>
      <c r="C187" s="149"/>
      <c r="D187" s="148" t="s">
        <v>829</v>
      </c>
      <c r="E187" s="249"/>
    </row>
    <row r="188" spans="1:18" s="138" customFormat="1" ht="18.75" customHeight="1">
      <c r="B188" s="248" t="s">
        <v>850</v>
      </c>
      <c r="C188" s="149"/>
      <c r="D188" s="150" t="s">
        <v>42</v>
      </c>
      <c r="E188" s="250"/>
      <c r="R188" s="146"/>
    </row>
    <row r="189" spans="1:18" s="138" customFormat="1">
      <c r="B189" s="248"/>
      <c r="C189" s="149"/>
      <c r="D189" s="150" t="s">
        <v>839</v>
      </c>
      <c r="E189" s="250"/>
      <c r="N189" s="110"/>
      <c r="O189" s="110"/>
      <c r="P189" s="219" t="s">
        <v>38</v>
      </c>
      <c r="Q189" s="110"/>
      <c r="R189" s="248"/>
    </row>
    <row r="190" spans="1:18" s="138" customFormat="1" ht="15" customHeight="1">
      <c r="B190" s="248"/>
      <c r="C190" s="149"/>
      <c r="D190" s="150"/>
      <c r="E190" s="250"/>
      <c r="M190" s="279"/>
      <c r="N190" s="279"/>
      <c r="O190" s="279"/>
      <c r="P190" s="279"/>
      <c r="Q190" s="110"/>
    </row>
    <row r="191" spans="1:18" s="161" customFormat="1" ht="6" customHeight="1">
      <c r="A191" s="225"/>
      <c r="B191" s="226"/>
      <c r="C191" s="226"/>
      <c r="D191" s="227"/>
      <c r="E191" s="326" t="s">
        <v>19</v>
      </c>
      <c r="F191" s="327"/>
      <c r="G191" s="327"/>
      <c r="H191" s="327"/>
      <c r="I191" s="327"/>
      <c r="J191" s="327"/>
      <c r="K191" s="328"/>
      <c r="L191" s="325" t="s">
        <v>20</v>
      </c>
      <c r="M191" s="319"/>
      <c r="N191" s="319"/>
      <c r="O191" s="228" t="s">
        <v>29</v>
      </c>
      <c r="P191" s="28"/>
      <c r="Q191" s="213"/>
    </row>
    <row r="192" spans="1:18" s="136" customFormat="1" ht="19.5">
      <c r="A192" s="214"/>
      <c r="B192" s="214"/>
      <c r="C192" s="214"/>
      <c r="D192" s="214"/>
      <c r="E192" s="320" t="s">
        <v>11</v>
      </c>
      <c r="F192" s="321"/>
      <c r="G192" s="321"/>
      <c r="H192" s="321"/>
      <c r="I192" s="321"/>
      <c r="J192" s="321"/>
      <c r="K192" s="322"/>
      <c r="L192" s="316" t="s">
        <v>21</v>
      </c>
      <c r="M192" s="317"/>
      <c r="N192" s="317"/>
      <c r="O192" s="318" t="s">
        <v>50</v>
      </c>
      <c r="P192" s="323"/>
      <c r="Q192" s="213"/>
    </row>
    <row r="193" spans="1:17" s="136" customFormat="1">
      <c r="A193" s="319" t="s">
        <v>48</v>
      </c>
      <c r="B193" s="319"/>
      <c r="C193" s="319"/>
      <c r="D193" s="324"/>
      <c r="E193" s="182"/>
      <c r="F193" s="32" t="s">
        <v>24</v>
      </c>
      <c r="G193" s="32"/>
      <c r="H193" s="32"/>
      <c r="I193" s="32"/>
      <c r="J193" s="230"/>
      <c r="K193" s="231"/>
      <c r="L193" s="215"/>
      <c r="M193" s="215" t="s">
        <v>20</v>
      </c>
      <c r="N193" s="165" t="s">
        <v>20</v>
      </c>
      <c r="O193" s="318" t="s">
        <v>49</v>
      </c>
      <c r="P193" s="319"/>
      <c r="Q193" s="198"/>
    </row>
    <row r="194" spans="1:17" s="136" customFormat="1">
      <c r="A194" s="319" t="s">
        <v>46</v>
      </c>
      <c r="B194" s="319"/>
      <c r="C194" s="319"/>
      <c r="D194" s="324"/>
      <c r="E194" s="182" t="s">
        <v>8</v>
      </c>
      <c r="F194" s="32" t="s">
        <v>43</v>
      </c>
      <c r="G194" s="32"/>
      <c r="H194" s="32" t="s">
        <v>10</v>
      </c>
      <c r="I194" s="32"/>
      <c r="J194" s="228"/>
      <c r="K194" s="32"/>
      <c r="L194" s="228" t="s">
        <v>67</v>
      </c>
      <c r="M194" s="228" t="s">
        <v>118</v>
      </c>
      <c r="N194" s="32" t="s">
        <v>30</v>
      </c>
      <c r="O194" s="318" t="s">
        <v>28</v>
      </c>
      <c r="P194" s="319"/>
      <c r="Q194" s="198"/>
    </row>
    <row r="195" spans="1:17" s="136" customFormat="1">
      <c r="A195" s="319" t="s">
        <v>47</v>
      </c>
      <c r="B195" s="319"/>
      <c r="C195" s="319"/>
      <c r="D195" s="324"/>
      <c r="E195" s="183" t="s">
        <v>23</v>
      </c>
      <c r="F195" s="32" t="s">
        <v>44</v>
      </c>
      <c r="G195" s="32"/>
      <c r="H195" s="229" t="s">
        <v>45</v>
      </c>
      <c r="I195" s="32"/>
      <c r="J195" s="228"/>
      <c r="K195" s="32"/>
      <c r="L195" s="228" t="s">
        <v>115</v>
      </c>
      <c r="M195" s="228" t="s">
        <v>114</v>
      </c>
      <c r="N195" s="32" t="s">
        <v>22</v>
      </c>
      <c r="O195" s="318" t="s">
        <v>4</v>
      </c>
      <c r="P195" s="319"/>
      <c r="Q195" s="198"/>
    </row>
    <row r="196" spans="1:17" s="136" customFormat="1">
      <c r="A196" s="216"/>
      <c r="B196" s="216"/>
      <c r="C196" s="216"/>
      <c r="D196" s="217"/>
      <c r="E196" s="183" t="s">
        <v>27</v>
      </c>
      <c r="F196" s="39" t="s">
        <v>56</v>
      </c>
      <c r="G196" s="32" t="s">
        <v>9</v>
      </c>
      <c r="H196" s="39" t="s">
        <v>57</v>
      </c>
      <c r="I196" s="32" t="s">
        <v>25</v>
      </c>
      <c r="J196" s="228" t="s">
        <v>16</v>
      </c>
      <c r="K196" s="32" t="s">
        <v>2</v>
      </c>
      <c r="L196" s="228" t="s">
        <v>21</v>
      </c>
      <c r="M196" s="228" t="s">
        <v>112</v>
      </c>
      <c r="N196" s="32" t="s">
        <v>111</v>
      </c>
      <c r="O196" s="228"/>
      <c r="P196" s="216"/>
      <c r="Q196" s="198"/>
    </row>
    <row r="197" spans="1:17" s="136" customFormat="1" ht="19.5">
      <c r="A197" s="232"/>
      <c r="B197" s="232"/>
      <c r="C197" s="232"/>
      <c r="D197" s="233"/>
      <c r="E197" s="184" t="s">
        <v>27</v>
      </c>
      <c r="F197" s="30" t="s">
        <v>55</v>
      </c>
      <c r="G197" s="30" t="s">
        <v>13</v>
      </c>
      <c r="H197" s="30" t="s">
        <v>54</v>
      </c>
      <c r="I197" s="30" t="s">
        <v>14</v>
      </c>
      <c r="J197" s="31" t="s">
        <v>17</v>
      </c>
      <c r="K197" s="30" t="s">
        <v>1</v>
      </c>
      <c r="L197" s="218" t="s">
        <v>53</v>
      </c>
      <c r="M197" s="218" t="s">
        <v>51</v>
      </c>
      <c r="N197" s="166" t="s">
        <v>52</v>
      </c>
      <c r="O197" s="234"/>
      <c r="P197" s="235"/>
      <c r="Q197" s="213"/>
    </row>
    <row r="198" spans="1:17" s="146" customFormat="1" ht="21" customHeight="1">
      <c r="B198" s="170" t="s">
        <v>645</v>
      </c>
      <c r="C198" s="171"/>
      <c r="E198" s="186">
        <v>202324.11</v>
      </c>
      <c r="F198" s="174">
        <v>915610.8</v>
      </c>
      <c r="G198" s="174">
        <v>439534.85</v>
      </c>
      <c r="H198" s="174">
        <v>277630</v>
      </c>
      <c r="I198" s="174">
        <v>765224.75</v>
      </c>
      <c r="J198" s="174">
        <v>11250933</v>
      </c>
      <c r="K198" s="174">
        <v>19329887.949999999</v>
      </c>
      <c r="L198" s="174">
        <v>17094456.02</v>
      </c>
      <c r="M198" s="174">
        <v>2871963</v>
      </c>
      <c r="N198" s="174">
        <v>1040499</v>
      </c>
      <c r="O198" s="147"/>
      <c r="P198" s="94" t="s">
        <v>644</v>
      </c>
    </row>
    <row r="199" spans="1:17" s="146" customFormat="1" ht="21" customHeight="1">
      <c r="B199" s="158" t="s">
        <v>643</v>
      </c>
      <c r="C199" s="159"/>
      <c r="E199" s="186">
        <v>1096005</v>
      </c>
      <c r="F199" s="174">
        <v>460764.2</v>
      </c>
      <c r="G199" s="174">
        <v>332699.76</v>
      </c>
      <c r="H199" s="174">
        <v>0</v>
      </c>
      <c r="I199" s="174">
        <v>57000</v>
      </c>
      <c r="J199" s="174">
        <v>5140351</v>
      </c>
      <c r="K199" s="174">
        <v>18264006.82</v>
      </c>
      <c r="L199" s="174">
        <v>20270401.91</v>
      </c>
      <c r="M199" s="174">
        <v>1458100</v>
      </c>
      <c r="N199" s="174">
        <v>1507848</v>
      </c>
      <c r="O199" s="147"/>
      <c r="P199" s="94" t="s">
        <v>642</v>
      </c>
    </row>
    <row r="200" spans="1:17" s="146" customFormat="1" ht="21" customHeight="1">
      <c r="B200" s="158" t="s">
        <v>641</v>
      </c>
      <c r="C200" s="159"/>
      <c r="E200" s="186">
        <v>301627.52000000002</v>
      </c>
      <c r="F200" s="174">
        <v>144960.79999999999</v>
      </c>
      <c r="G200" s="174">
        <v>308786.36</v>
      </c>
      <c r="H200" s="174">
        <v>0</v>
      </c>
      <c r="I200" s="174">
        <v>30000</v>
      </c>
      <c r="J200" s="174">
        <v>12068499</v>
      </c>
      <c r="K200" s="174">
        <v>21891042.350000001</v>
      </c>
      <c r="L200" s="174">
        <v>21896738.260000002</v>
      </c>
      <c r="M200" s="174">
        <v>4580574</v>
      </c>
      <c r="N200" s="174">
        <v>1687247.6</v>
      </c>
      <c r="O200" s="147"/>
      <c r="P200" s="94" t="s">
        <v>640</v>
      </c>
    </row>
    <row r="201" spans="1:17" s="146" customFormat="1" ht="21" customHeight="1">
      <c r="B201" s="158" t="s">
        <v>639</v>
      </c>
      <c r="C201" s="159"/>
      <c r="E201" s="186">
        <v>977047</v>
      </c>
      <c r="F201" s="174">
        <v>457042</v>
      </c>
      <c r="G201" s="174">
        <v>221869.32</v>
      </c>
      <c r="H201" s="174">
        <v>392351</v>
      </c>
      <c r="I201" s="174">
        <v>206</v>
      </c>
      <c r="J201" s="174">
        <v>5860033</v>
      </c>
      <c r="K201" s="174">
        <v>17888398.34</v>
      </c>
      <c r="L201" s="174">
        <v>17424966.949999999</v>
      </c>
      <c r="M201" s="174">
        <v>2296700</v>
      </c>
      <c r="N201" s="174">
        <v>965332.93</v>
      </c>
      <c r="O201" s="147"/>
      <c r="P201" s="94" t="s">
        <v>638</v>
      </c>
    </row>
    <row r="202" spans="1:17" s="143" customFormat="1" ht="21" customHeight="1">
      <c r="A202" s="151" t="s">
        <v>220</v>
      </c>
      <c r="B202" s="153"/>
      <c r="C202" s="126"/>
      <c r="E202" s="137">
        <f t="shared" ref="E202:N202" si="11">SUM(E203:E208)</f>
        <v>672294.29</v>
      </c>
      <c r="F202" s="137">
        <f t="shared" si="11"/>
        <v>345544.7</v>
      </c>
      <c r="G202" s="137">
        <f t="shared" si="11"/>
        <v>947220.84000000008</v>
      </c>
      <c r="H202" s="137">
        <f t="shared" si="11"/>
        <v>241677</v>
      </c>
      <c r="I202" s="137">
        <f t="shared" si="11"/>
        <v>324185.58</v>
      </c>
      <c r="J202" s="137">
        <f t="shared" si="11"/>
        <v>32212419</v>
      </c>
      <c r="K202" s="137">
        <f t="shared" si="11"/>
        <v>92436053.289999992</v>
      </c>
      <c r="L202" s="137">
        <f t="shared" si="11"/>
        <v>76214196.290000007</v>
      </c>
      <c r="M202" s="137">
        <f t="shared" si="11"/>
        <v>10741403.539999999</v>
      </c>
      <c r="N202" s="137">
        <f t="shared" si="11"/>
        <v>3570377.16</v>
      </c>
      <c r="O202" s="126" t="s">
        <v>637</v>
      </c>
      <c r="P202" s="126"/>
    </row>
    <row r="203" spans="1:17" s="146" customFormat="1" ht="21" customHeight="1">
      <c r="B203" s="158" t="s">
        <v>636</v>
      </c>
      <c r="C203" s="159"/>
      <c r="E203" s="186">
        <v>96769.48</v>
      </c>
      <c r="F203" s="174">
        <v>43827.9</v>
      </c>
      <c r="G203" s="174">
        <v>120350.48</v>
      </c>
      <c r="H203" s="174">
        <v>87032</v>
      </c>
      <c r="I203" s="174">
        <v>49310</v>
      </c>
      <c r="J203" s="174">
        <v>4302940</v>
      </c>
      <c r="K203" s="174">
        <v>13349348.550000001</v>
      </c>
      <c r="L203" s="174">
        <v>14089490.67</v>
      </c>
      <c r="M203" s="174">
        <v>2826240</v>
      </c>
      <c r="N203" s="174">
        <v>534307</v>
      </c>
      <c r="O203" s="147"/>
      <c r="P203" s="94" t="s">
        <v>635</v>
      </c>
    </row>
    <row r="204" spans="1:17" s="146" customFormat="1" ht="21" customHeight="1">
      <c r="B204" s="158" t="s">
        <v>634</v>
      </c>
      <c r="C204" s="159"/>
      <c r="E204" s="186">
        <v>118024.22</v>
      </c>
      <c r="F204" s="174">
        <v>86770</v>
      </c>
      <c r="G204" s="174">
        <v>143160.1</v>
      </c>
      <c r="H204" s="174">
        <v>0</v>
      </c>
      <c r="I204" s="174">
        <v>32789</v>
      </c>
      <c r="J204" s="174">
        <v>5463138</v>
      </c>
      <c r="K204" s="174">
        <v>14352445.359999999</v>
      </c>
      <c r="L204" s="174">
        <v>12357867.390000001</v>
      </c>
      <c r="M204" s="174">
        <v>3303853</v>
      </c>
      <c r="N204" s="174">
        <v>466779</v>
      </c>
      <c r="O204" s="147"/>
      <c r="P204" s="94" t="s">
        <v>633</v>
      </c>
    </row>
    <row r="205" spans="1:17" s="146" customFormat="1" ht="21" customHeight="1">
      <c r="B205" s="158" t="s">
        <v>632</v>
      </c>
      <c r="C205" s="159"/>
      <c r="E205" s="186">
        <v>131265.28</v>
      </c>
      <c r="F205" s="174">
        <v>5527.2</v>
      </c>
      <c r="G205" s="174">
        <v>11200.89</v>
      </c>
      <c r="H205" s="174">
        <v>0</v>
      </c>
      <c r="I205" s="174">
        <v>41300</v>
      </c>
      <c r="J205" s="174">
        <v>4851859</v>
      </c>
      <c r="K205" s="174">
        <v>14220215.539999999</v>
      </c>
      <c r="L205" s="174">
        <v>12417221.439999999</v>
      </c>
      <c r="M205" s="174">
        <v>191700</v>
      </c>
      <c r="N205" s="174">
        <v>587916</v>
      </c>
      <c r="O205" s="147"/>
      <c r="P205" s="94" t="s">
        <v>631</v>
      </c>
    </row>
    <row r="206" spans="1:17" s="146" customFormat="1" ht="21" customHeight="1">
      <c r="B206" s="158" t="s">
        <v>630</v>
      </c>
      <c r="C206" s="159"/>
      <c r="E206" s="186">
        <v>81125.14</v>
      </c>
      <c r="F206" s="174">
        <v>78489</v>
      </c>
      <c r="G206" s="174"/>
      <c r="H206" s="174">
        <v>26140</v>
      </c>
      <c r="I206" s="174">
        <v>36818.480000000003</v>
      </c>
      <c r="J206" s="174">
        <v>4586692</v>
      </c>
      <c r="K206" s="174">
        <v>12731154.52</v>
      </c>
      <c r="L206" s="174">
        <v>10990667.98</v>
      </c>
      <c r="M206" s="174">
        <v>154800</v>
      </c>
      <c r="N206" s="174">
        <v>572522.5</v>
      </c>
      <c r="O206" s="147"/>
      <c r="P206" s="94" t="s">
        <v>629</v>
      </c>
    </row>
    <row r="207" spans="1:17" s="146" customFormat="1" ht="21" customHeight="1">
      <c r="B207" s="158" t="s">
        <v>628</v>
      </c>
      <c r="C207" s="159"/>
      <c r="E207" s="186">
        <v>92592.98</v>
      </c>
      <c r="F207" s="174">
        <v>15659.8</v>
      </c>
      <c r="G207" s="174">
        <v>292717.03000000003</v>
      </c>
      <c r="H207" s="174">
        <v>128505</v>
      </c>
      <c r="I207" s="174">
        <v>146218.1</v>
      </c>
      <c r="J207" s="174">
        <v>5792509</v>
      </c>
      <c r="K207" s="174">
        <v>20468849.25</v>
      </c>
      <c r="L207" s="174">
        <v>11047573.460000001</v>
      </c>
      <c r="M207" s="174">
        <v>1298244.54</v>
      </c>
      <c r="N207" s="174">
        <v>274971</v>
      </c>
      <c r="O207" s="147"/>
      <c r="P207" s="94" t="s">
        <v>627</v>
      </c>
    </row>
    <row r="208" spans="1:17" s="146" customFormat="1" ht="21" customHeight="1">
      <c r="B208" s="158" t="s">
        <v>626</v>
      </c>
      <c r="C208" s="159"/>
      <c r="E208" s="186">
        <v>152517.19</v>
      </c>
      <c r="F208" s="174">
        <v>115270.8</v>
      </c>
      <c r="G208" s="174">
        <v>379792.34</v>
      </c>
      <c r="H208" s="174">
        <v>0</v>
      </c>
      <c r="I208" s="174">
        <v>17750</v>
      </c>
      <c r="J208" s="174">
        <v>7215281</v>
      </c>
      <c r="K208" s="174">
        <v>17314040.07</v>
      </c>
      <c r="L208" s="174">
        <v>15311375.35</v>
      </c>
      <c r="M208" s="174">
        <v>2966566</v>
      </c>
      <c r="N208" s="174">
        <v>1133881.6599999999</v>
      </c>
      <c r="O208" s="147"/>
      <c r="P208" s="94" t="s">
        <v>625</v>
      </c>
    </row>
    <row r="209" spans="1:18" s="143" customFormat="1" ht="21" customHeight="1">
      <c r="A209" s="151" t="s">
        <v>212</v>
      </c>
      <c r="B209" s="153"/>
      <c r="C209" s="126"/>
      <c r="E209" s="137">
        <f t="shared" ref="E209:N209" si="12">SUM(E210:E213)+SUM(E227:E231)</f>
        <v>5030195.3099999996</v>
      </c>
      <c r="F209" s="137">
        <f t="shared" si="12"/>
        <v>1384631.2999999998</v>
      </c>
      <c r="G209" s="137">
        <f t="shared" si="12"/>
        <v>2229348.5099999998</v>
      </c>
      <c r="H209" s="175">
        <f t="shared" si="12"/>
        <v>0</v>
      </c>
      <c r="I209" s="137">
        <f t="shared" si="12"/>
        <v>665125.2699999999</v>
      </c>
      <c r="J209" s="137">
        <f t="shared" si="12"/>
        <v>71246580</v>
      </c>
      <c r="K209" s="137">
        <f t="shared" si="12"/>
        <v>153561689.79000002</v>
      </c>
      <c r="L209" s="137">
        <f t="shared" si="12"/>
        <v>148035993.19</v>
      </c>
      <c r="M209" s="137">
        <f t="shared" si="12"/>
        <v>40851567.280000001</v>
      </c>
      <c r="N209" s="137">
        <f t="shared" si="12"/>
        <v>8840765.4400000013</v>
      </c>
      <c r="O209" s="126" t="s">
        <v>624</v>
      </c>
      <c r="P209" s="126"/>
    </row>
    <row r="210" spans="1:18" s="146" customFormat="1" ht="21" customHeight="1">
      <c r="A210" s="94"/>
      <c r="B210" s="158" t="s">
        <v>623</v>
      </c>
      <c r="C210" s="159"/>
      <c r="E210" s="186">
        <v>132755.74</v>
      </c>
      <c r="F210" s="174">
        <v>104248</v>
      </c>
      <c r="G210" s="174">
        <v>157939.35</v>
      </c>
      <c r="H210" s="174">
        <v>0</v>
      </c>
      <c r="I210" s="174">
        <v>27146.400000000001</v>
      </c>
      <c r="J210" s="174">
        <v>4704587</v>
      </c>
      <c r="K210" s="174">
        <v>13611917.24</v>
      </c>
      <c r="L210" s="174">
        <v>13218810.18</v>
      </c>
      <c r="M210" s="174">
        <v>3648453</v>
      </c>
      <c r="N210" s="174">
        <v>773064</v>
      </c>
      <c r="O210" s="147"/>
      <c r="P210" s="94" t="s">
        <v>622</v>
      </c>
    </row>
    <row r="211" spans="1:18" s="146" customFormat="1" ht="21" customHeight="1">
      <c r="A211" s="94"/>
      <c r="B211" s="158" t="s">
        <v>621</v>
      </c>
      <c r="C211" s="159"/>
      <c r="E211" s="186">
        <v>280553.5</v>
      </c>
      <c r="F211" s="174">
        <v>165996</v>
      </c>
      <c r="G211" s="174">
        <v>65608.92</v>
      </c>
      <c r="H211" s="174">
        <v>0</v>
      </c>
      <c r="I211" s="174">
        <v>10530</v>
      </c>
      <c r="J211" s="174">
        <v>7702313</v>
      </c>
      <c r="K211" s="174">
        <v>17952306</v>
      </c>
      <c r="L211" s="174">
        <v>17489672.510000002</v>
      </c>
      <c r="M211" s="174">
        <v>3957200</v>
      </c>
      <c r="N211" s="174">
        <v>2702913.8</v>
      </c>
      <c r="O211" s="147"/>
      <c r="P211" s="94" t="s">
        <v>620</v>
      </c>
    </row>
    <row r="212" spans="1:18" s="146" customFormat="1" ht="21" customHeight="1">
      <c r="A212" s="94"/>
      <c r="B212" s="158" t="s">
        <v>619</v>
      </c>
      <c r="C212" s="159"/>
      <c r="E212" s="186">
        <v>3445303.55</v>
      </c>
      <c r="F212" s="174">
        <v>242573.2</v>
      </c>
      <c r="G212" s="174">
        <v>203939.92</v>
      </c>
      <c r="H212" s="174">
        <v>0</v>
      </c>
      <c r="I212" s="174">
        <v>28038</v>
      </c>
      <c r="J212" s="174">
        <v>6421783</v>
      </c>
      <c r="K212" s="174">
        <v>15077268.789999999</v>
      </c>
      <c r="L212" s="174">
        <v>16460600.640000001</v>
      </c>
      <c r="M212" s="174">
        <v>7036724</v>
      </c>
      <c r="N212" s="174">
        <v>725186.4</v>
      </c>
      <c r="O212" s="147"/>
      <c r="P212" s="94" t="s">
        <v>618</v>
      </c>
    </row>
    <row r="213" spans="1:18" s="146" customFormat="1" ht="21" customHeight="1">
      <c r="A213" s="94"/>
      <c r="B213" s="158" t="s">
        <v>617</v>
      </c>
      <c r="C213" s="159"/>
      <c r="E213" s="186">
        <v>428983.98</v>
      </c>
      <c r="F213" s="174">
        <v>52058</v>
      </c>
      <c r="G213" s="174">
        <v>498584.55</v>
      </c>
      <c r="H213" s="174">
        <v>0</v>
      </c>
      <c r="I213" s="174">
        <v>1764.8</v>
      </c>
      <c r="J213" s="174">
        <v>9973381</v>
      </c>
      <c r="K213" s="174">
        <v>22635894.91</v>
      </c>
      <c r="L213" s="174">
        <v>20194500.239999998</v>
      </c>
      <c r="M213" s="174">
        <v>7014754</v>
      </c>
      <c r="N213" s="174">
        <v>790375</v>
      </c>
      <c r="O213" s="147"/>
      <c r="P213" s="94" t="s">
        <v>616</v>
      </c>
    </row>
    <row r="214" spans="1:18" s="146" customFormat="1" ht="52.5" customHeight="1">
      <c r="A214" s="94"/>
      <c r="B214" s="158"/>
      <c r="C214" s="144"/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154"/>
      <c r="P214" s="147"/>
      <c r="Q214" s="94"/>
    </row>
    <row r="215" spans="1:18" s="146" customFormat="1" ht="42" customHeight="1">
      <c r="A215" s="94"/>
      <c r="B215" s="158"/>
      <c r="C215" s="144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154"/>
      <c r="P215" s="147"/>
      <c r="Q215" s="94"/>
    </row>
    <row r="216" spans="1:18" s="248" customFormat="1" ht="26.25" customHeight="1">
      <c r="B216" s="148" t="s">
        <v>849</v>
      </c>
      <c r="C216" s="149"/>
      <c r="D216" s="148" t="s">
        <v>829</v>
      </c>
      <c r="E216" s="249"/>
    </row>
    <row r="217" spans="1:18" s="138" customFormat="1" ht="18.75" customHeight="1">
      <c r="B217" s="248" t="s">
        <v>850</v>
      </c>
      <c r="C217" s="149"/>
      <c r="D217" s="150" t="s">
        <v>42</v>
      </c>
      <c r="E217" s="250"/>
      <c r="R217" s="146"/>
    </row>
    <row r="218" spans="1:18" s="138" customFormat="1">
      <c r="B218" s="248"/>
      <c r="C218" s="149"/>
      <c r="D218" s="150" t="s">
        <v>839</v>
      </c>
      <c r="E218" s="250"/>
      <c r="N218" s="110"/>
      <c r="O218" s="110"/>
      <c r="P218" s="219" t="s">
        <v>38</v>
      </c>
      <c r="Q218" s="110"/>
      <c r="R218" s="248"/>
    </row>
    <row r="219" spans="1:18" s="138" customFormat="1" ht="15" customHeight="1">
      <c r="B219" s="248"/>
      <c r="C219" s="149"/>
      <c r="D219" s="150"/>
      <c r="E219" s="250"/>
      <c r="M219" s="279"/>
      <c r="N219" s="279"/>
      <c r="O219" s="279"/>
      <c r="P219" s="279"/>
      <c r="Q219" s="110"/>
    </row>
    <row r="220" spans="1:18" s="161" customFormat="1" ht="6" customHeight="1">
      <c r="A220" s="225"/>
      <c r="B220" s="226"/>
      <c r="C220" s="226"/>
      <c r="D220" s="227"/>
      <c r="E220" s="326" t="s">
        <v>19</v>
      </c>
      <c r="F220" s="327"/>
      <c r="G220" s="327"/>
      <c r="H220" s="327"/>
      <c r="I220" s="327"/>
      <c r="J220" s="327"/>
      <c r="K220" s="328"/>
      <c r="L220" s="325" t="s">
        <v>20</v>
      </c>
      <c r="M220" s="319"/>
      <c r="N220" s="319"/>
      <c r="O220" s="228" t="s">
        <v>29</v>
      </c>
      <c r="P220" s="28"/>
      <c r="Q220" s="213"/>
    </row>
    <row r="221" spans="1:18" s="136" customFormat="1" ht="19.5">
      <c r="A221" s="214"/>
      <c r="B221" s="214"/>
      <c r="C221" s="214"/>
      <c r="D221" s="214"/>
      <c r="E221" s="320" t="s">
        <v>11</v>
      </c>
      <c r="F221" s="321"/>
      <c r="G221" s="321"/>
      <c r="H221" s="321"/>
      <c r="I221" s="321"/>
      <c r="J221" s="321"/>
      <c r="K221" s="322"/>
      <c r="L221" s="316" t="s">
        <v>21</v>
      </c>
      <c r="M221" s="317"/>
      <c r="N221" s="317"/>
      <c r="O221" s="318" t="s">
        <v>50</v>
      </c>
      <c r="P221" s="323"/>
      <c r="Q221" s="213"/>
    </row>
    <row r="222" spans="1:18" s="136" customFormat="1">
      <c r="A222" s="319" t="s">
        <v>48</v>
      </c>
      <c r="B222" s="319"/>
      <c r="C222" s="319"/>
      <c r="D222" s="324"/>
      <c r="E222" s="182"/>
      <c r="F222" s="32" t="s">
        <v>24</v>
      </c>
      <c r="G222" s="32"/>
      <c r="H222" s="32"/>
      <c r="I222" s="32"/>
      <c r="J222" s="230"/>
      <c r="K222" s="231"/>
      <c r="L222" s="215"/>
      <c r="M222" s="215" t="s">
        <v>20</v>
      </c>
      <c r="N222" s="165" t="s">
        <v>20</v>
      </c>
      <c r="O222" s="318" t="s">
        <v>49</v>
      </c>
      <c r="P222" s="319"/>
      <c r="Q222" s="198"/>
    </row>
    <row r="223" spans="1:18" s="136" customFormat="1">
      <c r="A223" s="319" t="s">
        <v>46</v>
      </c>
      <c r="B223" s="319"/>
      <c r="C223" s="319"/>
      <c r="D223" s="324"/>
      <c r="E223" s="182" t="s">
        <v>8</v>
      </c>
      <c r="F223" s="32" t="s">
        <v>43</v>
      </c>
      <c r="G223" s="32"/>
      <c r="H223" s="32" t="s">
        <v>10</v>
      </c>
      <c r="I223" s="32"/>
      <c r="J223" s="228"/>
      <c r="K223" s="32"/>
      <c r="L223" s="228" t="s">
        <v>67</v>
      </c>
      <c r="M223" s="228" t="s">
        <v>118</v>
      </c>
      <c r="N223" s="32" t="s">
        <v>30</v>
      </c>
      <c r="O223" s="318" t="s">
        <v>28</v>
      </c>
      <c r="P223" s="319"/>
      <c r="Q223" s="198"/>
    </row>
    <row r="224" spans="1:18" s="136" customFormat="1">
      <c r="A224" s="319" t="s">
        <v>47</v>
      </c>
      <c r="B224" s="319"/>
      <c r="C224" s="319"/>
      <c r="D224" s="324"/>
      <c r="E224" s="183" t="s">
        <v>23</v>
      </c>
      <c r="F224" s="32" t="s">
        <v>44</v>
      </c>
      <c r="G224" s="32"/>
      <c r="H224" s="229" t="s">
        <v>45</v>
      </c>
      <c r="I224" s="32"/>
      <c r="J224" s="228"/>
      <c r="K224" s="32"/>
      <c r="L224" s="228" t="s">
        <v>115</v>
      </c>
      <c r="M224" s="228" t="s">
        <v>114</v>
      </c>
      <c r="N224" s="32" t="s">
        <v>22</v>
      </c>
      <c r="O224" s="318" t="s">
        <v>4</v>
      </c>
      <c r="P224" s="319"/>
      <c r="Q224" s="198"/>
    </row>
    <row r="225" spans="1:17" s="136" customFormat="1">
      <c r="A225" s="216"/>
      <c r="B225" s="216"/>
      <c r="C225" s="216"/>
      <c r="D225" s="217"/>
      <c r="E225" s="183" t="s">
        <v>27</v>
      </c>
      <c r="F225" s="39" t="s">
        <v>56</v>
      </c>
      <c r="G225" s="32" t="s">
        <v>9</v>
      </c>
      <c r="H225" s="39" t="s">
        <v>57</v>
      </c>
      <c r="I225" s="32" t="s">
        <v>25</v>
      </c>
      <c r="J225" s="228" t="s">
        <v>16</v>
      </c>
      <c r="K225" s="32" t="s">
        <v>2</v>
      </c>
      <c r="L225" s="228" t="s">
        <v>21</v>
      </c>
      <c r="M225" s="228" t="s">
        <v>112</v>
      </c>
      <c r="N225" s="32" t="s">
        <v>111</v>
      </c>
      <c r="O225" s="228"/>
      <c r="P225" s="216"/>
      <c r="Q225" s="198"/>
    </row>
    <row r="226" spans="1:17" s="136" customFormat="1" ht="19.5">
      <c r="A226" s="232"/>
      <c r="B226" s="232"/>
      <c r="C226" s="232"/>
      <c r="D226" s="233"/>
      <c r="E226" s="184" t="s">
        <v>27</v>
      </c>
      <c r="F226" s="30" t="s">
        <v>55</v>
      </c>
      <c r="G226" s="30" t="s">
        <v>13</v>
      </c>
      <c r="H226" s="30" t="s">
        <v>54</v>
      </c>
      <c r="I226" s="30" t="s">
        <v>14</v>
      </c>
      <c r="J226" s="31" t="s">
        <v>17</v>
      </c>
      <c r="K226" s="30" t="s">
        <v>1</v>
      </c>
      <c r="L226" s="218" t="s">
        <v>53</v>
      </c>
      <c r="M226" s="218" t="s">
        <v>51</v>
      </c>
      <c r="N226" s="166" t="s">
        <v>52</v>
      </c>
      <c r="O226" s="234"/>
      <c r="P226" s="235"/>
      <c r="Q226" s="213"/>
    </row>
    <row r="227" spans="1:17" s="146" customFormat="1" ht="20.25" customHeight="1">
      <c r="A227" s="94"/>
      <c r="B227" s="145" t="s">
        <v>615</v>
      </c>
      <c r="C227" s="144"/>
      <c r="E227" s="186">
        <v>138163.85999999999</v>
      </c>
      <c r="F227" s="174">
        <v>321849.8</v>
      </c>
      <c r="G227" s="174">
        <v>492637.9</v>
      </c>
      <c r="H227" s="174">
        <v>0</v>
      </c>
      <c r="I227" s="174">
        <v>419255</v>
      </c>
      <c r="J227" s="174">
        <v>11418219</v>
      </c>
      <c r="K227" s="174">
        <v>18869139.370000001</v>
      </c>
      <c r="L227" s="174">
        <v>17832534.620000001</v>
      </c>
      <c r="M227" s="174">
        <v>5421990</v>
      </c>
      <c r="N227" s="174">
        <v>834814.68</v>
      </c>
      <c r="O227" s="147"/>
      <c r="P227" s="94" t="s">
        <v>614</v>
      </c>
    </row>
    <row r="228" spans="1:17" s="146" customFormat="1" ht="20.25" customHeight="1">
      <c r="A228" s="158"/>
      <c r="B228" s="158" t="s">
        <v>613</v>
      </c>
      <c r="C228" s="159"/>
      <c r="E228" s="186">
        <v>322469.15999999997</v>
      </c>
      <c r="F228" s="174">
        <v>144244.9</v>
      </c>
      <c r="G228" s="174">
        <v>100759.23</v>
      </c>
      <c r="H228" s="174">
        <v>0</v>
      </c>
      <c r="I228" s="174">
        <v>46410</v>
      </c>
      <c r="J228" s="174">
        <v>7866848</v>
      </c>
      <c r="K228" s="174">
        <v>17679547.859999999</v>
      </c>
      <c r="L228" s="174">
        <v>17554546.469999999</v>
      </c>
      <c r="M228" s="174">
        <v>5301846.28</v>
      </c>
      <c r="N228" s="174">
        <v>651011</v>
      </c>
      <c r="O228" s="147"/>
      <c r="P228" s="94" t="s">
        <v>612</v>
      </c>
    </row>
    <row r="229" spans="1:17" s="146" customFormat="1" ht="20.25" customHeight="1">
      <c r="A229" s="158"/>
      <c r="B229" s="158" t="s">
        <v>611</v>
      </c>
      <c r="C229" s="159"/>
      <c r="E229" s="186">
        <v>78663.83</v>
      </c>
      <c r="F229" s="174">
        <v>156956.79999999999</v>
      </c>
      <c r="G229" s="174">
        <v>188669.7</v>
      </c>
      <c r="H229" s="174">
        <v>0</v>
      </c>
      <c r="I229" s="174">
        <v>64605</v>
      </c>
      <c r="J229" s="174">
        <v>5927798</v>
      </c>
      <c r="K229" s="174">
        <v>14062173.48</v>
      </c>
      <c r="L229" s="174">
        <v>13817758.359999999</v>
      </c>
      <c r="M229" s="174">
        <v>2979700</v>
      </c>
      <c r="N229" s="174">
        <v>981896.16</v>
      </c>
      <c r="O229" s="147"/>
      <c r="P229" s="94" t="s">
        <v>610</v>
      </c>
    </row>
    <row r="230" spans="1:17" s="146" customFormat="1" ht="20.25" customHeight="1">
      <c r="A230" s="158"/>
      <c r="B230" s="158" t="s">
        <v>609</v>
      </c>
      <c r="C230" s="159"/>
      <c r="E230" s="186">
        <v>105153.59</v>
      </c>
      <c r="F230" s="174">
        <v>153879.6</v>
      </c>
      <c r="G230" s="174">
        <v>296793.27</v>
      </c>
      <c r="H230" s="174">
        <v>0</v>
      </c>
      <c r="I230" s="174">
        <v>1231.07</v>
      </c>
      <c r="J230" s="174">
        <v>7842921</v>
      </c>
      <c r="K230" s="174">
        <v>16342709.91</v>
      </c>
      <c r="L230" s="174">
        <v>14044701.699999999</v>
      </c>
      <c r="M230" s="174">
        <v>2135050</v>
      </c>
      <c r="N230" s="174">
        <v>893414.40000000002</v>
      </c>
      <c r="O230" s="147"/>
      <c r="P230" s="94" t="s">
        <v>608</v>
      </c>
    </row>
    <row r="231" spans="1:17" s="146" customFormat="1" ht="20.25" customHeight="1">
      <c r="A231" s="158"/>
      <c r="B231" s="158" t="s">
        <v>607</v>
      </c>
      <c r="C231" s="159"/>
      <c r="E231" s="186">
        <v>98148.1</v>
      </c>
      <c r="F231" s="174">
        <v>42825</v>
      </c>
      <c r="G231" s="174">
        <v>224415.67</v>
      </c>
      <c r="H231" s="174">
        <v>0</v>
      </c>
      <c r="I231" s="174">
        <v>66145</v>
      </c>
      <c r="J231" s="174">
        <v>9388730</v>
      </c>
      <c r="K231" s="174">
        <v>17330732.23</v>
      </c>
      <c r="L231" s="174">
        <v>17422868.469999999</v>
      </c>
      <c r="M231" s="174">
        <v>3355850</v>
      </c>
      <c r="N231" s="174">
        <v>488090</v>
      </c>
      <c r="O231" s="147"/>
      <c r="P231" s="94" t="s">
        <v>606</v>
      </c>
    </row>
    <row r="232" spans="1:17" s="143" customFormat="1" ht="20.25" customHeight="1">
      <c r="A232" s="151" t="s">
        <v>206</v>
      </c>
      <c r="B232" s="153"/>
      <c r="C232" s="126"/>
      <c r="E232" s="137">
        <f t="shared" ref="E232:N232" si="13">SUM(E233:E245)</f>
        <v>2579514.5299999998</v>
      </c>
      <c r="F232" s="137">
        <f t="shared" si="13"/>
        <v>2420358.27</v>
      </c>
      <c r="G232" s="137">
        <f t="shared" si="13"/>
        <v>2823614.19</v>
      </c>
      <c r="H232" s="137">
        <f t="shared" si="13"/>
        <v>260803</v>
      </c>
      <c r="I232" s="137">
        <f t="shared" si="13"/>
        <v>649728.94000000006</v>
      </c>
      <c r="J232" s="137">
        <f t="shared" si="13"/>
        <v>75353337.519999996</v>
      </c>
      <c r="K232" s="137">
        <f t="shared" si="13"/>
        <v>182844729.59</v>
      </c>
      <c r="L232" s="137">
        <f t="shared" si="13"/>
        <v>164250973.10000002</v>
      </c>
      <c r="M232" s="137">
        <f t="shared" si="13"/>
        <v>41637273.299999997</v>
      </c>
      <c r="N232" s="137">
        <f t="shared" si="13"/>
        <v>16285681.129999999</v>
      </c>
      <c r="O232" s="126" t="s">
        <v>605</v>
      </c>
      <c r="P232" s="126"/>
    </row>
    <row r="233" spans="1:17" s="146" customFormat="1" ht="20.25" customHeight="1">
      <c r="A233" s="94"/>
      <c r="B233" s="158" t="s">
        <v>604</v>
      </c>
      <c r="C233" s="159"/>
      <c r="E233" s="186">
        <v>109759.3</v>
      </c>
      <c r="F233" s="174">
        <v>93885.85</v>
      </c>
      <c r="G233" s="174">
        <v>44865.64</v>
      </c>
      <c r="H233" s="174">
        <v>0</v>
      </c>
      <c r="I233" s="174">
        <v>17626</v>
      </c>
      <c r="J233" s="174">
        <v>6262182</v>
      </c>
      <c r="K233" s="174">
        <v>15031399.949999999</v>
      </c>
      <c r="L233" s="174">
        <v>14958880.77</v>
      </c>
      <c r="M233" s="174">
        <v>3146050</v>
      </c>
      <c r="N233" s="174">
        <v>538785</v>
      </c>
      <c r="O233" s="147"/>
      <c r="P233" s="94" t="s">
        <v>603</v>
      </c>
    </row>
    <row r="234" spans="1:17" s="146" customFormat="1" ht="20.25" customHeight="1">
      <c r="A234" s="94"/>
      <c r="B234" s="158" t="s">
        <v>602</v>
      </c>
      <c r="C234" s="159"/>
      <c r="E234" s="186">
        <v>77150.44</v>
      </c>
      <c r="F234" s="174">
        <v>30633</v>
      </c>
      <c r="G234" s="174">
        <v>80568.06</v>
      </c>
      <c r="H234" s="174">
        <v>0</v>
      </c>
      <c r="I234" s="174">
        <v>22500</v>
      </c>
      <c r="J234" s="174">
        <v>6188734</v>
      </c>
      <c r="K234" s="174">
        <v>15147563.859999999</v>
      </c>
      <c r="L234" s="174">
        <v>14013127.34</v>
      </c>
      <c r="M234" s="174">
        <v>4261018.92</v>
      </c>
      <c r="N234" s="174">
        <v>678470</v>
      </c>
      <c r="O234" s="147"/>
      <c r="P234" s="94" t="s">
        <v>601</v>
      </c>
    </row>
    <row r="235" spans="1:17" s="146" customFormat="1" ht="20.25" customHeight="1">
      <c r="A235" s="94"/>
      <c r="B235" s="158" t="s">
        <v>600</v>
      </c>
      <c r="C235" s="159"/>
      <c r="E235" s="186">
        <v>67438</v>
      </c>
      <c r="F235" s="174">
        <v>275881</v>
      </c>
      <c r="G235" s="174">
        <v>299081.90999999997</v>
      </c>
      <c r="H235" s="174">
        <v>0</v>
      </c>
      <c r="I235" s="174">
        <v>1075</v>
      </c>
      <c r="J235" s="174">
        <v>5231030</v>
      </c>
      <c r="K235" s="174">
        <v>13657232.92</v>
      </c>
      <c r="L235" s="174">
        <v>11209073.23</v>
      </c>
      <c r="M235" s="174">
        <v>2548500</v>
      </c>
      <c r="N235" s="174">
        <v>822446.83</v>
      </c>
      <c r="O235" s="147"/>
      <c r="P235" s="94" t="s">
        <v>599</v>
      </c>
    </row>
    <row r="236" spans="1:17" s="146" customFormat="1" ht="20.25" customHeight="1">
      <c r="A236" s="94"/>
      <c r="B236" s="158" t="s">
        <v>598</v>
      </c>
      <c r="C236" s="159"/>
      <c r="E236" s="186">
        <v>135895.88</v>
      </c>
      <c r="F236" s="174">
        <v>63159</v>
      </c>
      <c r="G236" s="174">
        <v>117354.85</v>
      </c>
      <c r="H236" s="174">
        <v>0</v>
      </c>
      <c r="I236" s="174">
        <v>16190</v>
      </c>
      <c r="J236" s="174">
        <v>6350610</v>
      </c>
      <c r="K236" s="174">
        <v>14662318.59</v>
      </c>
      <c r="L236" s="174">
        <v>11529065</v>
      </c>
      <c r="M236" s="174">
        <v>3384314</v>
      </c>
      <c r="N236" s="174">
        <v>624464</v>
      </c>
      <c r="O236" s="147"/>
      <c r="P236" s="94" t="s">
        <v>597</v>
      </c>
    </row>
    <row r="237" spans="1:17" s="146" customFormat="1" ht="20.25" customHeight="1">
      <c r="A237" s="94"/>
      <c r="B237" s="158" t="s">
        <v>596</v>
      </c>
      <c r="C237" s="159"/>
      <c r="E237" s="186">
        <v>234896.88</v>
      </c>
      <c r="F237" s="174">
        <v>371489</v>
      </c>
      <c r="G237" s="174">
        <v>436418.79</v>
      </c>
      <c r="H237" s="174">
        <v>0</v>
      </c>
      <c r="I237" s="174">
        <v>119906</v>
      </c>
      <c r="J237" s="174">
        <v>6384554</v>
      </c>
      <c r="K237" s="174">
        <v>15678583.470000001</v>
      </c>
      <c r="L237" s="174">
        <v>13934163.609999999</v>
      </c>
      <c r="M237" s="174">
        <v>4763323.59</v>
      </c>
      <c r="N237" s="174">
        <v>8012720</v>
      </c>
      <c r="O237" s="147"/>
      <c r="P237" s="94" t="s">
        <v>595</v>
      </c>
    </row>
    <row r="238" spans="1:17" s="146" customFormat="1" ht="20.25" customHeight="1">
      <c r="B238" s="158" t="s">
        <v>594</v>
      </c>
      <c r="C238" s="159"/>
      <c r="E238" s="186">
        <v>142078.01999999999</v>
      </c>
      <c r="F238" s="174">
        <v>88883.8</v>
      </c>
      <c r="G238" s="174">
        <v>208771.02</v>
      </c>
      <c r="H238" s="174">
        <v>0</v>
      </c>
      <c r="I238" s="174">
        <v>58300.01</v>
      </c>
      <c r="J238" s="174">
        <v>7567533.8899999997</v>
      </c>
      <c r="K238" s="174">
        <v>13735831.869999999</v>
      </c>
      <c r="L238" s="174">
        <v>4104498.68</v>
      </c>
      <c r="M238" s="174">
        <v>436700</v>
      </c>
      <c r="N238" s="174">
        <v>391146</v>
      </c>
      <c r="O238" s="147"/>
      <c r="P238" s="94" t="s">
        <v>593</v>
      </c>
    </row>
    <row r="239" spans="1:17" s="146" customFormat="1" ht="20.25" customHeight="1">
      <c r="B239" s="158" t="s">
        <v>513</v>
      </c>
      <c r="C239" s="159"/>
      <c r="E239" s="186">
        <v>115237</v>
      </c>
      <c r="F239" s="174">
        <v>143446</v>
      </c>
      <c r="G239" s="174">
        <v>70350.179999999993</v>
      </c>
      <c r="H239" s="174">
        <v>0</v>
      </c>
      <c r="I239" s="174">
        <v>226230.8</v>
      </c>
      <c r="J239" s="174">
        <v>6906859</v>
      </c>
      <c r="K239" s="174">
        <v>15434791.09</v>
      </c>
      <c r="L239" s="174">
        <v>14771730.09</v>
      </c>
      <c r="M239" s="174">
        <v>3336100</v>
      </c>
      <c r="N239" s="174">
        <v>566949</v>
      </c>
      <c r="O239" s="147"/>
      <c r="P239" s="94" t="s">
        <v>512</v>
      </c>
    </row>
    <row r="240" spans="1:17" s="146" customFormat="1" ht="20.25" customHeight="1">
      <c r="B240" s="158" t="s">
        <v>592</v>
      </c>
      <c r="C240" s="159"/>
      <c r="E240" s="186">
        <v>195396</v>
      </c>
      <c r="F240" s="174">
        <v>200603.5</v>
      </c>
      <c r="G240" s="174">
        <v>290768.74</v>
      </c>
      <c r="H240" s="174">
        <v>0</v>
      </c>
      <c r="I240" s="174">
        <v>10320</v>
      </c>
      <c r="J240" s="174">
        <v>6640398</v>
      </c>
      <c r="K240" s="174">
        <v>15713223.539999999</v>
      </c>
      <c r="L240" s="174">
        <v>13554248.789999999</v>
      </c>
      <c r="M240" s="174">
        <v>3603000</v>
      </c>
      <c r="N240" s="174">
        <v>309562</v>
      </c>
      <c r="O240" s="147"/>
      <c r="P240" s="94" t="s">
        <v>591</v>
      </c>
    </row>
    <row r="241" spans="1:18" s="146" customFormat="1" ht="20.25" customHeight="1">
      <c r="B241" s="158" t="s">
        <v>590</v>
      </c>
      <c r="C241" s="159"/>
      <c r="E241" s="186">
        <v>97664.55</v>
      </c>
      <c r="F241" s="174">
        <v>25893.32</v>
      </c>
      <c r="G241" s="174">
        <v>90246.33</v>
      </c>
      <c r="H241" s="174">
        <v>0</v>
      </c>
      <c r="I241" s="174">
        <v>48530</v>
      </c>
      <c r="J241" s="174">
        <v>5638345</v>
      </c>
      <c r="K241" s="174">
        <v>14268388.210000001</v>
      </c>
      <c r="L241" s="174">
        <v>12956830.76</v>
      </c>
      <c r="M241" s="174">
        <v>3147296.79</v>
      </c>
      <c r="N241" s="174">
        <v>439674</v>
      </c>
      <c r="O241" s="147"/>
      <c r="P241" s="94" t="s">
        <v>589</v>
      </c>
    </row>
    <row r="242" spans="1:18" s="146" customFormat="1" ht="20.25" customHeight="1">
      <c r="B242" s="158" t="s">
        <v>588</v>
      </c>
      <c r="C242" s="159"/>
      <c r="E242" s="186">
        <v>461467</v>
      </c>
      <c r="F242" s="174">
        <v>333759</v>
      </c>
      <c r="G242" s="174">
        <v>322342.24</v>
      </c>
      <c r="H242" s="174">
        <v>0</v>
      </c>
      <c r="I242" s="174">
        <v>6166.24</v>
      </c>
      <c r="J242" s="174">
        <v>4455258</v>
      </c>
      <c r="K242" s="174">
        <v>13660842.17</v>
      </c>
      <c r="L242" s="174">
        <v>12262507.029999999</v>
      </c>
      <c r="M242" s="174">
        <v>2335440</v>
      </c>
      <c r="N242" s="174">
        <v>660577</v>
      </c>
      <c r="O242" s="147"/>
      <c r="P242" s="94" t="s">
        <v>587</v>
      </c>
    </row>
    <row r="243" spans="1:18" s="94" customFormat="1" ht="20.25" customHeight="1">
      <c r="B243" s="158" t="s">
        <v>586</v>
      </c>
      <c r="C243" s="159"/>
      <c r="E243" s="186">
        <v>127360.44</v>
      </c>
      <c r="F243" s="174">
        <v>44276</v>
      </c>
      <c r="G243" s="174">
        <v>88433.3</v>
      </c>
      <c r="H243" s="174">
        <v>260610</v>
      </c>
      <c r="I243" s="174">
        <v>48845</v>
      </c>
      <c r="J243" s="174">
        <v>7717174</v>
      </c>
      <c r="K243" s="174">
        <v>16060542.800000001</v>
      </c>
      <c r="L243" s="174">
        <v>11766531.32</v>
      </c>
      <c r="M243" s="174">
        <v>4264970</v>
      </c>
      <c r="N243" s="174">
        <v>907405</v>
      </c>
      <c r="O243" s="147"/>
      <c r="P243" s="94" t="s">
        <v>585</v>
      </c>
    </row>
    <row r="244" spans="1:18" s="146" customFormat="1" ht="20.25" customHeight="1">
      <c r="B244" s="94" t="s">
        <v>584</v>
      </c>
      <c r="C244" s="159"/>
      <c r="E244" s="186">
        <v>478863</v>
      </c>
      <c r="F244" s="174">
        <v>130222.39999999999</v>
      </c>
      <c r="G244" s="174">
        <v>551410.03</v>
      </c>
      <c r="H244" s="174">
        <v>193</v>
      </c>
      <c r="I244" s="174">
        <v>44853.89</v>
      </c>
      <c r="J244" s="174">
        <v>3061993.63</v>
      </c>
      <c r="K244" s="174">
        <v>5684113.25</v>
      </c>
      <c r="L244" s="174">
        <v>16556943.619999999</v>
      </c>
      <c r="M244" s="174">
        <v>4088000</v>
      </c>
      <c r="N244" s="174">
        <v>542093.69999999995</v>
      </c>
      <c r="O244" s="147"/>
      <c r="P244" s="94" t="s">
        <v>583</v>
      </c>
    </row>
    <row r="245" spans="1:18" s="94" customFormat="1" ht="20.25" customHeight="1">
      <c r="B245" s="94" t="s">
        <v>582</v>
      </c>
      <c r="C245" s="144"/>
      <c r="E245" s="186">
        <v>336308.02</v>
      </c>
      <c r="F245" s="174">
        <v>618226.4</v>
      </c>
      <c r="G245" s="174">
        <v>223003.1</v>
      </c>
      <c r="H245" s="174">
        <v>0</v>
      </c>
      <c r="I245" s="174">
        <v>29186</v>
      </c>
      <c r="J245" s="174">
        <v>2948666</v>
      </c>
      <c r="K245" s="174">
        <v>14109897.869999999</v>
      </c>
      <c r="L245" s="174">
        <v>12633372.859999999</v>
      </c>
      <c r="M245" s="174">
        <v>2322560</v>
      </c>
      <c r="N245" s="174">
        <v>1791388.6</v>
      </c>
      <c r="O245" s="147"/>
      <c r="P245" s="94" t="s">
        <v>581</v>
      </c>
    </row>
    <row r="246" spans="1:18" s="94" customFormat="1" ht="18.75" customHeight="1">
      <c r="C246" s="144"/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154"/>
      <c r="P246" s="147"/>
    </row>
    <row r="247" spans="1:18" s="94" customFormat="1" ht="28.5" customHeight="1">
      <c r="C247" s="144"/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154"/>
      <c r="P247" s="147"/>
    </row>
    <row r="248" spans="1:18" s="248" customFormat="1" ht="26.25" customHeight="1">
      <c r="B248" s="148" t="s">
        <v>849</v>
      </c>
      <c r="C248" s="149"/>
      <c r="D248" s="148" t="s">
        <v>829</v>
      </c>
      <c r="E248" s="249"/>
    </row>
    <row r="249" spans="1:18" s="138" customFormat="1" ht="18.75" customHeight="1">
      <c r="B249" s="248" t="s">
        <v>850</v>
      </c>
      <c r="C249" s="149"/>
      <c r="D249" s="150" t="s">
        <v>42</v>
      </c>
      <c r="E249" s="250"/>
      <c r="R249" s="146"/>
    </row>
    <row r="250" spans="1:18" s="138" customFormat="1">
      <c r="B250" s="248"/>
      <c r="C250" s="149"/>
      <c r="D250" s="150" t="s">
        <v>839</v>
      </c>
      <c r="E250" s="250"/>
      <c r="N250" s="110"/>
      <c r="O250" s="110"/>
      <c r="P250" s="219" t="s">
        <v>38</v>
      </c>
      <c r="Q250" s="110"/>
      <c r="R250" s="248"/>
    </row>
    <row r="251" spans="1:18" s="138" customFormat="1" ht="15" customHeight="1">
      <c r="B251" s="248"/>
      <c r="C251" s="149"/>
      <c r="D251" s="150"/>
      <c r="E251" s="250"/>
      <c r="M251" s="279"/>
      <c r="N251" s="279"/>
      <c r="O251" s="279"/>
      <c r="P251" s="279"/>
      <c r="Q251" s="110"/>
    </row>
    <row r="252" spans="1:18" s="161" customFormat="1" ht="6" customHeight="1">
      <c r="A252" s="225"/>
      <c r="B252" s="226"/>
      <c r="C252" s="226"/>
      <c r="D252" s="227"/>
      <c r="E252" s="326" t="s">
        <v>19</v>
      </c>
      <c r="F252" s="327"/>
      <c r="G252" s="327"/>
      <c r="H252" s="327"/>
      <c r="I252" s="327"/>
      <c r="J252" s="327"/>
      <c r="K252" s="328"/>
      <c r="L252" s="325" t="s">
        <v>20</v>
      </c>
      <c r="M252" s="319"/>
      <c r="N252" s="319"/>
      <c r="O252" s="228" t="s">
        <v>29</v>
      </c>
      <c r="P252" s="28"/>
      <c r="Q252" s="213"/>
    </row>
    <row r="253" spans="1:18" s="136" customFormat="1" ht="19.5">
      <c r="A253" s="214"/>
      <c r="B253" s="214"/>
      <c r="C253" s="214"/>
      <c r="D253" s="214"/>
      <c r="E253" s="320" t="s">
        <v>11</v>
      </c>
      <c r="F253" s="321"/>
      <c r="G253" s="321"/>
      <c r="H253" s="321"/>
      <c r="I253" s="321"/>
      <c r="J253" s="321"/>
      <c r="K253" s="322"/>
      <c r="L253" s="316" t="s">
        <v>21</v>
      </c>
      <c r="M253" s="317"/>
      <c r="N253" s="317"/>
      <c r="O253" s="318" t="s">
        <v>50</v>
      </c>
      <c r="P253" s="323"/>
      <c r="Q253" s="213"/>
    </row>
    <row r="254" spans="1:18" s="136" customFormat="1">
      <c r="A254" s="319" t="s">
        <v>48</v>
      </c>
      <c r="B254" s="319"/>
      <c r="C254" s="319"/>
      <c r="D254" s="324"/>
      <c r="E254" s="182"/>
      <c r="F254" s="32" t="s">
        <v>24</v>
      </c>
      <c r="G254" s="32"/>
      <c r="H254" s="32"/>
      <c r="I254" s="32"/>
      <c r="J254" s="230"/>
      <c r="K254" s="231"/>
      <c r="L254" s="215"/>
      <c r="M254" s="215" t="s">
        <v>20</v>
      </c>
      <c r="N254" s="165" t="s">
        <v>20</v>
      </c>
      <c r="O254" s="318" t="s">
        <v>49</v>
      </c>
      <c r="P254" s="319"/>
      <c r="Q254" s="198"/>
    </row>
    <row r="255" spans="1:18" s="136" customFormat="1">
      <c r="A255" s="319" t="s">
        <v>46</v>
      </c>
      <c r="B255" s="319"/>
      <c r="C255" s="319"/>
      <c r="D255" s="324"/>
      <c r="E255" s="182" t="s">
        <v>8</v>
      </c>
      <c r="F255" s="32" t="s">
        <v>43</v>
      </c>
      <c r="G255" s="32"/>
      <c r="H255" s="32" t="s">
        <v>10</v>
      </c>
      <c r="I255" s="32"/>
      <c r="J255" s="228"/>
      <c r="K255" s="32"/>
      <c r="L255" s="228" t="s">
        <v>67</v>
      </c>
      <c r="M255" s="228" t="s">
        <v>118</v>
      </c>
      <c r="N255" s="32" t="s">
        <v>30</v>
      </c>
      <c r="O255" s="318" t="s">
        <v>28</v>
      </c>
      <c r="P255" s="319"/>
      <c r="Q255" s="198"/>
    </row>
    <row r="256" spans="1:18" s="136" customFormat="1">
      <c r="A256" s="319" t="s">
        <v>47</v>
      </c>
      <c r="B256" s="319"/>
      <c r="C256" s="319"/>
      <c r="D256" s="324"/>
      <c r="E256" s="183" t="s">
        <v>23</v>
      </c>
      <c r="F256" s="32" t="s">
        <v>44</v>
      </c>
      <c r="G256" s="32"/>
      <c r="H256" s="229" t="s">
        <v>45</v>
      </c>
      <c r="I256" s="32"/>
      <c r="J256" s="228"/>
      <c r="K256" s="32"/>
      <c r="L256" s="228" t="s">
        <v>115</v>
      </c>
      <c r="M256" s="228" t="s">
        <v>114</v>
      </c>
      <c r="N256" s="32" t="s">
        <v>22</v>
      </c>
      <c r="O256" s="318" t="s">
        <v>4</v>
      </c>
      <c r="P256" s="319"/>
      <c r="Q256" s="198"/>
    </row>
    <row r="257" spans="1:18" s="136" customFormat="1">
      <c r="A257" s="216"/>
      <c r="B257" s="216"/>
      <c r="C257" s="216"/>
      <c r="D257" s="217"/>
      <c r="E257" s="183" t="s">
        <v>27</v>
      </c>
      <c r="F257" s="39" t="s">
        <v>56</v>
      </c>
      <c r="G257" s="32" t="s">
        <v>9</v>
      </c>
      <c r="H257" s="39" t="s">
        <v>57</v>
      </c>
      <c r="I257" s="32" t="s">
        <v>25</v>
      </c>
      <c r="J257" s="228" t="s">
        <v>16</v>
      </c>
      <c r="K257" s="32" t="s">
        <v>2</v>
      </c>
      <c r="L257" s="228" t="s">
        <v>21</v>
      </c>
      <c r="M257" s="228" t="s">
        <v>112</v>
      </c>
      <c r="N257" s="32" t="s">
        <v>111</v>
      </c>
      <c r="O257" s="228"/>
      <c r="P257" s="216"/>
      <c r="Q257" s="198"/>
    </row>
    <row r="258" spans="1:18" s="136" customFormat="1" ht="19.5">
      <c r="A258" s="232"/>
      <c r="B258" s="232"/>
      <c r="C258" s="232"/>
      <c r="D258" s="233"/>
      <c r="E258" s="184" t="s">
        <v>27</v>
      </c>
      <c r="F258" s="30" t="s">
        <v>55</v>
      </c>
      <c r="G258" s="30" t="s">
        <v>13</v>
      </c>
      <c r="H258" s="30" t="s">
        <v>54</v>
      </c>
      <c r="I258" s="30" t="s">
        <v>14</v>
      </c>
      <c r="J258" s="31" t="s">
        <v>17</v>
      </c>
      <c r="K258" s="30" t="s">
        <v>1</v>
      </c>
      <c r="L258" s="218" t="s">
        <v>53</v>
      </c>
      <c r="M258" s="218" t="s">
        <v>51</v>
      </c>
      <c r="N258" s="166" t="s">
        <v>52</v>
      </c>
      <c r="O258" s="234"/>
      <c r="P258" s="235"/>
      <c r="Q258" s="213"/>
    </row>
    <row r="259" spans="1:18" s="143" customFormat="1" ht="22.5" customHeight="1">
      <c r="A259" s="141" t="s">
        <v>202</v>
      </c>
      <c r="B259" s="168"/>
      <c r="C259" s="169"/>
      <c r="E259" s="137">
        <f>SUM(E260:E271)</f>
        <v>7793070.5499999998</v>
      </c>
      <c r="F259" s="137">
        <f t="shared" ref="F259:N259" si="14">SUM(F260:F271)</f>
        <v>3507675.58</v>
      </c>
      <c r="G259" s="137">
        <f t="shared" si="14"/>
        <v>2511808.16</v>
      </c>
      <c r="H259" s="137">
        <f t="shared" si="14"/>
        <v>0</v>
      </c>
      <c r="I259" s="137">
        <f t="shared" si="14"/>
        <v>1439539.3900000001</v>
      </c>
      <c r="J259" s="137">
        <f t="shared" si="14"/>
        <v>83954290</v>
      </c>
      <c r="K259" s="137">
        <f t="shared" si="14"/>
        <v>205597321.81</v>
      </c>
      <c r="L259" s="137">
        <f t="shared" si="14"/>
        <v>206915797.67000002</v>
      </c>
      <c r="M259" s="137">
        <f t="shared" si="14"/>
        <v>38437635.93</v>
      </c>
      <c r="N259" s="137">
        <f t="shared" si="14"/>
        <v>11857392.5</v>
      </c>
      <c r="O259" s="126" t="s">
        <v>580</v>
      </c>
      <c r="P259" s="126"/>
    </row>
    <row r="260" spans="1:18" s="146" customFormat="1" ht="22.5" customHeight="1">
      <c r="B260" s="158" t="s">
        <v>579</v>
      </c>
      <c r="C260" s="159"/>
      <c r="E260" s="186">
        <v>62924.480000000003</v>
      </c>
      <c r="F260" s="174">
        <v>34371.800000000003</v>
      </c>
      <c r="G260" s="174">
        <v>58898.2</v>
      </c>
      <c r="H260" s="174">
        <v>0</v>
      </c>
      <c r="I260" s="174">
        <v>24469.4</v>
      </c>
      <c r="J260" s="174">
        <v>4483632</v>
      </c>
      <c r="K260" s="174">
        <v>13716662.49</v>
      </c>
      <c r="L260" s="174">
        <v>13703257.550000001</v>
      </c>
      <c r="M260" s="174">
        <v>2874800</v>
      </c>
      <c r="N260" s="174">
        <v>1489167</v>
      </c>
      <c r="O260" s="147"/>
      <c r="P260" s="94" t="s">
        <v>578</v>
      </c>
    </row>
    <row r="261" spans="1:18" s="146" customFormat="1" ht="22.5" customHeight="1">
      <c r="B261" s="158" t="s">
        <v>577</v>
      </c>
      <c r="C261" s="159"/>
      <c r="E261" s="186">
        <v>111950.64</v>
      </c>
      <c r="F261" s="174">
        <v>18094.599999999999</v>
      </c>
      <c r="G261" s="174">
        <v>131708.1</v>
      </c>
      <c r="H261" s="174">
        <v>0</v>
      </c>
      <c r="I261" s="174">
        <v>120</v>
      </c>
      <c r="J261" s="174">
        <v>4192137</v>
      </c>
      <c r="K261" s="174">
        <v>13571602.1</v>
      </c>
      <c r="L261" s="174">
        <v>10930691.550000001</v>
      </c>
      <c r="M261" s="174">
        <v>2544823.7000000002</v>
      </c>
      <c r="N261" s="174">
        <v>334302</v>
      </c>
      <c r="O261" s="147"/>
      <c r="P261" s="94" t="s">
        <v>576</v>
      </c>
    </row>
    <row r="262" spans="1:18" s="146" customFormat="1" ht="22.5" customHeight="1">
      <c r="B262" s="158" t="s">
        <v>575</v>
      </c>
      <c r="C262" s="159"/>
      <c r="E262" s="186">
        <v>113707.22</v>
      </c>
      <c r="F262" s="174">
        <v>60287.23</v>
      </c>
      <c r="G262" s="174">
        <v>137045.49</v>
      </c>
      <c r="H262" s="174">
        <v>0</v>
      </c>
      <c r="I262" s="174">
        <v>118150</v>
      </c>
      <c r="J262" s="174">
        <v>6212276</v>
      </c>
      <c r="K262" s="174">
        <v>15443041.949999999</v>
      </c>
      <c r="L262" s="174">
        <v>15391759.800000001</v>
      </c>
      <c r="M262" s="174">
        <v>1647900</v>
      </c>
      <c r="N262" s="174">
        <v>1951694</v>
      </c>
      <c r="O262" s="147"/>
      <c r="P262" s="94" t="s">
        <v>574</v>
      </c>
    </row>
    <row r="263" spans="1:18" s="146" customFormat="1" ht="22.5" customHeight="1">
      <c r="B263" s="158" t="s">
        <v>518</v>
      </c>
      <c r="C263" s="159"/>
      <c r="E263" s="186">
        <v>938500.46</v>
      </c>
      <c r="F263" s="174">
        <v>198190.8</v>
      </c>
      <c r="G263" s="174">
        <v>164447.42000000001</v>
      </c>
      <c r="H263" s="174">
        <v>0</v>
      </c>
      <c r="I263" s="174">
        <v>134675</v>
      </c>
      <c r="J263" s="174">
        <v>6425889</v>
      </c>
      <c r="K263" s="174">
        <v>17915469.780000001</v>
      </c>
      <c r="L263" s="174">
        <v>18483917.18</v>
      </c>
      <c r="M263" s="174">
        <v>2574711</v>
      </c>
      <c r="N263" s="174">
        <v>357831</v>
      </c>
      <c r="O263" s="147"/>
      <c r="P263" s="94" t="s">
        <v>517</v>
      </c>
    </row>
    <row r="264" spans="1:18" s="146" customFormat="1" ht="22.5" customHeight="1">
      <c r="B264" s="158" t="s">
        <v>573</v>
      </c>
      <c r="C264" s="159"/>
      <c r="E264" s="186">
        <v>1263105.26</v>
      </c>
      <c r="F264" s="174">
        <v>46484.2</v>
      </c>
      <c r="G264" s="174">
        <v>163015.6</v>
      </c>
      <c r="H264" s="174">
        <v>0</v>
      </c>
      <c r="I264" s="174">
        <v>8300</v>
      </c>
      <c r="J264" s="174">
        <v>5070574</v>
      </c>
      <c r="K264" s="174">
        <v>14545606.439999999</v>
      </c>
      <c r="L264" s="174">
        <v>16019973.18</v>
      </c>
      <c r="M264" s="174">
        <v>1059020</v>
      </c>
      <c r="N264" s="174">
        <v>716684.6</v>
      </c>
      <c r="O264" s="147"/>
      <c r="P264" s="94" t="s">
        <v>572</v>
      </c>
    </row>
    <row r="265" spans="1:18" s="146" customFormat="1" ht="22.5" customHeight="1">
      <c r="B265" s="158" t="s">
        <v>571</v>
      </c>
      <c r="C265" s="159"/>
      <c r="E265" s="186">
        <v>410801.23</v>
      </c>
      <c r="F265" s="174">
        <v>85702.2</v>
      </c>
      <c r="G265" s="174">
        <v>106962.95</v>
      </c>
      <c r="H265" s="174">
        <v>0</v>
      </c>
      <c r="I265" s="174">
        <v>9390</v>
      </c>
      <c r="J265" s="174">
        <v>5324096</v>
      </c>
      <c r="K265" s="174">
        <v>13097596.289999999</v>
      </c>
      <c r="L265" s="174">
        <v>14899342.199999999</v>
      </c>
      <c r="M265" s="174">
        <v>2217600</v>
      </c>
      <c r="N265" s="174">
        <v>573237</v>
      </c>
      <c r="O265" s="147"/>
      <c r="P265" s="94" t="s">
        <v>570</v>
      </c>
    </row>
    <row r="266" spans="1:18" s="146" customFormat="1" ht="22.5" customHeight="1">
      <c r="B266" s="158" t="s">
        <v>569</v>
      </c>
      <c r="C266" s="159"/>
      <c r="E266" s="186">
        <v>259150.14</v>
      </c>
      <c r="F266" s="174">
        <v>122575.3</v>
      </c>
      <c r="G266" s="174">
        <v>175530</v>
      </c>
      <c r="H266" s="174">
        <v>0</v>
      </c>
      <c r="I266" s="174">
        <v>0</v>
      </c>
      <c r="J266" s="174">
        <v>5913238</v>
      </c>
      <c r="K266" s="174">
        <v>14832197.449999999</v>
      </c>
      <c r="L266" s="174">
        <v>17924304.460000001</v>
      </c>
      <c r="M266" s="174">
        <v>1455000</v>
      </c>
      <c r="N266" s="174">
        <v>678543.25</v>
      </c>
      <c r="O266" s="147"/>
      <c r="P266" s="94" t="s">
        <v>568</v>
      </c>
    </row>
    <row r="267" spans="1:18" s="146" customFormat="1" ht="22.5" customHeight="1">
      <c r="B267" s="158" t="s">
        <v>567</v>
      </c>
      <c r="C267" s="159"/>
      <c r="E267" s="186">
        <v>244799.66</v>
      </c>
      <c r="F267" s="174">
        <v>54397.1</v>
      </c>
      <c r="G267" s="174">
        <v>166441.56</v>
      </c>
      <c r="H267" s="174">
        <v>0</v>
      </c>
      <c r="I267" s="174">
        <v>165545</v>
      </c>
      <c r="J267" s="174">
        <v>5833222</v>
      </c>
      <c r="K267" s="174">
        <v>15194826.689999999</v>
      </c>
      <c r="L267" s="174">
        <v>17517640.329999998</v>
      </c>
      <c r="M267" s="174">
        <v>2651500</v>
      </c>
      <c r="N267" s="174">
        <v>363564</v>
      </c>
      <c r="O267" s="147"/>
      <c r="P267" s="94" t="s">
        <v>566</v>
      </c>
    </row>
    <row r="268" spans="1:18" s="146" customFormat="1" ht="22.5" customHeight="1">
      <c r="B268" s="158" t="s">
        <v>565</v>
      </c>
      <c r="C268" s="159"/>
      <c r="E268" s="186">
        <v>200693.05</v>
      </c>
      <c r="F268" s="174">
        <v>323034</v>
      </c>
      <c r="G268" s="174">
        <v>222295.45</v>
      </c>
      <c r="H268" s="174">
        <v>0</v>
      </c>
      <c r="I268" s="174">
        <v>207130</v>
      </c>
      <c r="J268" s="174">
        <v>12149739</v>
      </c>
      <c r="K268" s="174">
        <v>19313234.359999999</v>
      </c>
      <c r="L268" s="174">
        <v>19039425.02</v>
      </c>
      <c r="M268" s="174">
        <v>4593141.3</v>
      </c>
      <c r="N268" s="174">
        <v>1011801</v>
      </c>
      <c r="O268" s="147"/>
      <c r="P268" s="94" t="s">
        <v>564</v>
      </c>
    </row>
    <row r="269" spans="1:18" s="146" customFormat="1" ht="22.5" customHeight="1">
      <c r="B269" s="158" t="s">
        <v>563</v>
      </c>
      <c r="C269" s="159"/>
      <c r="E269" s="186">
        <v>452242.39</v>
      </c>
      <c r="F269" s="174">
        <v>352149</v>
      </c>
      <c r="G269" s="174">
        <v>301047.09000000003</v>
      </c>
      <c r="H269" s="174">
        <v>0</v>
      </c>
      <c r="I269" s="174">
        <v>91100</v>
      </c>
      <c r="J269" s="174">
        <v>7592901</v>
      </c>
      <c r="K269" s="174">
        <v>20994050.379999999</v>
      </c>
      <c r="L269" s="174">
        <v>18757030.050000001</v>
      </c>
      <c r="M269" s="174">
        <v>4841940</v>
      </c>
      <c r="N269" s="174">
        <v>992389.25</v>
      </c>
      <c r="O269" s="147"/>
      <c r="P269" s="94" t="s">
        <v>562</v>
      </c>
    </row>
    <row r="270" spans="1:18" s="146" customFormat="1" ht="22.5" customHeight="1">
      <c r="B270" s="158" t="s">
        <v>561</v>
      </c>
      <c r="C270" s="159"/>
      <c r="E270" s="186">
        <v>1932038.72</v>
      </c>
      <c r="F270" s="174">
        <v>1231937.8</v>
      </c>
      <c r="G270" s="174">
        <v>382053.89</v>
      </c>
      <c r="H270" s="174">
        <v>0</v>
      </c>
      <c r="I270" s="174">
        <v>32331</v>
      </c>
      <c r="J270" s="174">
        <v>7120630</v>
      </c>
      <c r="K270" s="174">
        <v>21688570.629999999</v>
      </c>
      <c r="L270" s="174">
        <v>20292305.98</v>
      </c>
      <c r="M270" s="174">
        <v>3555526.93</v>
      </c>
      <c r="N270" s="174">
        <v>1021025.4</v>
      </c>
      <c r="O270" s="147"/>
      <c r="P270" s="94" t="s">
        <v>560</v>
      </c>
    </row>
    <row r="271" spans="1:18" s="146" customFormat="1" ht="22.5" customHeight="1">
      <c r="B271" s="158" t="s">
        <v>559</v>
      </c>
      <c r="C271" s="159"/>
      <c r="E271" s="186">
        <v>1803157.3</v>
      </c>
      <c r="F271" s="174">
        <v>980451.55</v>
      </c>
      <c r="G271" s="174">
        <v>502362.41</v>
      </c>
      <c r="H271" s="174">
        <v>0</v>
      </c>
      <c r="I271" s="174">
        <v>648328.99</v>
      </c>
      <c r="J271" s="174">
        <v>13635956</v>
      </c>
      <c r="K271" s="174">
        <v>25284463.25</v>
      </c>
      <c r="L271" s="174">
        <v>23956150.370000001</v>
      </c>
      <c r="M271" s="174">
        <v>8421673</v>
      </c>
      <c r="N271" s="174">
        <v>2367154</v>
      </c>
      <c r="O271" s="147"/>
      <c r="P271" s="94" t="s">
        <v>558</v>
      </c>
    </row>
    <row r="272" spans="1:18" s="143" customFormat="1" ht="22.5" customHeight="1">
      <c r="A272" s="141" t="s">
        <v>188</v>
      </c>
      <c r="B272" s="153"/>
      <c r="C272" s="126"/>
      <c r="E272" s="137">
        <f>SUM(E273:E275)+SUM(E289:E296)</f>
        <v>10331941.34</v>
      </c>
      <c r="F272" s="137">
        <f t="shared" ref="F272:N272" si="15">SUM(F273:F275)+SUM(F289:F296)</f>
        <v>3175197.0900000003</v>
      </c>
      <c r="G272" s="137">
        <f t="shared" si="15"/>
        <v>4341771.8099999996</v>
      </c>
      <c r="H272" s="137">
        <f t="shared" si="15"/>
        <v>34095</v>
      </c>
      <c r="I272" s="137">
        <f t="shared" si="15"/>
        <v>1205260.46</v>
      </c>
      <c r="J272" s="137">
        <f t="shared" si="15"/>
        <v>131871989</v>
      </c>
      <c r="K272" s="137">
        <f t="shared" si="15"/>
        <v>259041732.54000002</v>
      </c>
      <c r="L272" s="137">
        <f t="shared" si="15"/>
        <v>221306386.84</v>
      </c>
      <c r="M272" s="137">
        <f t="shared" si="15"/>
        <v>84243390.280000001</v>
      </c>
      <c r="N272" s="137">
        <f t="shared" si="15"/>
        <v>11204671.340000002</v>
      </c>
      <c r="O272" s="126" t="s">
        <v>187</v>
      </c>
      <c r="P272" s="126"/>
      <c r="R272" s="138"/>
    </row>
    <row r="273" spans="1:18" s="146" customFormat="1" ht="22.5" customHeight="1">
      <c r="B273" s="158" t="s">
        <v>557</v>
      </c>
      <c r="C273" s="159"/>
      <c r="E273" s="186">
        <v>295407.96000000002</v>
      </c>
      <c r="F273" s="174">
        <v>91995</v>
      </c>
      <c r="G273" s="174">
        <v>361911.43</v>
      </c>
      <c r="H273" s="174">
        <v>34095</v>
      </c>
      <c r="I273" s="174">
        <v>15034</v>
      </c>
      <c r="J273" s="174">
        <v>10366305</v>
      </c>
      <c r="K273" s="174">
        <v>19809751.800000001</v>
      </c>
      <c r="L273" s="174">
        <v>16869228.809999999</v>
      </c>
      <c r="M273" s="174">
        <v>5736790</v>
      </c>
      <c r="N273" s="174">
        <v>424663</v>
      </c>
      <c r="O273" s="147"/>
      <c r="P273" s="94" t="s">
        <v>556</v>
      </c>
      <c r="R273" s="110"/>
    </row>
    <row r="274" spans="1:18" s="146" customFormat="1" ht="22.5" customHeight="1">
      <c r="B274" s="158" t="s">
        <v>555</v>
      </c>
      <c r="C274" s="159"/>
      <c r="E274" s="186">
        <v>3321132.54</v>
      </c>
      <c r="F274" s="174">
        <v>150762.79999999999</v>
      </c>
      <c r="G274" s="174">
        <v>208806.05</v>
      </c>
      <c r="H274" s="174">
        <v>0</v>
      </c>
      <c r="I274" s="174">
        <v>29360</v>
      </c>
      <c r="J274" s="174">
        <v>6029469</v>
      </c>
      <c r="K274" s="174">
        <v>16362071.640000001</v>
      </c>
      <c r="L274" s="174">
        <v>15525716.67</v>
      </c>
      <c r="M274" s="174">
        <v>4903617</v>
      </c>
      <c r="N274" s="174">
        <v>559858.81000000006</v>
      </c>
      <c r="O274" s="147"/>
      <c r="P274" s="94" t="s">
        <v>554</v>
      </c>
      <c r="R274" s="110"/>
    </row>
    <row r="275" spans="1:18" s="146" customFormat="1" ht="22.5" customHeight="1">
      <c r="B275" s="158" t="s">
        <v>553</v>
      </c>
      <c r="C275" s="159"/>
      <c r="E275" s="186">
        <v>229356.38</v>
      </c>
      <c r="F275" s="174">
        <v>106640.8</v>
      </c>
      <c r="G275" s="174">
        <v>212075.04</v>
      </c>
      <c r="H275" s="174">
        <v>0</v>
      </c>
      <c r="I275" s="174">
        <v>25668</v>
      </c>
      <c r="J275" s="174">
        <v>5285869</v>
      </c>
      <c r="K275" s="174">
        <v>13869939.15</v>
      </c>
      <c r="L275" s="174">
        <v>12632117.75</v>
      </c>
      <c r="M275" s="174">
        <v>1770850</v>
      </c>
      <c r="N275" s="174">
        <v>328384</v>
      </c>
      <c r="O275" s="147"/>
      <c r="P275" s="94" t="s">
        <v>552</v>
      </c>
      <c r="R275" s="110"/>
    </row>
    <row r="276" spans="1:18" s="146" customFormat="1" ht="27.75" customHeight="1">
      <c r="B276" s="158"/>
      <c r="C276" s="144"/>
      <c r="E276" s="242"/>
      <c r="F276" s="243"/>
      <c r="G276" s="243"/>
      <c r="H276" s="243"/>
      <c r="I276" s="243"/>
      <c r="J276" s="243"/>
      <c r="K276" s="243"/>
      <c r="L276" s="243"/>
      <c r="M276" s="243"/>
      <c r="N276" s="243"/>
      <c r="O276" s="154"/>
      <c r="P276" s="147"/>
      <c r="Q276" s="94"/>
      <c r="R276" s="110"/>
    </row>
    <row r="277" spans="1:18" s="146" customFormat="1" ht="17.25" customHeight="1">
      <c r="B277" s="158"/>
      <c r="C277" s="144"/>
      <c r="E277" s="242"/>
      <c r="F277" s="243"/>
      <c r="G277" s="243"/>
      <c r="H277" s="243"/>
      <c r="I277" s="243"/>
      <c r="J277" s="243"/>
      <c r="K277" s="243"/>
      <c r="L277" s="243"/>
      <c r="M277" s="243"/>
      <c r="N277" s="243"/>
      <c r="O277" s="154"/>
      <c r="P277" s="147"/>
      <c r="Q277" s="94"/>
      <c r="R277" s="110"/>
    </row>
    <row r="278" spans="1:18" s="248" customFormat="1" ht="26.25" customHeight="1">
      <c r="B278" s="148" t="s">
        <v>849</v>
      </c>
      <c r="C278" s="149"/>
      <c r="D278" s="148" t="s">
        <v>829</v>
      </c>
      <c r="E278" s="249"/>
    </row>
    <row r="279" spans="1:18" s="138" customFormat="1" ht="18.75" customHeight="1">
      <c r="B279" s="248" t="s">
        <v>850</v>
      </c>
      <c r="C279" s="149"/>
      <c r="D279" s="150" t="s">
        <v>42</v>
      </c>
      <c r="E279" s="250"/>
      <c r="R279" s="146"/>
    </row>
    <row r="280" spans="1:18" s="138" customFormat="1">
      <c r="B280" s="248"/>
      <c r="C280" s="149"/>
      <c r="D280" s="150" t="s">
        <v>839</v>
      </c>
      <c r="E280" s="250"/>
      <c r="N280" s="110"/>
      <c r="O280" s="110"/>
      <c r="P280" s="219" t="s">
        <v>38</v>
      </c>
      <c r="Q280" s="110"/>
      <c r="R280" s="248"/>
    </row>
    <row r="281" spans="1:18" s="138" customFormat="1" ht="15" customHeight="1">
      <c r="B281" s="248"/>
      <c r="C281" s="149"/>
      <c r="D281" s="150"/>
      <c r="E281" s="250"/>
      <c r="M281" s="279"/>
      <c r="N281" s="279"/>
      <c r="O281" s="279"/>
      <c r="P281" s="279"/>
      <c r="Q281" s="110"/>
    </row>
    <row r="282" spans="1:18" s="161" customFormat="1" ht="6" customHeight="1">
      <c r="A282" s="225"/>
      <c r="B282" s="226"/>
      <c r="C282" s="226"/>
      <c r="D282" s="227"/>
      <c r="E282" s="326" t="s">
        <v>19</v>
      </c>
      <c r="F282" s="327"/>
      <c r="G282" s="327"/>
      <c r="H282" s="327"/>
      <c r="I282" s="327"/>
      <c r="J282" s="327"/>
      <c r="K282" s="328"/>
      <c r="L282" s="325" t="s">
        <v>20</v>
      </c>
      <c r="M282" s="319"/>
      <c r="N282" s="319"/>
      <c r="O282" s="228" t="s">
        <v>29</v>
      </c>
      <c r="P282" s="28"/>
      <c r="Q282" s="213"/>
    </row>
    <row r="283" spans="1:18" s="136" customFormat="1" ht="19.5">
      <c r="A283" s="214"/>
      <c r="B283" s="214"/>
      <c r="C283" s="214"/>
      <c r="D283" s="214"/>
      <c r="E283" s="320" t="s">
        <v>11</v>
      </c>
      <c r="F283" s="321"/>
      <c r="G283" s="321"/>
      <c r="H283" s="321"/>
      <c r="I283" s="321"/>
      <c r="J283" s="321"/>
      <c r="K283" s="322"/>
      <c r="L283" s="316" t="s">
        <v>21</v>
      </c>
      <c r="M283" s="317"/>
      <c r="N283" s="317"/>
      <c r="O283" s="318" t="s">
        <v>50</v>
      </c>
      <c r="P283" s="323"/>
      <c r="Q283" s="213"/>
    </row>
    <row r="284" spans="1:18" s="136" customFormat="1">
      <c r="A284" s="319" t="s">
        <v>48</v>
      </c>
      <c r="B284" s="319"/>
      <c r="C284" s="319"/>
      <c r="D284" s="324"/>
      <c r="E284" s="182"/>
      <c r="F284" s="32" t="s">
        <v>24</v>
      </c>
      <c r="G284" s="32"/>
      <c r="H284" s="32"/>
      <c r="I284" s="32"/>
      <c r="J284" s="230"/>
      <c r="K284" s="231"/>
      <c r="L284" s="215"/>
      <c r="M284" s="215" t="s">
        <v>20</v>
      </c>
      <c r="N284" s="165" t="s">
        <v>20</v>
      </c>
      <c r="O284" s="318" t="s">
        <v>49</v>
      </c>
      <c r="P284" s="319"/>
      <c r="Q284" s="198"/>
    </row>
    <row r="285" spans="1:18" s="136" customFormat="1">
      <c r="A285" s="319" t="s">
        <v>46</v>
      </c>
      <c r="B285" s="319"/>
      <c r="C285" s="319"/>
      <c r="D285" s="324"/>
      <c r="E285" s="182" t="s">
        <v>8</v>
      </c>
      <c r="F285" s="32" t="s">
        <v>43</v>
      </c>
      <c r="G285" s="32"/>
      <c r="H285" s="32" t="s">
        <v>10</v>
      </c>
      <c r="I285" s="32"/>
      <c r="J285" s="228"/>
      <c r="K285" s="32"/>
      <c r="L285" s="228" t="s">
        <v>67</v>
      </c>
      <c r="M285" s="228" t="s">
        <v>118</v>
      </c>
      <c r="N285" s="32" t="s">
        <v>30</v>
      </c>
      <c r="O285" s="318" t="s">
        <v>28</v>
      </c>
      <c r="P285" s="319"/>
      <c r="Q285" s="198"/>
    </row>
    <row r="286" spans="1:18" s="136" customFormat="1">
      <c r="A286" s="319" t="s">
        <v>47</v>
      </c>
      <c r="B286" s="319"/>
      <c r="C286" s="319"/>
      <c r="D286" s="324"/>
      <c r="E286" s="183" t="s">
        <v>23</v>
      </c>
      <c r="F286" s="32" t="s">
        <v>44</v>
      </c>
      <c r="G286" s="32"/>
      <c r="H286" s="229" t="s">
        <v>45</v>
      </c>
      <c r="I286" s="32"/>
      <c r="J286" s="228"/>
      <c r="K286" s="32"/>
      <c r="L286" s="228" t="s">
        <v>115</v>
      </c>
      <c r="M286" s="228" t="s">
        <v>114</v>
      </c>
      <c r="N286" s="32" t="s">
        <v>22</v>
      </c>
      <c r="O286" s="318" t="s">
        <v>4</v>
      </c>
      <c r="P286" s="319"/>
      <c r="Q286" s="198"/>
    </row>
    <row r="287" spans="1:18" s="136" customFormat="1">
      <c r="A287" s="216"/>
      <c r="B287" s="216"/>
      <c r="C287" s="216"/>
      <c r="D287" s="217"/>
      <c r="E287" s="183" t="s">
        <v>27</v>
      </c>
      <c r="F287" s="39" t="s">
        <v>56</v>
      </c>
      <c r="G287" s="32" t="s">
        <v>9</v>
      </c>
      <c r="H287" s="39" t="s">
        <v>57</v>
      </c>
      <c r="I287" s="32" t="s">
        <v>25</v>
      </c>
      <c r="J287" s="228" t="s">
        <v>16</v>
      </c>
      <c r="K287" s="32" t="s">
        <v>2</v>
      </c>
      <c r="L287" s="228" t="s">
        <v>21</v>
      </c>
      <c r="M287" s="228" t="s">
        <v>112</v>
      </c>
      <c r="N287" s="32" t="s">
        <v>111</v>
      </c>
      <c r="O287" s="228"/>
      <c r="P287" s="216"/>
      <c r="Q287" s="198"/>
    </row>
    <row r="288" spans="1:18" s="136" customFormat="1" ht="19.5">
      <c r="A288" s="232"/>
      <c r="B288" s="232"/>
      <c r="C288" s="232"/>
      <c r="D288" s="233"/>
      <c r="E288" s="184" t="s">
        <v>27</v>
      </c>
      <c r="F288" s="30" t="s">
        <v>55</v>
      </c>
      <c r="G288" s="30" t="s">
        <v>13</v>
      </c>
      <c r="H288" s="30" t="s">
        <v>54</v>
      </c>
      <c r="I288" s="30" t="s">
        <v>14</v>
      </c>
      <c r="J288" s="31" t="s">
        <v>17</v>
      </c>
      <c r="K288" s="30" t="s">
        <v>1</v>
      </c>
      <c r="L288" s="218" t="s">
        <v>53</v>
      </c>
      <c r="M288" s="218" t="s">
        <v>51</v>
      </c>
      <c r="N288" s="166" t="s">
        <v>52</v>
      </c>
      <c r="O288" s="234"/>
      <c r="P288" s="235"/>
      <c r="Q288" s="213"/>
    </row>
    <row r="289" spans="1:18" s="146" customFormat="1" ht="18.75" customHeight="1">
      <c r="B289" s="170" t="s">
        <v>551</v>
      </c>
      <c r="C289" s="171"/>
      <c r="E289" s="186">
        <v>315580.94</v>
      </c>
      <c r="F289" s="174">
        <v>177528.6</v>
      </c>
      <c r="G289" s="174">
        <v>270292.2</v>
      </c>
      <c r="H289" s="174">
        <v>0</v>
      </c>
      <c r="I289" s="174">
        <v>191790</v>
      </c>
      <c r="J289" s="174">
        <v>15045663</v>
      </c>
      <c r="K289" s="174">
        <v>22514066.359999999</v>
      </c>
      <c r="L289" s="174">
        <v>23376855.489999998</v>
      </c>
      <c r="M289" s="174">
        <v>9069000</v>
      </c>
      <c r="N289" s="174">
        <v>918351</v>
      </c>
      <c r="O289" s="147"/>
      <c r="P289" s="94" t="s">
        <v>550</v>
      </c>
      <c r="R289" s="110"/>
    </row>
    <row r="290" spans="1:18" s="94" customFormat="1" ht="18.75" customHeight="1">
      <c r="B290" s="158" t="s">
        <v>549</v>
      </c>
      <c r="C290" s="159"/>
      <c r="D290" s="160"/>
      <c r="E290" s="186">
        <v>173082.92</v>
      </c>
      <c r="F290" s="174">
        <v>115108.1</v>
      </c>
      <c r="G290" s="174">
        <v>282479.03000000003</v>
      </c>
      <c r="H290" s="174">
        <v>0</v>
      </c>
      <c r="I290" s="174">
        <v>36982</v>
      </c>
      <c r="J290" s="174">
        <v>6317644</v>
      </c>
      <c r="K290" s="174">
        <v>15416365.720000001</v>
      </c>
      <c r="L290" s="174">
        <v>13191967.859999999</v>
      </c>
      <c r="M290" s="174">
        <v>5019000</v>
      </c>
      <c r="N290" s="174">
        <v>424008</v>
      </c>
      <c r="O290" s="147"/>
      <c r="P290" s="94" t="s">
        <v>548</v>
      </c>
      <c r="R290" s="110"/>
    </row>
    <row r="291" spans="1:18" s="161" customFormat="1" ht="18.75" customHeight="1">
      <c r="B291" s="158" t="s">
        <v>547</v>
      </c>
      <c r="C291" s="159"/>
      <c r="D291" s="146"/>
      <c r="E291" s="186">
        <v>124827.44</v>
      </c>
      <c r="F291" s="174">
        <v>24529</v>
      </c>
      <c r="G291" s="174">
        <v>205000.01</v>
      </c>
      <c r="H291" s="174">
        <v>0</v>
      </c>
      <c r="I291" s="174">
        <v>22460</v>
      </c>
      <c r="J291" s="174">
        <v>4980527</v>
      </c>
      <c r="K291" s="174">
        <v>13716457.380000001</v>
      </c>
      <c r="L291" s="174">
        <v>12496032.720000001</v>
      </c>
      <c r="M291" s="174">
        <v>3727571.5</v>
      </c>
      <c r="N291" s="174">
        <v>693892</v>
      </c>
      <c r="O291" s="162"/>
      <c r="P291" s="162" t="s">
        <v>546</v>
      </c>
      <c r="R291" s="162"/>
    </row>
    <row r="292" spans="1:18" s="146" customFormat="1" ht="18.75" customHeight="1">
      <c r="B292" s="158" t="s">
        <v>545</v>
      </c>
      <c r="C292" s="159"/>
      <c r="E292" s="186">
        <v>213933</v>
      </c>
      <c r="F292" s="174">
        <v>130109.39</v>
      </c>
      <c r="G292" s="174">
        <v>245346.01</v>
      </c>
      <c r="H292" s="174">
        <v>0</v>
      </c>
      <c r="I292" s="174">
        <v>131400</v>
      </c>
      <c r="J292" s="174">
        <v>16271429</v>
      </c>
      <c r="K292" s="174">
        <v>23020378.460000001</v>
      </c>
      <c r="L292" s="174">
        <v>24503554.469999999</v>
      </c>
      <c r="M292" s="174">
        <v>6861952.21</v>
      </c>
      <c r="N292" s="174">
        <v>1539414</v>
      </c>
      <c r="O292" s="147"/>
      <c r="P292" s="94" t="s">
        <v>544</v>
      </c>
      <c r="R292" s="110"/>
    </row>
    <row r="293" spans="1:18" s="146" customFormat="1" ht="18.75" customHeight="1">
      <c r="B293" s="158" t="s">
        <v>543</v>
      </c>
      <c r="C293" s="159"/>
      <c r="D293" s="160"/>
      <c r="E293" s="186">
        <v>3501955.75</v>
      </c>
      <c r="F293" s="174">
        <v>971804</v>
      </c>
      <c r="G293" s="174">
        <v>491355.83</v>
      </c>
      <c r="H293" s="174">
        <v>0</v>
      </c>
      <c r="I293" s="174">
        <v>97805</v>
      </c>
      <c r="J293" s="174">
        <v>14778035</v>
      </c>
      <c r="K293" s="174">
        <v>35510607.899999999</v>
      </c>
      <c r="L293" s="174">
        <v>24675771.059999999</v>
      </c>
      <c r="M293" s="174">
        <v>17705300</v>
      </c>
      <c r="N293" s="174">
        <v>2187666</v>
      </c>
      <c r="O293" s="147"/>
      <c r="P293" s="94" t="s">
        <v>542</v>
      </c>
      <c r="R293" s="138"/>
    </row>
    <row r="294" spans="1:18" s="146" customFormat="1" ht="18.75" customHeight="1">
      <c r="B294" s="158" t="s">
        <v>541</v>
      </c>
      <c r="C294" s="159"/>
      <c r="E294" s="186">
        <v>416311.35</v>
      </c>
      <c r="F294" s="174">
        <v>869786.7</v>
      </c>
      <c r="G294" s="174">
        <v>793573.01</v>
      </c>
      <c r="H294" s="174">
        <v>0</v>
      </c>
      <c r="I294" s="174">
        <v>203788</v>
      </c>
      <c r="J294" s="174">
        <v>29957922</v>
      </c>
      <c r="K294" s="174">
        <v>34862873.670000002</v>
      </c>
      <c r="L294" s="174">
        <v>35131565.490000002</v>
      </c>
      <c r="M294" s="174">
        <v>13639511</v>
      </c>
      <c r="N294" s="174">
        <v>1747073.53</v>
      </c>
      <c r="O294" s="147"/>
      <c r="P294" s="94" t="s">
        <v>540</v>
      </c>
      <c r="R294" s="110"/>
    </row>
    <row r="295" spans="1:18" s="146" customFormat="1" ht="18.75" customHeight="1">
      <c r="B295" s="158" t="s">
        <v>539</v>
      </c>
      <c r="C295" s="159"/>
      <c r="E295" s="186">
        <v>168807.22</v>
      </c>
      <c r="F295" s="174">
        <v>188258.5</v>
      </c>
      <c r="G295" s="174">
        <v>732416.26</v>
      </c>
      <c r="H295" s="174">
        <v>0</v>
      </c>
      <c r="I295" s="174">
        <v>225943.46</v>
      </c>
      <c r="J295" s="174">
        <v>8576111</v>
      </c>
      <c r="K295" s="174">
        <v>41582672.340000004</v>
      </c>
      <c r="L295" s="174">
        <v>23638004.649999999</v>
      </c>
      <c r="M295" s="174">
        <v>5116598.57</v>
      </c>
      <c r="N295" s="174">
        <v>1798000</v>
      </c>
      <c r="O295" s="147"/>
      <c r="P295" s="94" t="s">
        <v>538</v>
      </c>
      <c r="R295" s="110"/>
    </row>
    <row r="296" spans="1:18" s="146" customFormat="1" ht="18.75" customHeight="1">
      <c r="B296" s="158" t="s">
        <v>537</v>
      </c>
      <c r="C296" s="159"/>
      <c r="E296" s="186">
        <v>1571545.84</v>
      </c>
      <c r="F296" s="174">
        <v>348674.2</v>
      </c>
      <c r="G296" s="174">
        <v>538516.93999999994</v>
      </c>
      <c r="H296" s="174">
        <v>0</v>
      </c>
      <c r="I296" s="174">
        <v>225030</v>
      </c>
      <c r="J296" s="174">
        <v>14263015</v>
      </c>
      <c r="K296" s="174">
        <v>22376548.120000001</v>
      </c>
      <c r="L296" s="174">
        <v>19265571.870000001</v>
      </c>
      <c r="M296" s="174">
        <v>10693200</v>
      </c>
      <c r="N296" s="174">
        <v>583361</v>
      </c>
      <c r="O296" s="147"/>
      <c r="P296" s="94" t="s">
        <v>536</v>
      </c>
      <c r="R296" s="110"/>
    </row>
    <row r="297" spans="1:18" s="143" customFormat="1" ht="18.75" customHeight="1">
      <c r="A297" s="141" t="s">
        <v>182</v>
      </c>
      <c r="B297" s="153"/>
      <c r="C297" s="126"/>
      <c r="E297" s="187">
        <f t="shared" ref="E297:N297" si="16">SUM(E298:E306)</f>
        <v>2184925.42</v>
      </c>
      <c r="F297" s="187">
        <f t="shared" si="16"/>
        <v>854874.9</v>
      </c>
      <c r="G297" s="187">
        <f t="shared" si="16"/>
        <v>1397540.94</v>
      </c>
      <c r="H297" s="187">
        <f t="shared" si="16"/>
        <v>1516928</v>
      </c>
      <c r="I297" s="187">
        <f t="shared" si="16"/>
        <v>376743.17000000004</v>
      </c>
      <c r="J297" s="187">
        <f t="shared" si="16"/>
        <v>89355866</v>
      </c>
      <c r="K297" s="187">
        <f t="shared" si="16"/>
        <v>163600923.88</v>
      </c>
      <c r="L297" s="187">
        <f t="shared" si="16"/>
        <v>115658409.441</v>
      </c>
      <c r="M297" s="187">
        <f t="shared" si="16"/>
        <v>41222613.93</v>
      </c>
      <c r="N297" s="187">
        <f t="shared" si="16"/>
        <v>30774455.050000001</v>
      </c>
      <c r="O297" s="126" t="s">
        <v>535</v>
      </c>
      <c r="P297" s="126"/>
      <c r="R297" s="138"/>
    </row>
    <row r="298" spans="1:18" s="146" customFormat="1" ht="18.75" customHeight="1">
      <c r="B298" s="158" t="s">
        <v>534</v>
      </c>
      <c r="C298" s="159"/>
      <c r="E298" s="186">
        <v>363443.82</v>
      </c>
      <c r="F298" s="174">
        <v>142481.01</v>
      </c>
      <c r="G298" s="174">
        <v>182916.49</v>
      </c>
      <c r="H298" s="174">
        <v>0</v>
      </c>
      <c r="I298" s="174">
        <v>46780</v>
      </c>
      <c r="J298" s="174">
        <v>8671037</v>
      </c>
      <c r="K298" s="174">
        <v>17018658</v>
      </c>
      <c r="L298" s="174">
        <v>14686834.050000001</v>
      </c>
      <c r="M298" s="174">
        <v>3809040</v>
      </c>
      <c r="N298" s="174">
        <v>11186632</v>
      </c>
      <c r="O298" s="147"/>
      <c r="P298" s="94" t="s">
        <v>533</v>
      </c>
      <c r="R298" s="110"/>
    </row>
    <row r="299" spans="1:18" s="146" customFormat="1" ht="18.75" customHeight="1">
      <c r="A299" s="94"/>
      <c r="B299" s="158" t="s">
        <v>532</v>
      </c>
      <c r="C299" s="159"/>
      <c r="E299" s="186">
        <v>551700.97</v>
      </c>
      <c r="F299" s="174">
        <v>331454.2</v>
      </c>
      <c r="G299" s="174">
        <v>478525.2</v>
      </c>
      <c r="H299" s="174">
        <v>0</v>
      </c>
      <c r="I299" s="174">
        <v>133680</v>
      </c>
      <c r="J299" s="174">
        <v>18121673</v>
      </c>
      <c r="K299" s="174">
        <v>26160217.760000002</v>
      </c>
      <c r="L299" s="174">
        <v>23371575.190000001</v>
      </c>
      <c r="M299" s="174">
        <v>5167600</v>
      </c>
      <c r="N299" s="174">
        <v>1274776</v>
      </c>
      <c r="O299" s="147"/>
      <c r="P299" s="94" t="s">
        <v>531</v>
      </c>
      <c r="R299" s="110"/>
    </row>
    <row r="300" spans="1:18" s="146" customFormat="1" ht="18.75" customHeight="1">
      <c r="B300" s="158" t="s">
        <v>530</v>
      </c>
      <c r="C300" s="159"/>
      <c r="E300" s="186">
        <v>223018.21</v>
      </c>
      <c r="F300" s="174">
        <v>24264.97</v>
      </c>
      <c r="G300" s="174">
        <v>156565.54</v>
      </c>
      <c r="H300" s="174">
        <v>996204</v>
      </c>
      <c r="I300" s="174">
        <v>82034.16</v>
      </c>
      <c r="J300" s="174">
        <v>11088596</v>
      </c>
      <c r="K300" s="174">
        <v>19193078.469999999</v>
      </c>
      <c r="L300" s="174">
        <v>946290.321</v>
      </c>
      <c r="M300" s="174">
        <v>58236.21</v>
      </c>
      <c r="N300" s="174">
        <v>1006403</v>
      </c>
      <c r="O300" s="147"/>
      <c r="P300" s="94" t="s">
        <v>529</v>
      </c>
      <c r="R300" s="110"/>
    </row>
    <row r="301" spans="1:18" s="146" customFormat="1" ht="18.75" customHeight="1">
      <c r="B301" s="158" t="s">
        <v>528</v>
      </c>
      <c r="C301" s="159"/>
      <c r="E301" s="186">
        <v>107639.07</v>
      </c>
      <c r="F301" s="174">
        <v>14235.28</v>
      </c>
      <c r="G301" s="174">
        <v>79912.929999999993</v>
      </c>
      <c r="H301" s="174">
        <v>0</v>
      </c>
      <c r="I301" s="174">
        <v>35550</v>
      </c>
      <c r="J301" s="174">
        <v>4132639</v>
      </c>
      <c r="K301" s="174">
        <v>13940348.470000001</v>
      </c>
      <c r="L301" s="174">
        <v>10420293.779999999</v>
      </c>
      <c r="M301" s="174">
        <v>2832005</v>
      </c>
      <c r="N301" s="174">
        <v>360099</v>
      </c>
      <c r="O301" s="147"/>
      <c r="P301" s="94" t="s">
        <v>527</v>
      </c>
      <c r="R301" s="110"/>
    </row>
    <row r="302" spans="1:18" s="146" customFormat="1" ht="18.75" customHeight="1">
      <c r="A302" s="94"/>
      <c r="B302" s="158" t="s">
        <v>526</v>
      </c>
      <c r="C302" s="159"/>
      <c r="E302" s="186">
        <v>210984.34</v>
      </c>
      <c r="F302" s="174">
        <v>64264.34</v>
      </c>
      <c r="G302" s="174">
        <v>154091.57</v>
      </c>
      <c r="H302" s="174">
        <v>0</v>
      </c>
      <c r="I302" s="174">
        <v>55170.01</v>
      </c>
      <c r="J302" s="174">
        <v>12675449</v>
      </c>
      <c r="K302" s="174">
        <v>19423668.93</v>
      </c>
      <c r="L302" s="174">
        <v>16214989.17</v>
      </c>
      <c r="M302" s="174">
        <v>5711037.3300000001</v>
      </c>
      <c r="N302" s="174">
        <v>2305271</v>
      </c>
      <c r="O302" s="147"/>
      <c r="P302" s="94" t="s">
        <v>525</v>
      </c>
      <c r="R302" s="110"/>
    </row>
    <row r="303" spans="1:18" s="146" customFormat="1" ht="18.75" customHeight="1">
      <c r="A303" s="94"/>
      <c r="B303" s="158" t="s">
        <v>524</v>
      </c>
      <c r="C303" s="159"/>
      <c r="E303" s="186">
        <v>237366.41</v>
      </c>
      <c r="F303" s="174">
        <v>71996.2</v>
      </c>
      <c r="G303" s="174">
        <v>76945</v>
      </c>
      <c r="H303" s="174">
        <v>520724</v>
      </c>
      <c r="I303" s="174">
        <v>23314</v>
      </c>
      <c r="J303" s="174">
        <v>13777145</v>
      </c>
      <c r="K303" s="174">
        <v>21583495.239999998</v>
      </c>
      <c r="L303" s="174">
        <v>14115292.41</v>
      </c>
      <c r="M303" s="174">
        <v>7964780</v>
      </c>
      <c r="N303" s="174">
        <v>482057</v>
      </c>
      <c r="O303" s="147"/>
      <c r="P303" s="94" t="s">
        <v>523</v>
      </c>
      <c r="R303" s="110"/>
    </row>
    <row r="304" spans="1:18" s="146" customFormat="1" ht="18.75" customHeight="1">
      <c r="A304" s="94"/>
      <c r="B304" s="158" t="s">
        <v>522</v>
      </c>
      <c r="C304" s="159"/>
      <c r="E304" s="186">
        <v>254066.43</v>
      </c>
      <c r="F304" s="174">
        <v>53607.1</v>
      </c>
      <c r="G304" s="174">
        <v>71279.39</v>
      </c>
      <c r="H304" s="174">
        <v>0</v>
      </c>
      <c r="I304" s="174">
        <v>180</v>
      </c>
      <c r="J304" s="174">
        <v>4416550</v>
      </c>
      <c r="K304" s="174">
        <v>13151070.99</v>
      </c>
      <c r="L304" s="174">
        <v>5461779.3899999997</v>
      </c>
      <c r="M304" s="174">
        <v>6109869.3899999997</v>
      </c>
      <c r="N304" s="174">
        <v>344183</v>
      </c>
      <c r="O304" s="147"/>
      <c r="P304" s="94" t="s">
        <v>521</v>
      </c>
      <c r="R304" s="110"/>
    </row>
    <row r="305" spans="1:18" s="146" customFormat="1" ht="18.75" customHeight="1">
      <c r="B305" s="158" t="s">
        <v>520</v>
      </c>
      <c r="C305" s="159"/>
      <c r="E305" s="186">
        <v>55640.22</v>
      </c>
      <c r="F305" s="174">
        <v>50239</v>
      </c>
      <c r="G305" s="174">
        <v>78399.33</v>
      </c>
      <c r="H305" s="174">
        <v>0</v>
      </c>
      <c r="I305" s="174">
        <v>15</v>
      </c>
      <c r="J305" s="174">
        <v>4947526</v>
      </c>
      <c r="K305" s="174">
        <v>14109934.939999999</v>
      </c>
      <c r="L305" s="174">
        <v>12978078.83</v>
      </c>
      <c r="M305" s="174">
        <v>3374886</v>
      </c>
      <c r="N305" s="174">
        <v>412396.25</v>
      </c>
      <c r="O305" s="147"/>
      <c r="P305" s="94" t="s">
        <v>519</v>
      </c>
      <c r="R305" s="110"/>
    </row>
    <row r="306" spans="1:18" s="146" customFormat="1" ht="18.75" customHeight="1">
      <c r="A306" s="94"/>
      <c r="B306" s="158" t="s">
        <v>518</v>
      </c>
      <c r="C306" s="144"/>
      <c r="E306" s="186">
        <v>181065.95</v>
      </c>
      <c r="F306" s="174">
        <v>102332.8</v>
      </c>
      <c r="G306" s="174">
        <v>118905.49</v>
      </c>
      <c r="H306" s="174">
        <v>0</v>
      </c>
      <c r="I306" s="174">
        <v>20</v>
      </c>
      <c r="J306" s="174">
        <v>11525251</v>
      </c>
      <c r="K306" s="174">
        <v>19020451.079999998</v>
      </c>
      <c r="L306" s="174">
        <v>17463276.300000001</v>
      </c>
      <c r="M306" s="174">
        <v>6195160</v>
      </c>
      <c r="N306" s="174">
        <v>13402637.800000001</v>
      </c>
      <c r="O306" s="147"/>
      <c r="P306" s="94" t="s">
        <v>517</v>
      </c>
      <c r="R306" s="138"/>
    </row>
    <row r="307" spans="1:18" s="146" customFormat="1" ht="42.75" customHeight="1">
      <c r="A307" s="94"/>
      <c r="B307" s="158"/>
      <c r="C307" s="144"/>
      <c r="E307" s="242"/>
      <c r="F307" s="243"/>
      <c r="G307" s="243"/>
      <c r="H307" s="243"/>
      <c r="I307" s="243"/>
      <c r="J307" s="243"/>
      <c r="K307" s="243"/>
      <c r="L307" s="243"/>
      <c r="M307" s="243"/>
      <c r="N307" s="243"/>
      <c r="O307" s="154"/>
      <c r="P307" s="147"/>
      <c r="Q307" s="94"/>
      <c r="R307" s="138"/>
    </row>
    <row r="308" spans="1:18" s="146" customFormat="1" ht="42.75" customHeight="1">
      <c r="A308" s="94"/>
      <c r="B308" s="158"/>
      <c r="C308" s="144"/>
      <c r="E308" s="242"/>
      <c r="F308" s="243"/>
      <c r="G308" s="243"/>
      <c r="H308" s="243"/>
      <c r="I308" s="243"/>
      <c r="J308" s="243"/>
      <c r="K308" s="243"/>
      <c r="L308" s="243"/>
      <c r="M308" s="243"/>
      <c r="N308" s="243"/>
      <c r="O308" s="154"/>
      <c r="P308" s="147"/>
      <c r="Q308" s="94"/>
      <c r="R308" s="138"/>
    </row>
    <row r="309" spans="1:18" s="146" customFormat="1" ht="24.75" customHeight="1">
      <c r="A309" s="94"/>
      <c r="B309" s="158"/>
      <c r="C309" s="144"/>
      <c r="E309" s="242"/>
      <c r="F309" s="243"/>
      <c r="G309" s="243"/>
      <c r="H309" s="243"/>
      <c r="I309" s="243"/>
      <c r="J309" s="243"/>
      <c r="K309" s="243"/>
      <c r="L309" s="243"/>
      <c r="M309" s="243"/>
      <c r="N309" s="243"/>
      <c r="O309" s="154"/>
      <c r="P309" s="147"/>
      <c r="Q309" s="94"/>
      <c r="R309" s="138"/>
    </row>
    <row r="310" spans="1:18" s="248" customFormat="1" ht="26.25" customHeight="1">
      <c r="B310" s="148" t="s">
        <v>849</v>
      </c>
      <c r="C310" s="149"/>
      <c r="D310" s="148" t="s">
        <v>829</v>
      </c>
      <c r="E310" s="249"/>
    </row>
    <row r="311" spans="1:18" s="138" customFormat="1" ht="18.75" customHeight="1">
      <c r="B311" s="248" t="s">
        <v>850</v>
      </c>
      <c r="C311" s="149"/>
      <c r="D311" s="150" t="s">
        <v>42</v>
      </c>
      <c r="E311" s="250"/>
      <c r="R311" s="146"/>
    </row>
    <row r="312" spans="1:18" s="138" customFormat="1">
      <c r="B312" s="248"/>
      <c r="C312" s="149"/>
      <c r="D312" s="150" t="s">
        <v>839</v>
      </c>
      <c r="E312" s="250"/>
      <c r="N312" s="110"/>
      <c r="O312" s="110"/>
      <c r="P312" s="219" t="s">
        <v>38</v>
      </c>
      <c r="Q312" s="110"/>
      <c r="R312" s="248"/>
    </row>
    <row r="313" spans="1:18" s="138" customFormat="1" ht="15" customHeight="1">
      <c r="B313" s="248"/>
      <c r="C313" s="149"/>
      <c r="D313" s="150"/>
      <c r="E313" s="250"/>
      <c r="M313" s="279"/>
      <c r="N313" s="279"/>
      <c r="O313" s="279"/>
      <c r="P313" s="279"/>
      <c r="Q313" s="110"/>
    </row>
    <row r="314" spans="1:18" s="161" customFormat="1" ht="6" customHeight="1">
      <c r="A314" s="225"/>
      <c r="B314" s="226"/>
      <c r="C314" s="226"/>
      <c r="D314" s="227"/>
      <c r="E314" s="326" t="s">
        <v>19</v>
      </c>
      <c r="F314" s="327"/>
      <c r="G314" s="327"/>
      <c r="H314" s="327"/>
      <c r="I314" s="327"/>
      <c r="J314" s="327"/>
      <c r="K314" s="328"/>
      <c r="L314" s="325" t="s">
        <v>20</v>
      </c>
      <c r="M314" s="319"/>
      <c r="N314" s="319"/>
      <c r="O314" s="228" t="s">
        <v>29</v>
      </c>
      <c r="P314" s="28"/>
      <c r="Q314" s="213"/>
    </row>
    <row r="315" spans="1:18" s="136" customFormat="1" ht="19.5">
      <c r="A315" s="214"/>
      <c r="B315" s="214"/>
      <c r="C315" s="214"/>
      <c r="D315" s="214"/>
      <c r="E315" s="320" t="s">
        <v>11</v>
      </c>
      <c r="F315" s="321"/>
      <c r="G315" s="321"/>
      <c r="H315" s="321"/>
      <c r="I315" s="321"/>
      <c r="J315" s="321"/>
      <c r="K315" s="322"/>
      <c r="L315" s="316" t="s">
        <v>21</v>
      </c>
      <c r="M315" s="317"/>
      <c r="N315" s="317"/>
      <c r="O315" s="318" t="s">
        <v>50</v>
      </c>
      <c r="P315" s="323"/>
      <c r="Q315" s="213"/>
    </row>
    <row r="316" spans="1:18" s="136" customFormat="1">
      <c r="A316" s="319" t="s">
        <v>48</v>
      </c>
      <c r="B316" s="319"/>
      <c r="C316" s="319"/>
      <c r="D316" s="324"/>
      <c r="E316" s="182"/>
      <c r="F316" s="32" t="s">
        <v>24</v>
      </c>
      <c r="G316" s="32"/>
      <c r="H316" s="32"/>
      <c r="I316" s="32"/>
      <c r="J316" s="230"/>
      <c r="K316" s="231"/>
      <c r="L316" s="215"/>
      <c r="M316" s="215" t="s">
        <v>20</v>
      </c>
      <c r="N316" s="165" t="s">
        <v>20</v>
      </c>
      <c r="O316" s="318" t="s">
        <v>49</v>
      </c>
      <c r="P316" s="319"/>
      <c r="Q316" s="198"/>
    </row>
    <row r="317" spans="1:18" s="136" customFormat="1">
      <c r="A317" s="319" t="s">
        <v>46</v>
      </c>
      <c r="B317" s="319"/>
      <c r="C317" s="319"/>
      <c r="D317" s="324"/>
      <c r="E317" s="182" t="s">
        <v>8</v>
      </c>
      <c r="F317" s="32" t="s">
        <v>43</v>
      </c>
      <c r="G317" s="32"/>
      <c r="H317" s="32" t="s">
        <v>10</v>
      </c>
      <c r="I317" s="32"/>
      <c r="J317" s="228"/>
      <c r="K317" s="32"/>
      <c r="L317" s="228" t="s">
        <v>67</v>
      </c>
      <c r="M317" s="228" t="s">
        <v>118</v>
      </c>
      <c r="N317" s="32" t="s">
        <v>30</v>
      </c>
      <c r="O317" s="318" t="s">
        <v>28</v>
      </c>
      <c r="P317" s="319"/>
      <c r="Q317" s="198"/>
    </row>
    <row r="318" spans="1:18" s="136" customFormat="1">
      <c r="A318" s="319" t="s">
        <v>47</v>
      </c>
      <c r="B318" s="319"/>
      <c r="C318" s="319"/>
      <c r="D318" s="324"/>
      <c r="E318" s="183" t="s">
        <v>23</v>
      </c>
      <c r="F318" s="32" t="s">
        <v>44</v>
      </c>
      <c r="G318" s="32"/>
      <c r="H318" s="229" t="s">
        <v>45</v>
      </c>
      <c r="I318" s="32"/>
      <c r="J318" s="228"/>
      <c r="K318" s="32"/>
      <c r="L318" s="228" t="s">
        <v>115</v>
      </c>
      <c r="M318" s="228" t="s">
        <v>114</v>
      </c>
      <c r="N318" s="32" t="s">
        <v>22</v>
      </c>
      <c r="O318" s="318" t="s">
        <v>4</v>
      </c>
      <c r="P318" s="319"/>
      <c r="Q318" s="198"/>
    </row>
    <row r="319" spans="1:18" s="136" customFormat="1">
      <c r="A319" s="216"/>
      <c r="B319" s="216"/>
      <c r="C319" s="216"/>
      <c r="D319" s="217"/>
      <c r="E319" s="183" t="s">
        <v>27</v>
      </c>
      <c r="F319" s="39" t="s">
        <v>56</v>
      </c>
      <c r="G319" s="32" t="s">
        <v>9</v>
      </c>
      <c r="H319" s="39" t="s">
        <v>57</v>
      </c>
      <c r="I319" s="32" t="s">
        <v>25</v>
      </c>
      <c r="J319" s="228" t="s">
        <v>16</v>
      </c>
      <c r="K319" s="32" t="s">
        <v>2</v>
      </c>
      <c r="L319" s="228" t="s">
        <v>21</v>
      </c>
      <c r="M319" s="228" t="s">
        <v>112</v>
      </c>
      <c r="N319" s="32" t="s">
        <v>111</v>
      </c>
      <c r="O319" s="228"/>
      <c r="P319" s="216"/>
      <c r="Q319" s="198"/>
    </row>
    <row r="320" spans="1:18" s="136" customFormat="1" ht="19.5">
      <c r="A320" s="232"/>
      <c r="B320" s="232"/>
      <c r="C320" s="232"/>
      <c r="D320" s="233"/>
      <c r="E320" s="184" t="s">
        <v>27</v>
      </c>
      <c r="F320" s="30" t="s">
        <v>55</v>
      </c>
      <c r="G320" s="30" t="s">
        <v>13</v>
      </c>
      <c r="H320" s="30" t="s">
        <v>54</v>
      </c>
      <c r="I320" s="30" t="s">
        <v>14</v>
      </c>
      <c r="J320" s="31" t="s">
        <v>17</v>
      </c>
      <c r="K320" s="30" t="s">
        <v>1</v>
      </c>
      <c r="L320" s="218" t="s">
        <v>53</v>
      </c>
      <c r="M320" s="218" t="s">
        <v>51</v>
      </c>
      <c r="N320" s="166" t="s">
        <v>52</v>
      </c>
      <c r="O320" s="234"/>
      <c r="P320" s="235"/>
      <c r="Q320" s="213"/>
    </row>
    <row r="321" spans="1:18" s="143" customFormat="1" ht="20.25" customHeight="1">
      <c r="A321" s="151" t="s">
        <v>174</v>
      </c>
      <c r="B321" s="153"/>
      <c r="E321" s="187">
        <f t="shared" ref="E321:N321" si="17">SUM(E322:E330)</f>
        <v>1627995.71</v>
      </c>
      <c r="F321" s="187">
        <f t="shared" si="17"/>
        <v>1300568.71</v>
      </c>
      <c r="G321" s="187">
        <f t="shared" si="17"/>
        <v>2249034.7899999996</v>
      </c>
      <c r="H321" s="187">
        <f t="shared" si="17"/>
        <v>146811.04999999999</v>
      </c>
      <c r="I321" s="187">
        <f t="shared" si="17"/>
        <v>354774</v>
      </c>
      <c r="J321" s="187">
        <f t="shared" si="17"/>
        <v>94482393</v>
      </c>
      <c r="K321" s="187">
        <f t="shared" si="17"/>
        <v>162121999.59</v>
      </c>
      <c r="L321" s="187">
        <f t="shared" si="17"/>
        <v>138419489.13999999</v>
      </c>
      <c r="M321" s="187">
        <f t="shared" si="17"/>
        <v>35872044.030000001</v>
      </c>
      <c r="N321" s="187">
        <f t="shared" si="17"/>
        <v>7244869.0999999996</v>
      </c>
      <c r="O321" s="126" t="s">
        <v>516</v>
      </c>
      <c r="P321" s="126"/>
      <c r="R321" s="138"/>
    </row>
    <row r="322" spans="1:18" s="146" customFormat="1" ht="20.25" customHeight="1">
      <c r="A322" s="94"/>
      <c r="B322" s="158" t="s">
        <v>515</v>
      </c>
      <c r="C322" s="144"/>
      <c r="E322" s="186">
        <v>153353.1</v>
      </c>
      <c r="F322" s="174">
        <v>10013</v>
      </c>
      <c r="G322" s="174">
        <v>49491.69</v>
      </c>
      <c r="H322" s="174">
        <v>0</v>
      </c>
      <c r="I322" s="174">
        <v>8380</v>
      </c>
      <c r="J322" s="174">
        <v>2609908</v>
      </c>
      <c r="K322" s="174">
        <v>10664379.109999999</v>
      </c>
      <c r="L322" s="174">
        <v>1582486.31</v>
      </c>
      <c r="M322" s="174">
        <v>1103755</v>
      </c>
      <c r="N322" s="174">
        <v>444230</v>
      </c>
      <c r="O322" s="147"/>
      <c r="P322" s="94" t="s">
        <v>514</v>
      </c>
      <c r="R322" s="110"/>
    </row>
    <row r="323" spans="1:18" s="146" customFormat="1" ht="20.25" customHeight="1">
      <c r="A323" s="94"/>
      <c r="B323" s="158" t="s">
        <v>513</v>
      </c>
      <c r="C323" s="144"/>
      <c r="E323" s="186">
        <v>186049.82</v>
      </c>
      <c r="F323" s="174">
        <v>111661.41</v>
      </c>
      <c r="G323" s="174">
        <v>229414.16</v>
      </c>
      <c r="H323" s="174">
        <v>0</v>
      </c>
      <c r="I323" s="174">
        <v>5678</v>
      </c>
      <c r="J323" s="174">
        <v>18313538</v>
      </c>
      <c r="K323" s="174">
        <v>24632958.600000001</v>
      </c>
      <c r="L323" s="174">
        <v>29120709.120000001</v>
      </c>
      <c r="M323" s="174">
        <v>8960920</v>
      </c>
      <c r="N323" s="174">
        <v>950065.5</v>
      </c>
      <c r="O323" s="147"/>
      <c r="P323" s="94" t="s">
        <v>512</v>
      </c>
      <c r="R323" s="110"/>
    </row>
    <row r="324" spans="1:18" s="146" customFormat="1" ht="20.25" customHeight="1">
      <c r="A324" s="94"/>
      <c r="B324" s="158" t="s">
        <v>511</v>
      </c>
      <c r="C324" s="144"/>
      <c r="E324" s="186">
        <v>217000</v>
      </c>
      <c r="F324" s="174">
        <v>50000</v>
      </c>
      <c r="G324" s="174">
        <v>350000</v>
      </c>
      <c r="H324" s="174">
        <v>0</v>
      </c>
      <c r="I324" s="174">
        <v>10000</v>
      </c>
      <c r="J324" s="174">
        <v>20000000</v>
      </c>
      <c r="K324" s="174">
        <v>24373000</v>
      </c>
      <c r="L324" s="174">
        <v>20648698</v>
      </c>
      <c r="M324" s="174">
        <v>9149309.9299999997</v>
      </c>
      <c r="N324" s="174">
        <v>1889241.5</v>
      </c>
      <c r="O324" s="147"/>
      <c r="P324" s="94" t="s">
        <v>510</v>
      </c>
      <c r="R324" s="110"/>
    </row>
    <row r="325" spans="1:18" s="94" customFormat="1" ht="20.25" customHeight="1">
      <c r="B325" s="158" t="s">
        <v>509</v>
      </c>
      <c r="C325" s="144"/>
      <c r="E325" s="186">
        <v>166974.38</v>
      </c>
      <c r="F325" s="174">
        <v>647072.69999999995</v>
      </c>
      <c r="G325" s="174">
        <v>797477.47</v>
      </c>
      <c r="H325" s="174">
        <v>0</v>
      </c>
      <c r="I325" s="174">
        <v>212700</v>
      </c>
      <c r="J325" s="174">
        <v>18271923</v>
      </c>
      <c r="K325" s="174">
        <v>24541998.800000001</v>
      </c>
      <c r="L325" s="174">
        <v>24173714.629999999</v>
      </c>
      <c r="M325" s="174">
        <v>4109779.1</v>
      </c>
      <c r="N325" s="174">
        <v>694194.6</v>
      </c>
      <c r="O325" s="147"/>
      <c r="P325" s="94" t="s">
        <v>508</v>
      </c>
      <c r="R325" s="110"/>
    </row>
    <row r="326" spans="1:18" s="146" customFormat="1" ht="20.25" customHeight="1">
      <c r="A326" s="94"/>
      <c r="B326" s="158" t="s">
        <v>507</v>
      </c>
      <c r="C326" s="144"/>
      <c r="E326" s="186">
        <v>56444.800000000003</v>
      </c>
      <c r="F326" s="174">
        <v>41380</v>
      </c>
      <c r="G326" s="174">
        <v>70165.7</v>
      </c>
      <c r="H326" s="174">
        <v>0</v>
      </c>
      <c r="I326" s="174"/>
      <c r="J326" s="174">
        <v>5238744</v>
      </c>
      <c r="K326" s="174">
        <v>13990210.949999999</v>
      </c>
      <c r="L326" s="174">
        <v>11087258.59</v>
      </c>
      <c r="M326" s="174">
        <v>3567900</v>
      </c>
      <c r="N326" s="174">
        <v>630707.1</v>
      </c>
      <c r="O326" s="147"/>
      <c r="P326" s="94" t="s">
        <v>506</v>
      </c>
      <c r="R326" s="110"/>
    </row>
    <row r="327" spans="1:18" s="146" customFormat="1" ht="20.25" customHeight="1">
      <c r="A327" s="94"/>
      <c r="B327" s="158" t="s">
        <v>505</v>
      </c>
      <c r="C327" s="144"/>
      <c r="E327" s="186">
        <v>104492.98</v>
      </c>
      <c r="F327" s="174">
        <v>205435.4</v>
      </c>
      <c r="G327" s="174">
        <v>202911.89</v>
      </c>
      <c r="H327" s="174">
        <v>0</v>
      </c>
      <c r="I327" s="174">
        <v>24695</v>
      </c>
      <c r="J327" s="174">
        <v>5630847</v>
      </c>
      <c r="K327" s="174">
        <v>14327682.5</v>
      </c>
      <c r="L327" s="174">
        <v>8438807.0999999996</v>
      </c>
      <c r="M327" s="174">
        <v>2863800</v>
      </c>
      <c r="N327" s="174">
        <v>467773</v>
      </c>
      <c r="O327" s="147"/>
      <c r="P327" s="94" t="s">
        <v>504</v>
      </c>
      <c r="R327" s="110"/>
    </row>
    <row r="328" spans="1:18" s="146" customFormat="1" ht="20.25" customHeight="1">
      <c r="A328" s="94"/>
      <c r="B328" s="158" t="s">
        <v>503</v>
      </c>
      <c r="C328" s="144"/>
      <c r="E328" s="186">
        <v>83705.740000000005</v>
      </c>
      <c r="F328" s="174">
        <v>94286</v>
      </c>
      <c r="G328" s="174">
        <v>109223.8</v>
      </c>
      <c r="H328" s="174">
        <v>146811.04999999999</v>
      </c>
      <c r="I328" s="174">
        <v>21286</v>
      </c>
      <c r="J328" s="174">
        <v>9662225</v>
      </c>
      <c r="K328" s="174">
        <v>16521990.279999999</v>
      </c>
      <c r="L328" s="174">
        <v>11502263.810000001</v>
      </c>
      <c r="M328" s="174">
        <v>1430800</v>
      </c>
      <c r="N328" s="174">
        <v>409042.8</v>
      </c>
      <c r="O328" s="147"/>
      <c r="P328" s="94" t="s">
        <v>502</v>
      </c>
      <c r="R328" s="110"/>
    </row>
    <row r="329" spans="1:18" s="146" customFormat="1" ht="20.25" customHeight="1">
      <c r="A329" s="94"/>
      <c r="B329" s="158" t="s">
        <v>501</v>
      </c>
      <c r="C329" s="144"/>
      <c r="E329" s="186">
        <v>339536.25</v>
      </c>
      <c r="F329" s="174">
        <v>44081.2</v>
      </c>
      <c r="G329" s="174">
        <v>129852.17</v>
      </c>
      <c r="H329" s="174">
        <v>0</v>
      </c>
      <c r="I329" s="174">
        <v>63185</v>
      </c>
      <c r="J329" s="174">
        <v>7240582</v>
      </c>
      <c r="K329" s="174">
        <v>12620618.16</v>
      </c>
      <c r="L329" s="174">
        <v>14276703.83</v>
      </c>
      <c r="M329" s="174">
        <v>322700</v>
      </c>
      <c r="N329" s="174">
        <v>1014059.6</v>
      </c>
      <c r="O329" s="147"/>
      <c r="P329" s="94" t="s">
        <v>500</v>
      </c>
      <c r="R329" s="110"/>
    </row>
    <row r="330" spans="1:18" s="146" customFormat="1" ht="20.25" customHeight="1">
      <c r="A330" s="94"/>
      <c r="B330" s="158" t="s">
        <v>499</v>
      </c>
      <c r="C330" s="144"/>
      <c r="E330" s="186">
        <v>320438.64</v>
      </c>
      <c r="F330" s="174">
        <v>96639</v>
      </c>
      <c r="G330" s="174">
        <v>310497.90999999997</v>
      </c>
      <c r="H330" s="174">
        <v>0</v>
      </c>
      <c r="I330" s="174">
        <v>8850</v>
      </c>
      <c r="J330" s="174">
        <v>7514626</v>
      </c>
      <c r="K330" s="174">
        <v>20449161.190000001</v>
      </c>
      <c r="L330" s="174">
        <v>17588847.75</v>
      </c>
      <c r="M330" s="174">
        <v>4363080</v>
      </c>
      <c r="N330" s="174">
        <v>745555</v>
      </c>
      <c r="O330" s="147"/>
      <c r="P330" s="94" t="s">
        <v>498</v>
      </c>
      <c r="R330" s="110"/>
    </row>
    <row r="331" spans="1:18" s="143" customFormat="1" ht="20.25" customHeight="1">
      <c r="A331" s="151" t="s">
        <v>170</v>
      </c>
      <c r="B331" s="153"/>
      <c r="E331" s="187">
        <f t="shared" ref="E331:N331" si="18">SUM(E332:E338)+SUM(E352:E355)</f>
        <v>31615901.710000001</v>
      </c>
      <c r="F331" s="187">
        <f t="shared" si="18"/>
        <v>6325142.04</v>
      </c>
      <c r="G331" s="187">
        <f t="shared" si="18"/>
        <v>2782254.1500000004</v>
      </c>
      <c r="H331" s="187">
        <f t="shared" si="18"/>
        <v>19750</v>
      </c>
      <c r="I331" s="187">
        <f t="shared" si="18"/>
        <v>664826.59</v>
      </c>
      <c r="J331" s="187">
        <f t="shared" si="18"/>
        <v>78651810</v>
      </c>
      <c r="K331" s="187">
        <f t="shared" si="18"/>
        <v>191975790.24000001</v>
      </c>
      <c r="L331" s="187">
        <f t="shared" si="18"/>
        <v>198663492.50999999</v>
      </c>
      <c r="M331" s="187">
        <f t="shared" si="18"/>
        <v>44493304.299999997</v>
      </c>
      <c r="N331" s="187">
        <f t="shared" si="18"/>
        <v>8670875.629999999</v>
      </c>
      <c r="O331" s="126" t="s">
        <v>497</v>
      </c>
      <c r="P331" s="126"/>
      <c r="R331" s="138"/>
    </row>
    <row r="332" spans="1:18" s="146" customFormat="1" ht="20.25" customHeight="1">
      <c r="A332" s="94"/>
      <c r="B332" s="158" t="s">
        <v>496</v>
      </c>
      <c r="C332" s="144"/>
      <c r="E332" s="186">
        <v>16029.42</v>
      </c>
      <c r="F332" s="174">
        <v>162622.5</v>
      </c>
      <c r="G332" s="174">
        <v>235287.95</v>
      </c>
      <c r="H332" s="174">
        <v>0</v>
      </c>
      <c r="I332" s="174">
        <v>34091</v>
      </c>
      <c r="J332" s="174">
        <v>3456621</v>
      </c>
      <c r="K332" s="174">
        <v>13220836.01</v>
      </c>
      <c r="L332" s="174">
        <v>9963781.2300000004</v>
      </c>
      <c r="M332" s="174">
        <v>3114270</v>
      </c>
      <c r="N332" s="174">
        <v>240808</v>
      </c>
      <c r="O332" s="147"/>
      <c r="P332" s="94" t="s">
        <v>495</v>
      </c>
      <c r="R332" s="110"/>
    </row>
    <row r="333" spans="1:18" s="146" customFormat="1" ht="20.25" customHeight="1">
      <c r="A333" s="94"/>
      <c r="B333" s="158" t="s">
        <v>494</v>
      </c>
      <c r="C333" s="144"/>
      <c r="E333" s="186">
        <v>40690.26</v>
      </c>
      <c r="F333" s="174">
        <v>173168</v>
      </c>
      <c r="G333" s="174">
        <v>209109.65</v>
      </c>
      <c r="H333" s="174">
        <v>0</v>
      </c>
      <c r="I333" s="174">
        <v>26050</v>
      </c>
      <c r="J333" s="174">
        <v>2577523</v>
      </c>
      <c r="K333" s="174">
        <v>13291821.16</v>
      </c>
      <c r="L333" s="174">
        <v>9519176.2599999998</v>
      </c>
      <c r="M333" s="174">
        <v>1174290</v>
      </c>
      <c r="N333" s="174">
        <v>294647.15000000002</v>
      </c>
      <c r="O333" s="147"/>
      <c r="P333" s="94" t="s">
        <v>493</v>
      </c>
      <c r="R333" s="110"/>
    </row>
    <row r="334" spans="1:18" s="146" customFormat="1" ht="20.25" customHeight="1">
      <c r="A334" s="94"/>
      <c r="B334" s="158" t="s">
        <v>492</v>
      </c>
      <c r="C334" s="159"/>
      <c r="E334" s="186">
        <v>133064.82999999999</v>
      </c>
      <c r="F334" s="174">
        <v>523115.6</v>
      </c>
      <c r="G334" s="174">
        <v>316435.46999999997</v>
      </c>
      <c r="H334" s="174">
        <v>0</v>
      </c>
      <c r="I334" s="174">
        <v>80921.55</v>
      </c>
      <c r="J334" s="174">
        <v>11082288</v>
      </c>
      <c r="K334" s="174">
        <v>16746596.58</v>
      </c>
      <c r="L334" s="174">
        <v>22813988.280000001</v>
      </c>
      <c r="M334" s="174">
        <v>1870569.79</v>
      </c>
      <c r="N334" s="174">
        <v>987204</v>
      </c>
      <c r="O334" s="147"/>
      <c r="P334" s="94" t="s">
        <v>491</v>
      </c>
      <c r="R334" s="110"/>
    </row>
    <row r="335" spans="1:18" s="146" customFormat="1" ht="20.25" customHeight="1">
      <c r="B335" s="158" t="s">
        <v>490</v>
      </c>
      <c r="C335" s="159"/>
      <c r="E335" s="186">
        <v>138798.57999999999</v>
      </c>
      <c r="F335" s="174">
        <v>748538</v>
      </c>
      <c r="G335" s="174">
        <v>162147.65</v>
      </c>
      <c r="H335" s="174">
        <v>0</v>
      </c>
      <c r="I335" s="174">
        <v>17920</v>
      </c>
      <c r="J335" s="174">
        <v>3820251</v>
      </c>
      <c r="K335" s="174">
        <v>13295737.470000001</v>
      </c>
      <c r="L335" s="174">
        <v>11765708.9</v>
      </c>
      <c r="M335" s="174">
        <v>4417150</v>
      </c>
      <c r="N335" s="174">
        <v>473014</v>
      </c>
      <c r="O335" s="147"/>
      <c r="P335" s="94" t="s">
        <v>489</v>
      </c>
      <c r="R335" s="138"/>
    </row>
    <row r="336" spans="1:18" s="146" customFormat="1" ht="20.25" customHeight="1">
      <c r="B336" s="158" t="s">
        <v>488</v>
      </c>
      <c r="C336" s="159"/>
      <c r="E336" s="186">
        <v>183271.66</v>
      </c>
      <c r="F336" s="174">
        <v>177638</v>
      </c>
      <c r="G336" s="174">
        <v>215148.76</v>
      </c>
      <c r="H336" s="174">
        <v>0</v>
      </c>
      <c r="I336" s="174">
        <v>31687</v>
      </c>
      <c r="J336" s="174">
        <v>4364296</v>
      </c>
      <c r="K336" s="174">
        <v>13633300.039999999</v>
      </c>
      <c r="L336" s="174">
        <v>13189643.029999999</v>
      </c>
      <c r="M336" s="174">
        <v>2294441.71</v>
      </c>
      <c r="N336" s="174">
        <v>619237</v>
      </c>
      <c r="O336" s="147"/>
      <c r="P336" s="94" t="s">
        <v>487</v>
      </c>
      <c r="R336" s="110"/>
    </row>
    <row r="337" spans="1:18" s="146" customFormat="1" ht="20.25" customHeight="1">
      <c r="B337" s="158" t="s">
        <v>486</v>
      </c>
      <c r="C337" s="159"/>
      <c r="E337" s="186">
        <v>68847.97</v>
      </c>
      <c r="F337" s="174">
        <v>121744</v>
      </c>
      <c r="G337" s="174">
        <v>24600</v>
      </c>
      <c r="H337" s="174">
        <v>0</v>
      </c>
      <c r="I337" s="174">
        <v>28116.92</v>
      </c>
      <c r="J337" s="174">
        <v>5678922</v>
      </c>
      <c r="K337" s="174">
        <v>15214995.91</v>
      </c>
      <c r="L337" s="174">
        <v>14137481.4</v>
      </c>
      <c r="M337" s="174">
        <v>4386583.8</v>
      </c>
      <c r="N337" s="174">
        <v>1066320</v>
      </c>
      <c r="O337" s="147"/>
      <c r="P337" s="94" t="s">
        <v>485</v>
      </c>
      <c r="R337" s="110"/>
    </row>
    <row r="338" spans="1:18" s="146" customFormat="1" ht="20.25" customHeight="1">
      <c r="B338" s="158" t="s">
        <v>418</v>
      </c>
      <c r="C338" s="159"/>
      <c r="E338" s="186">
        <v>989777.36</v>
      </c>
      <c r="F338" s="174">
        <v>392372.94</v>
      </c>
      <c r="G338" s="174">
        <v>177779.87</v>
      </c>
      <c r="H338" s="174">
        <v>0</v>
      </c>
      <c r="I338" s="174">
        <v>15524.5</v>
      </c>
      <c r="J338" s="174">
        <v>7591016</v>
      </c>
      <c r="K338" s="174">
        <v>16921453.48</v>
      </c>
      <c r="L338" s="174">
        <v>18484773.149999999</v>
      </c>
      <c r="M338" s="174">
        <v>4405484</v>
      </c>
      <c r="N338" s="174">
        <v>833582.7</v>
      </c>
      <c r="O338" s="147"/>
      <c r="P338" s="94" t="s">
        <v>417</v>
      </c>
      <c r="R338" s="110"/>
    </row>
    <row r="339" spans="1:18" s="146" customFormat="1" ht="33" customHeight="1">
      <c r="B339" s="158"/>
      <c r="C339" s="144"/>
      <c r="E339" s="242"/>
      <c r="F339" s="243"/>
      <c r="G339" s="243"/>
      <c r="H339" s="243"/>
      <c r="I339" s="243"/>
      <c r="J339" s="243"/>
      <c r="K339" s="243"/>
      <c r="L339" s="243"/>
      <c r="M339" s="243"/>
      <c r="N339" s="243"/>
      <c r="O339" s="154"/>
      <c r="P339" s="147"/>
      <c r="Q339" s="94"/>
      <c r="R339" s="110"/>
    </row>
    <row r="340" spans="1:18" s="146" customFormat="1" ht="36" customHeight="1">
      <c r="B340" s="158"/>
      <c r="C340" s="144"/>
      <c r="E340" s="242"/>
      <c r="F340" s="243"/>
      <c r="G340" s="243"/>
      <c r="H340" s="243"/>
      <c r="I340" s="243"/>
      <c r="J340" s="243"/>
      <c r="K340" s="243"/>
      <c r="L340" s="243"/>
      <c r="M340" s="243"/>
      <c r="N340" s="243"/>
      <c r="O340" s="154"/>
      <c r="P340" s="147"/>
      <c r="Q340" s="94"/>
      <c r="R340" s="110"/>
    </row>
    <row r="341" spans="1:18" s="248" customFormat="1" ht="26.25" customHeight="1">
      <c r="B341" s="148" t="s">
        <v>849</v>
      </c>
      <c r="C341" s="149"/>
      <c r="D341" s="148" t="s">
        <v>829</v>
      </c>
      <c r="E341" s="249"/>
    </row>
    <row r="342" spans="1:18" s="138" customFormat="1" ht="18.75" customHeight="1">
      <c r="B342" s="248" t="s">
        <v>850</v>
      </c>
      <c r="C342" s="149"/>
      <c r="D342" s="150" t="s">
        <v>42</v>
      </c>
      <c r="E342" s="250"/>
      <c r="R342" s="146"/>
    </row>
    <row r="343" spans="1:18" s="138" customFormat="1">
      <c r="B343" s="248"/>
      <c r="C343" s="149"/>
      <c r="D343" s="150" t="s">
        <v>839</v>
      </c>
      <c r="E343" s="250"/>
      <c r="N343" s="110"/>
      <c r="O343" s="110"/>
      <c r="P343" s="219" t="s">
        <v>38</v>
      </c>
      <c r="Q343" s="110"/>
      <c r="R343" s="248"/>
    </row>
    <row r="344" spans="1:18" s="138" customFormat="1" ht="15" customHeight="1">
      <c r="B344" s="248"/>
      <c r="C344" s="149"/>
      <c r="D344" s="150"/>
      <c r="E344" s="250"/>
      <c r="M344" s="279"/>
      <c r="N344" s="279"/>
      <c r="O344" s="279"/>
      <c r="P344" s="279"/>
      <c r="Q344" s="110"/>
    </row>
    <row r="345" spans="1:18" s="161" customFormat="1" ht="6" customHeight="1">
      <c r="A345" s="225"/>
      <c r="B345" s="226"/>
      <c r="C345" s="226"/>
      <c r="D345" s="227"/>
      <c r="E345" s="326" t="s">
        <v>19</v>
      </c>
      <c r="F345" s="327"/>
      <c r="G345" s="327"/>
      <c r="H345" s="327"/>
      <c r="I345" s="327"/>
      <c r="J345" s="327"/>
      <c r="K345" s="328"/>
      <c r="L345" s="325" t="s">
        <v>20</v>
      </c>
      <c r="M345" s="319"/>
      <c r="N345" s="319"/>
      <c r="O345" s="228" t="s">
        <v>29</v>
      </c>
      <c r="P345" s="28"/>
      <c r="Q345" s="213"/>
    </row>
    <row r="346" spans="1:18" s="136" customFormat="1" ht="19.5">
      <c r="A346" s="214"/>
      <c r="B346" s="214"/>
      <c r="C346" s="214"/>
      <c r="D346" s="214"/>
      <c r="E346" s="320" t="s">
        <v>11</v>
      </c>
      <c r="F346" s="321"/>
      <c r="G346" s="321"/>
      <c r="H346" s="321"/>
      <c r="I346" s="321"/>
      <c r="J346" s="321"/>
      <c r="K346" s="322"/>
      <c r="L346" s="316" t="s">
        <v>21</v>
      </c>
      <c r="M346" s="317"/>
      <c r="N346" s="317"/>
      <c r="O346" s="318" t="s">
        <v>50</v>
      </c>
      <c r="P346" s="323"/>
      <c r="Q346" s="213"/>
    </row>
    <row r="347" spans="1:18" s="136" customFormat="1">
      <c r="A347" s="319" t="s">
        <v>48</v>
      </c>
      <c r="B347" s="319"/>
      <c r="C347" s="319"/>
      <c r="D347" s="324"/>
      <c r="E347" s="182"/>
      <c r="F347" s="32" t="s">
        <v>24</v>
      </c>
      <c r="G347" s="32"/>
      <c r="H347" s="32"/>
      <c r="I347" s="32"/>
      <c r="J347" s="230"/>
      <c r="K347" s="231"/>
      <c r="L347" s="215"/>
      <c r="M347" s="215" t="s">
        <v>20</v>
      </c>
      <c r="N347" s="165" t="s">
        <v>20</v>
      </c>
      <c r="O347" s="318" t="s">
        <v>49</v>
      </c>
      <c r="P347" s="319"/>
      <c r="Q347" s="198"/>
    </row>
    <row r="348" spans="1:18" s="136" customFormat="1">
      <c r="A348" s="319" t="s">
        <v>46</v>
      </c>
      <c r="B348" s="319"/>
      <c r="C348" s="319"/>
      <c r="D348" s="324"/>
      <c r="E348" s="182" t="s">
        <v>8</v>
      </c>
      <c r="F348" s="32" t="s">
        <v>43</v>
      </c>
      <c r="G348" s="32"/>
      <c r="H348" s="32" t="s">
        <v>10</v>
      </c>
      <c r="I348" s="32"/>
      <c r="J348" s="228"/>
      <c r="K348" s="32"/>
      <c r="L348" s="228" t="s">
        <v>67</v>
      </c>
      <c r="M348" s="228" t="s">
        <v>118</v>
      </c>
      <c r="N348" s="32" t="s">
        <v>30</v>
      </c>
      <c r="O348" s="318" t="s">
        <v>28</v>
      </c>
      <c r="P348" s="319"/>
      <c r="Q348" s="198"/>
    </row>
    <row r="349" spans="1:18" s="136" customFormat="1">
      <c r="A349" s="319" t="s">
        <v>47</v>
      </c>
      <c r="B349" s="319"/>
      <c r="C349" s="319"/>
      <c r="D349" s="324"/>
      <c r="E349" s="183" t="s">
        <v>23</v>
      </c>
      <c r="F349" s="32" t="s">
        <v>44</v>
      </c>
      <c r="G349" s="32"/>
      <c r="H349" s="229" t="s">
        <v>45</v>
      </c>
      <c r="I349" s="32"/>
      <c r="J349" s="228"/>
      <c r="K349" s="32"/>
      <c r="L349" s="228" t="s">
        <v>115</v>
      </c>
      <c r="M349" s="228" t="s">
        <v>114</v>
      </c>
      <c r="N349" s="32" t="s">
        <v>22</v>
      </c>
      <c r="O349" s="318" t="s">
        <v>4</v>
      </c>
      <c r="P349" s="319"/>
      <c r="Q349" s="198"/>
    </row>
    <row r="350" spans="1:18" s="136" customFormat="1">
      <c r="A350" s="216"/>
      <c r="B350" s="216"/>
      <c r="C350" s="216"/>
      <c r="D350" s="217"/>
      <c r="E350" s="183" t="s">
        <v>27</v>
      </c>
      <c r="F350" s="39" t="s">
        <v>56</v>
      </c>
      <c r="G350" s="32" t="s">
        <v>9</v>
      </c>
      <c r="H350" s="39" t="s">
        <v>57</v>
      </c>
      <c r="I350" s="32" t="s">
        <v>25</v>
      </c>
      <c r="J350" s="228" t="s">
        <v>16</v>
      </c>
      <c r="K350" s="32" t="s">
        <v>2</v>
      </c>
      <c r="L350" s="228" t="s">
        <v>21</v>
      </c>
      <c r="M350" s="228" t="s">
        <v>112</v>
      </c>
      <c r="N350" s="32" t="s">
        <v>111</v>
      </c>
      <c r="O350" s="228"/>
      <c r="P350" s="216"/>
      <c r="Q350" s="198"/>
    </row>
    <row r="351" spans="1:18" s="136" customFormat="1" ht="19.5">
      <c r="A351" s="232"/>
      <c r="B351" s="232"/>
      <c r="C351" s="232"/>
      <c r="D351" s="233"/>
      <c r="E351" s="184" t="s">
        <v>27</v>
      </c>
      <c r="F351" s="30" t="s">
        <v>55</v>
      </c>
      <c r="G351" s="30" t="s">
        <v>13</v>
      </c>
      <c r="H351" s="30" t="s">
        <v>54</v>
      </c>
      <c r="I351" s="30" t="s">
        <v>14</v>
      </c>
      <c r="J351" s="31" t="s">
        <v>17</v>
      </c>
      <c r="K351" s="30" t="s">
        <v>1</v>
      </c>
      <c r="L351" s="218" t="s">
        <v>53</v>
      </c>
      <c r="M351" s="218" t="s">
        <v>51</v>
      </c>
      <c r="N351" s="166" t="s">
        <v>52</v>
      </c>
      <c r="O351" s="234"/>
      <c r="P351" s="235"/>
      <c r="Q351" s="213"/>
    </row>
    <row r="352" spans="1:18" s="146" customFormat="1" ht="20.25" customHeight="1">
      <c r="B352" s="145" t="s">
        <v>484</v>
      </c>
      <c r="C352" s="144"/>
      <c r="E352" s="186">
        <v>1459934.36</v>
      </c>
      <c r="F352" s="174">
        <v>240602</v>
      </c>
      <c r="G352" s="174">
        <v>121629.44</v>
      </c>
      <c r="H352" s="174">
        <v>0</v>
      </c>
      <c r="I352" s="174">
        <v>129711.62</v>
      </c>
      <c r="J352" s="174">
        <v>9118616</v>
      </c>
      <c r="K352" s="174">
        <v>18999707.030000001</v>
      </c>
      <c r="L352" s="174">
        <v>21736692.27</v>
      </c>
      <c r="M352" s="174">
        <v>4847885</v>
      </c>
      <c r="N352" s="174">
        <v>877334.68</v>
      </c>
      <c r="O352" s="147"/>
      <c r="P352" s="94" t="s">
        <v>483</v>
      </c>
      <c r="R352" s="110"/>
    </row>
    <row r="353" spans="1:18" s="146" customFormat="1" ht="20.25" customHeight="1">
      <c r="B353" s="145" t="s">
        <v>482</v>
      </c>
      <c r="C353" s="144"/>
      <c r="E353" s="186">
        <v>2581770.29</v>
      </c>
      <c r="F353" s="174">
        <v>546379</v>
      </c>
      <c r="G353" s="174">
        <v>369356.01</v>
      </c>
      <c r="H353" s="174">
        <v>19750</v>
      </c>
      <c r="I353" s="174">
        <v>66920</v>
      </c>
      <c r="J353" s="174">
        <v>18748803</v>
      </c>
      <c r="K353" s="174">
        <v>25256125.120000001</v>
      </c>
      <c r="L353" s="174">
        <v>33722398.079999998</v>
      </c>
      <c r="M353" s="174">
        <v>4816900</v>
      </c>
      <c r="N353" s="174">
        <v>1450290</v>
      </c>
      <c r="O353" s="147"/>
      <c r="P353" s="94" t="s">
        <v>481</v>
      </c>
      <c r="R353" s="110"/>
    </row>
    <row r="354" spans="1:18" s="146" customFormat="1" ht="20.25" customHeight="1">
      <c r="B354" s="158" t="s">
        <v>480</v>
      </c>
      <c r="C354" s="159"/>
      <c r="E354" s="186">
        <v>16241367.119999999</v>
      </c>
      <c r="F354" s="174">
        <v>2451928.2000000002</v>
      </c>
      <c r="G354" s="174">
        <v>454456.63</v>
      </c>
      <c r="H354" s="174">
        <v>0</v>
      </c>
      <c r="I354" s="174">
        <v>179924</v>
      </c>
      <c r="J354" s="174">
        <v>5953140</v>
      </c>
      <c r="K354" s="174">
        <v>18956013.77</v>
      </c>
      <c r="L354" s="174">
        <v>22166490.649999999</v>
      </c>
      <c r="M354" s="174">
        <v>10957130</v>
      </c>
      <c r="N354" s="174">
        <v>1034304.5</v>
      </c>
      <c r="O354" s="147"/>
      <c r="P354" s="94" t="s">
        <v>479</v>
      </c>
      <c r="R354" s="110"/>
    </row>
    <row r="355" spans="1:18" s="146" customFormat="1" ht="20.25" customHeight="1">
      <c r="B355" s="158" t="s">
        <v>478</v>
      </c>
      <c r="C355" s="159"/>
      <c r="E355" s="265">
        <v>9762349.8599999994</v>
      </c>
      <c r="F355" s="174">
        <v>787033.8</v>
      </c>
      <c r="G355" s="174">
        <v>496302.72</v>
      </c>
      <c r="H355" s="174">
        <v>0</v>
      </c>
      <c r="I355" s="174">
        <v>53960</v>
      </c>
      <c r="J355" s="174">
        <v>6260334</v>
      </c>
      <c r="K355" s="174">
        <v>26439203.670000002</v>
      </c>
      <c r="L355" s="174">
        <v>21163359.260000002</v>
      </c>
      <c r="M355" s="174">
        <v>2208600</v>
      </c>
      <c r="N355" s="266">
        <v>794133.6</v>
      </c>
      <c r="O355" s="147"/>
      <c r="P355" s="94" t="s">
        <v>477</v>
      </c>
      <c r="R355" s="110"/>
    </row>
    <row r="356" spans="1:18" s="143" customFormat="1" ht="20.25" customHeight="1">
      <c r="A356" s="141" t="s">
        <v>164</v>
      </c>
      <c r="B356" s="153"/>
      <c r="C356" s="126"/>
      <c r="E356" s="187">
        <f t="shared" ref="E356:N356" si="19">SUM(E357:E360)</f>
        <v>1992471.65</v>
      </c>
      <c r="F356" s="187">
        <f t="shared" si="19"/>
        <v>919565.39999999991</v>
      </c>
      <c r="G356" s="187">
        <f t="shared" si="19"/>
        <v>903879.07000000007</v>
      </c>
      <c r="H356" s="187">
        <f t="shared" si="19"/>
        <v>3000</v>
      </c>
      <c r="I356" s="187">
        <f t="shared" si="19"/>
        <v>1574085.41</v>
      </c>
      <c r="J356" s="187">
        <f t="shared" si="19"/>
        <v>21767602</v>
      </c>
      <c r="K356" s="187">
        <f t="shared" si="19"/>
        <v>60449835.129999995</v>
      </c>
      <c r="L356" s="187">
        <f t="shared" si="19"/>
        <v>54927390.390000001</v>
      </c>
      <c r="M356" s="187">
        <f t="shared" si="19"/>
        <v>11256400</v>
      </c>
      <c r="N356" s="187">
        <f t="shared" si="19"/>
        <v>4681338</v>
      </c>
      <c r="O356" s="126" t="s">
        <v>476</v>
      </c>
      <c r="P356" s="126"/>
      <c r="R356" s="138"/>
    </row>
    <row r="357" spans="1:18" s="146" customFormat="1" ht="20.25" customHeight="1">
      <c r="B357" s="158" t="s">
        <v>475</v>
      </c>
      <c r="C357" s="159"/>
      <c r="E357" s="186">
        <v>401288.17</v>
      </c>
      <c r="F357" s="174">
        <v>302818</v>
      </c>
      <c r="G357" s="174">
        <v>173179.99</v>
      </c>
      <c r="H357" s="174" t="s">
        <v>68</v>
      </c>
      <c r="I357" s="174">
        <v>63700</v>
      </c>
      <c r="J357" s="174">
        <v>4886240</v>
      </c>
      <c r="K357" s="174">
        <v>15145723.310000001</v>
      </c>
      <c r="L357" s="174">
        <v>17309653.02</v>
      </c>
      <c r="M357" s="174">
        <v>3127010</v>
      </c>
      <c r="N357" s="174">
        <v>1111925</v>
      </c>
      <c r="O357" s="147"/>
      <c r="P357" s="94" t="s">
        <v>474</v>
      </c>
      <c r="R357" s="110"/>
    </row>
    <row r="358" spans="1:18" s="146" customFormat="1" ht="20.25" customHeight="1">
      <c r="B358" s="158" t="s">
        <v>473</v>
      </c>
      <c r="C358" s="159"/>
      <c r="E358" s="186">
        <v>479851.18</v>
      </c>
      <c r="F358" s="174">
        <v>109281.2</v>
      </c>
      <c r="G358" s="174">
        <v>463498.63</v>
      </c>
      <c r="H358" s="174" t="s">
        <v>68</v>
      </c>
      <c r="I358" s="174">
        <v>166690</v>
      </c>
      <c r="J358" s="174">
        <v>6566202</v>
      </c>
      <c r="K358" s="174">
        <v>16808520.09</v>
      </c>
      <c r="L358" s="174">
        <v>14403310.710000001</v>
      </c>
      <c r="M358" s="174">
        <v>3182100</v>
      </c>
      <c r="N358" s="174">
        <v>1623848</v>
      </c>
      <c r="O358" s="147"/>
      <c r="P358" s="94" t="s">
        <v>472</v>
      </c>
      <c r="R358" s="110"/>
    </row>
    <row r="359" spans="1:18" s="146" customFormat="1" ht="20.25" customHeight="1">
      <c r="B359" s="158" t="s">
        <v>471</v>
      </c>
      <c r="C359" s="159"/>
      <c r="E359" s="186">
        <v>840053.05</v>
      </c>
      <c r="F359" s="174">
        <v>317460</v>
      </c>
      <c r="G359" s="174">
        <v>138149.65</v>
      </c>
      <c r="H359" s="174" t="s">
        <v>832</v>
      </c>
      <c r="I359" s="174">
        <v>454194.67</v>
      </c>
      <c r="J359" s="174">
        <v>3602689</v>
      </c>
      <c r="K359" s="174">
        <v>12795362.539999999</v>
      </c>
      <c r="L359" s="174">
        <v>7098357.5999999996</v>
      </c>
      <c r="M359" s="174">
        <v>764000</v>
      </c>
      <c r="N359" s="174">
        <v>270522</v>
      </c>
      <c r="O359" s="147"/>
      <c r="P359" s="94" t="s">
        <v>470</v>
      </c>
      <c r="R359" s="138"/>
    </row>
    <row r="360" spans="1:18" s="146" customFormat="1" ht="20.25" customHeight="1">
      <c r="B360" s="158" t="s">
        <v>469</v>
      </c>
      <c r="C360" s="159"/>
      <c r="E360" s="186">
        <v>271279.25</v>
      </c>
      <c r="F360" s="174">
        <v>190006.2</v>
      </c>
      <c r="G360" s="174">
        <v>129050.8</v>
      </c>
      <c r="H360" s="174">
        <v>3000</v>
      </c>
      <c r="I360" s="174">
        <v>889500.74</v>
      </c>
      <c r="J360" s="174">
        <v>6712471</v>
      </c>
      <c r="K360" s="174">
        <v>15700229.189999999</v>
      </c>
      <c r="L360" s="174">
        <v>16116069.060000001</v>
      </c>
      <c r="M360" s="174">
        <v>4183290</v>
      </c>
      <c r="N360" s="174">
        <v>1675043</v>
      </c>
      <c r="O360" s="147"/>
      <c r="P360" s="94" t="s">
        <v>468</v>
      </c>
      <c r="R360" s="110"/>
    </row>
    <row r="361" spans="1:18" s="143" customFormat="1" ht="20.25" customHeight="1">
      <c r="A361" s="141" t="s">
        <v>158</v>
      </c>
      <c r="B361" s="153"/>
      <c r="C361" s="126"/>
      <c r="E361" s="187">
        <f t="shared" ref="E361:N361" si="20">SUM(E362:E370)+SUM(E384:E385)</f>
        <v>15392426.24</v>
      </c>
      <c r="F361" s="187">
        <f t="shared" si="20"/>
        <v>3784030.7800000003</v>
      </c>
      <c r="G361" s="187">
        <f t="shared" si="20"/>
        <v>2671605.59</v>
      </c>
      <c r="H361" s="187">
        <f t="shared" si="20"/>
        <v>2395301</v>
      </c>
      <c r="I361" s="187">
        <f t="shared" si="20"/>
        <v>731103.12</v>
      </c>
      <c r="J361" s="187">
        <f t="shared" si="20"/>
        <v>93208292</v>
      </c>
      <c r="K361" s="187">
        <f t="shared" si="20"/>
        <v>205583406.62</v>
      </c>
      <c r="L361" s="187">
        <f t="shared" si="20"/>
        <v>204674286.36000001</v>
      </c>
      <c r="M361" s="187">
        <f t="shared" si="20"/>
        <v>51746058.82</v>
      </c>
      <c r="N361" s="187">
        <f t="shared" si="20"/>
        <v>11210008.52</v>
      </c>
      <c r="O361" s="126" t="s">
        <v>467</v>
      </c>
      <c r="P361" s="126"/>
      <c r="R361" s="138"/>
    </row>
    <row r="362" spans="1:18" s="146" customFormat="1" ht="20.25" customHeight="1">
      <c r="B362" s="158" t="s">
        <v>466</v>
      </c>
      <c r="C362" s="159"/>
      <c r="E362" s="186">
        <v>285407.90999999997</v>
      </c>
      <c r="F362" s="174">
        <v>164410.32</v>
      </c>
      <c r="G362" s="174">
        <v>98841.83</v>
      </c>
      <c r="H362" s="174">
        <v>432035</v>
      </c>
      <c r="I362" s="174">
        <v>109850</v>
      </c>
      <c r="J362" s="174">
        <v>9467518</v>
      </c>
      <c r="K362" s="174">
        <v>17110343.16</v>
      </c>
      <c r="L362" s="174">
        <v>19982592.050000001</v>
      </c>
      <c r="M362" s="174">
        <v>3399261.74</v>
      </c>
      <c r="N362" s="174">
        <v>702335</v>
      </c>
      <c r="O362" s="147"/>
      <c r="P362" s="94" t="s">
        <v>465</v>
      </c>
      <c r="R362" s="138"/>
    </row>
    <row r="363" spans="1:18" s="146" customFormat="1" ht="20.25" customHeight="1">
      <c r="B363" s="158" t="s">
        <v>464</v>
      </c>
      <c r="C363" s="159"/>
      <c r="E363" s="186">
        <v>1398948.43</v>
      </c>
      <c r="F363" s="174">
        <v>118077</v>
      </c>
      <c r="G363" s="174">
        <v>83258.820000000007</v>
      </c>
      <c r="H363" s="174">
        <v>0</v>
      </c>
      <c r="I363" s="174">
        <v>100620</v>
      </c>
      <c r="J363" s="174">
        <v>7928860</v>
      </c>
      <c r="K363" s="174">
        <v>18545465.25</v>
      </c>
      <c r="L363" s="174">
        <v>20792355.789999999</v>
      </c>
      <c r="M363" s="174">
        <v>5387062.3200000003</v>
      </c>
      <c r="N363" s="174">
        <v>1107149.52</v>
      </c>
      <c r="O363" s="147"/>
      <c r="P363" s="94" t="s">
        <v>463</v>
      </c>
      <c r="R363" s="110"/>
    </row>
    <row r="364" spans="1:18" s="146" customFormat="1" ht="20.25" customHeight="1">
      <c r="B364" s="158" t="s">
        <v>462</v>
      </c>
      <c r="C364" s="159"/>
      <c r="E364" s="186">
        <v>4045977.74</v>
      </c>
      <c r="F364" s="174">
        <v>501564.2</v>
      </c>
      <c r="G364" s="174">
        <v>224697.4</v>
      </c>
      <c r="H364" s="174">
        <v>0</v>
      </c>
      <c r="I364" s="174">
        <v>49550</v>
      </c>
      <c r="J364" s="174">
        <v>5531659</v>
      </c>
      <c r="K364" s="174">
        <v>14706768.199999999</v>
      </c>
      <c r="L364" s="174">
        <v>13252318.720000001</v>
      </c>
      <c r="M364" s="174">
        <v>4931380</v>
      </c>
      <c r="N364" s="174">
        <v>474019</v>
      </c>
      <c r="O364" s="147"/>
      <c r="P364" s="94" t="s">
        <v>461</v>
      </c>
      <c r="R364" s="138"/>
    </row>
    <row r="365" spans="1:18" s="146" customFormat="1" ht="20.25" customHeight="1">
      <c r="B365" s="158" t="s">
        <v>460</v>
      </c>
      <c r="C365" s="159"/>
      <c r="E365" s="186">
        <v>130531.63</v>
      </c>
      <c r="F365" s="174">
        <v>458618</v>
      </c>
      <c r="G365" s="174">
        <v>174121.59</v>
      </c>
      <c r="H365" s="174">
        <v>0</v>
      </c>
      <c r="I365" s="174">
        <v>24780</v>
      </c>
      <c r="J365" s="174">
        <v>10210694</v>
      </c>
      <c r="K365" s="174">
        <v>16957803.850000001</v>
      </c>
      <c r="L365" s="174">
        <v>18286542.780000001</v>
      </c>
      <c r="M365" s="174">
        <v>3336500</v>
      </c>
      <c r="N365" s="174">
        <v>790808</v>
      </c>
      <c r="O365" s="147"/>
      <c r="P365" s="94" t="s">
        <v>459</v>
      </c>
      <c r="R365" s="110"/>
    </row>
    <row r="366" spans="1:18" s="94" customFormat="1" ht="20.25" customHeight="1">
      <c r="B366" s="158" t="s">
        <v>458</v>
      </c>
      <c r="C366" s="159"/>
      <c r="E366" s="186">
        <v>153480.04999999999</v>
      </c>
      <c r="F366" s="174">
        <v>152916</v>
      </c>
      <c r="G366" s="174">
        <v>256656.12</v>
      </c>
      <c r="H366" s="174">
        <v>738170</v>
      </c>
      <c r="I366" s="174">
        <v>35195</v>
      </c>
      <c r="J366" s="174">
        <v>4410340</v>
      </c>
      <c r="K366" s="174">
        <v>14186131.85</v>
      </c>
      <c r="L366" s="174">
        <v>15114483.859999999</v>
      </c>
      <c r="M366" s="174">
        <v>3053522</v>
      </c>
      <c r="N366" s="174">
        <v>947747</v>
      </c>
      <c r="O366" s="147"/>
      <c r="P366" s="94" t="s">
        <v>457</v>
      </c>
      <c r="R366" s="110"/>
    </row>
    <row r="367" spans="1:18" s="146" customFormat="1" ht="20.25" customHeight="1">
      <c r="B367" s="158" t="s">
        <v>456</v>
      </c>
      <c r="C367" s="159"/>
      <c r="E367" s="186">
        <v>821101.37</v>
      </c>
      <c r="F367" s="174">
        <v>422669</v>
      </c>
      <c r="G367" s="174">
        <v>270952.73</v>
      </c>
      <c r="H367" s="174">
        <v>0</v>
      </c>
      <c r="I367" s="174">
        <v>9346</v>
      </c>
      <c r="J367" s="174">
        <v>7616541</v>
      </c>
      <c r="K367" s="174">
        <v>20614467.149999999</v>
      </c>
      <c r="L367" s="174">
        <v>16496066.9</v>
      </c>
      <c r="M367" s="174">
        <v>6559849.7599999998</v>
      </c>
      <c r="N367" s="174">
        <v>594629</v>
      </c>
      <c r="O367" s="147"/>
      <c r="P367" s="94" t="s">
        <v>455</v>
      </c>
      <c r="R367" s="110"/>
    </row>
    <row r="368" spans="1:18" s="146" customFormat="1" ht="20.25" customHeight="1">
      <c r="B368" s="158" t="s">
        <v>454</v>
      </c>
      <c r="C368" s="159"/>
      <c r="E368" s="186">
        <v>3440832.21</v>
      </c>
      <c r="F368" s="174">
        <v>573509</v>
      </c>
      <c r="G368" s="174">
        <v>558391.91</v>
      </c>
      <c r="H368" s="174">
        <v>0</v>
      </c>
      <c r="I368" s="174">
        <v>89654.5</v>
      </c>
      <c r="J368" s="174">
        <v>15037794</v>
      </c>
      <c r="K368" s="174">
        <v>29583947.800000001</v>
      </c>
      <c r="L368" s="174">
        <v>29070365.859999999</v>
      </c>
      <c r="M368" s="174">
        <v>9150560</v>
      </c>
      <c r="N368" s="174">
        <v>1087623</v>
      </c>
      <c r="O368" s="147"/>
      <c r="P368" s="94" t="s">
        <v>453</v>
      </c>
      <c r="R368" s="138"/>
    </row>
    <row r="369" spans="1:18" s="146" customFormat="1" ht="20.25" customHeight="1">
      <c r="B369" s="158" t="s">
        <v>452</v>
      </c>
      <c r="C369" s="159"/>
      <c r="E369" s="186">
        <v>909824.14</v>
      </c>
      <c r="F369" s="174">
        <v>390357</v>
      </c>
      <c r="G369" s="174">
        <v>183368.02</v>
      </c>
      <c r="H369" s="174">
        <v>0</v>
      </c>
      <c r="I369" s="174">
        <v>55605</v>
      </c>
      <c r="J369" s="174">
        <v>9939515</v>
      </c>
      <c r="K369" s="174">
        <v>18541496.949999999</v>
      </c>
      <c r="L369" s="174">
        <v>18367167.34</v>
      </c>
      <c r="M369" s="174">
        <v>3689349</v>
      </c>
      <c r="N369" s="174">
        <v>3128296</v>
      </c>
      <c r="O369" s="147"/>
      <c r="P369" s="94" t="s">
        <v>451</v>
      </c>
      <c r="R369" s="138"/>
    </row>
    <row r="370" spans="1:18" s="146" customFormat="1" ht="20.25" customHeight="1">
      <c r="B370" s="158" t="s">
        <v>450</v>
      </c>
      <c r="C370" s="159"/>
      <c r="E370" s="186">
        <v>3633867</v>
      </c>
      <c r="F370" s="174">
        <v>474872.26</v>
      </c>
      <c r="G370" s="174">
        <v>208037.71</v>
      </c>
      <c r="H370" s="174">
        <v>0</v>
      </c>
      <c r="I370" s="174">
        <v>80179</v>
      </c>
      <c r="J370" s="174">
        <v>4048605</v>
      </c>
      <c r="K370" s="174">
        <v>18829291.91</v>
      </c>
      <c r="L370" s="174">
        <v>13401448.92</v>
      </c>
      <c r="M370" s="174">
        <v>7591274</v>
      </c>
      <c r="N370" s="174">
        <v>680464</v>
      </c>
      <c r="O370" s="147"/>
      <c r="P370" s="94" t="s">
        <v>449</v>
      </c>
      <c r="R370" s="110"/>
    </row>
    <row r="371" spans="1:18" s="146" customFormat="1" ht="27.75" customHeight="1">
      <c r="B371" s="158"/>
      <c r="C371" s="144"/>
      <c r="E371" s="242"/>
      <c r="F371" s="243"/>
      <c r="G371" s="243"/>
      <c r="H371" s="243"/>
      <c r="I371" s="243"/>
      <c r="J371" s="243"/>
      <c r="K371" s="243"/>
      <c r="L371" s="243"/>
      <c r="M371" s="243"/>
      <c r="N371" s="243"/>
      <c r="O371" s="154"/>
      <c r="P371" s="147"/>
      <c r="Q371" s="94"/>
      <c r="R371" s="110"/>
    </row>
    <row r="372" spans="1:18" s="146" customFormat="1" ht="27.75" customHeight="1">
      <c r="B372" s="158"/>
      <c r="C372" s="144"/>
      <c r="E372" s="242"/>
      <c r="F372" s="243"/>
      <c r="G372" s="243"/>
      <c r="H372" s="243"/>
      <c r="I372" s="243"/>
      <c r="J372" s="243"/>
      <c r="K372" s="243"/>
      <c r="L372" s="243"/>
      <c r="M372" s="243"/>
      <c r="N372" s="243"/>
      <c r="O372" s="154"/>
      <c r="P372" s="147"/>
      <c r="Q372" s="94"/>
      <c r="R372" s="110"/>
    </row>
    <row r="373" spans="1:18" s="248" customFormat="1" ht="26.25" customHeight="1">
      <c r="B373" s="148" t="s">
        <v>849</v>
      </c>
      <c r="C373" s="149"/>
      <c r="D373" s="148" t="s">
        <v>829</v>
      </c>
      <c r="E373" s="249"/>
    </row>
    <row r="374" spans="1:18" s="138" customFormat="1" ht="18.75" customHeight="1">
      <c r="B374" s="248" t="s">
        <v>850</v>
      </c>
      <c r="C374" s="149"/>
      <c r="D374" s="150" t="s">
        <v>42</v>
      </c>
      <c r="E374" s="250"/>
      <c r="R374" s="146"/>
    </row>
    <row r="375" spans="1:18" s="138" customFormat="1">
      <c r="B375" s="248"/>
      <c r="C375" s="149"/>
      <c r="D375" s="150" t="s">
        <v>839</v>
      </c>
      <c r="E375" s="250"/>
      <c r="N375" s="110"/>
      <c r="O375" s="110"/>
      <c r="P375" s="219" t="s">
        <v>38</v>
      </c>
      <c r="Q375" s="110"/>
      <c r="R375" s="248"/>
    </row>
    <row r="376" spans="1:18" s="138" customFormat="1" ht="15" customHeight="1">
      <c r="B376" s="248"/>
      <c r="C376" s="149"/>
      <c r="D376" s="150"/>
      <c r="E376" s="250"/>
      <c r="M376" s="279"/>
      <c r="N376" s="279"/>
      <c r="O376" s="279"/>
      <c r="P376" s="279"/>
      <c r="Q376" s="110"/>
    </row>
    <row r="377" spans="1:18" s="161" customFormat="1" ht="6" customHeight="1">
      <c r="A377" s="225"/>
      <c r="B377" s="226"/>
      <c r="C377" s="226"/>
      <c r="D377" s="227"/>
      <c r="E377" s="326" t="s">
        <v>19</v>
      </c>
      <c r="F377" s="327"/>
      <c r="G377" s="327"/>
      <c r="H377" s="327"/>
      <c r="I377" s="327"/>
      <c r="J377" s="327"/>
      <c r="K377" s="328"/>
      <c r="L377" s="325" t="s">
        <v>20</v>
      </c>
      <c r="M377" s="319"/>
      <c r="N377" s="319"/>
      <c r="O377" s="228" t="s">
        <v>29</v>
      </c>
      <c r="P377" s="28"/>
      <c r="Q377" s="213"/>
    </row>
    <row r="378" spans="1:18" s="136" customFormat="1" ht="19.5">
      <c r="A378" s="214"/>
      <c r="B378" s="214"/>
      <c r="C378" s="214"/>
      <c r="D378" s="214"/>
      <c r="E378" s="320" t="s">
        <v>11</v>
      </c>
      <c r="F378" s="321"/>
      <c r="G378" s="321"/>
      <c r="H378" s="321"/>
      <c r="I378" s="321"/>
      <c r="J378" s="321"/>
      <c r="K378" s="322"/>
      <c r="L378" s="316" t="s">
        <v>21</v>
      </c>
      <c r="M378" s="317"/>
      <c r="N378" s="317"/>
      <c r="O378" s="318" t="s">
        <v>50</v>
      </c>
      <c r="P378" s="323"/>
      <c r="Q378" s="213"/>
    </row>
    <row r="379" spans="1:18" s="136" customFormat="1">
      <c r="A379" s="319" t="s">
        <v>48</v>
      </c>
      <c r="B379" s="319"/>
      <c r="C379" s="319"/>
      <c r="D379" s="324"/>
      <c r="E379" s="182"/>
      <c r="F379" s="32" t="s">
        <v>24</v>
      </c>
      <c r="G379" s="32"/>
      <c r="H379" s="32"/>
      <c r="I379" s="32"/>
      <c r="J379" s="230"/>
      <c r="K379" s="231"/>
      <c r="L379" s="215"/>
      <c r="M379" s="215" t="s">
        <v>20</v>
      </c>
      <c r="N379" s="165" t="s">
        <v>20</v>
      </c>
      <c r="O379" s="318" t="s">
        <v>49</v>
      </c>
      <c r="P379" s="319"/>
      <c r="Q379" s="198"/>
    </row>
    <row r="380" spans="1:18" s="136" customFormat="1">
      <c r="A380" s="319" t="s">
        <v>46</v>
      </c>
      <c r="B380" s="319"/>
      <c r="C380" s="319"/>
      <c r="D380" s="324"/>
      <c r="E380" s="182" t="s">
        <v>8</v>
      </c>
      <c r="F380" s="32" t="s">
        <v>43</v>
      </c>
      <c r="G380" s="32"/>
      <c r="H380" s="32" t="s">
        <v>10</v>
      </c>
      <c r="I380" s="32"/>
      <c r="J380" s="228"/>
      <c r="K380" s="32"/>
      <c r="L380" s="228" t="s">
        <v>67</v>
      </c>
      <c r="M380" s="228" t="s">
        <v>118</v>
      </c>
      <c r="N380" s="32" t="s">
        <v>30</v>
      </c>
      <c r="O380" s="318" t="s">
        <v>28</v>
      </c>
      <c r="P380" s="319"/>
      <c r="Q380" s="198"/>
    </row>
    <row r="381" spans="1:18" s="136" customFormat="1">
      <c r="A381" s="319" t="s">
        <v>47</v>
      </c>
      <c r="B381" s="319"/>
      <c r="C381" s="319"/>
      <c r="D381" s="324"/>
      <c r="E381" s="183" t="s">
        <v>23</v>
      </c>
      <c r="F381" s="32" t="s">
        <v>44</v>
      </c>
      <c r="G381" s="32"/>
      <c r="H381" s="229" t="s">
        <v>45</v>
      </c>
      <c r="I381" s="32"/>
      <c r="J381" s="228"/>
      <c r="K381" s="32"/>
      <c r="L381" s="228" t="s">
        <v>115</v>
      </c>
      <c r="M381" s="228" t="s">
        <v>114</v>
      </c>
      <c r="N381" s="32" t="s">
        <v>22</v>
      </c>
      <c r="O381" s="318" t="s">
        <v>4</v>
      </c>
      <c r="P381" s="319"/>
      <c r="Q381" s="198"/>
    </row>
    <row r="382" spans="1:18" s="136" customFormat="1">
      <c r="A382" s="216"/>
      <c r="B382" s="216"/>
      <c r="C382" s="216"/>
      <c r="D382" s="217"/>
      <c r="E382" s="183" t="s">
        <v>27</v>
      </c>
      <c r="F382" s="39" t="s">
        <v>56</v>
      </c>
      <c r="G382" s="32" t="s">
        <v>9</v>
      </c>
      <c r="H382" s="39" t="s">
        <v>57</v>
      </c>
      <c r="I382" s="32" t="s">
        <v>25</v>
      </c>
      <c r="J382" s="228" t="s">
        <v>16</v>
      </c>
      <c r="K382" s="32" t="s">
        <v>2</v>
      </c>
      <c r="L382" s="228" t="s">
        <v>21</v>
      </c>
      <c r="M382" s="228" t="s">
        <v>112</v>
      </c>
      <c r="N382" s="32" t="s">
        <v>111</v>
      </c>
      <c r="O382" s="228"/>
      <c r="P382" s="216"/>
      <c r="Q382" s="198"/>
    </row>
    <row r="383" spans="1:18" s="136" customFormat="1" ht="19.5">
      <c r="A383" s="232"/>
      <c r="B383" s="232"/>
      <c r="C383" s="232"/>
      <c r="D383" s="233"/>
      <c r="E383" s="184" t="s">
        <v>27</v>
      </c>
      <c r="F383" s="30" t="s">
        <v>55</v>
      </c>
      <c r="G383" s="30" t="s">
        <v>13</v>
      </c>
      <c r="H383" s="30" t="s">
        <v>54</v>
      </c>
      <c r="I383" s="30" t="s">
        <v>14</v>
      </c>
      <c r="J383" s="31" t="s">
        <v>17</v>
      </c>
      <c r="K383" s="30" t="s">
        <v>1</v>
      </c>
      <c r="L383" s="218" t="s">
        <v>53</v>
      </c>
      <c r="M383" s="218" t="s">
        <v>51</v>
      </c>
      <c r="N383" s="166" t="s">
        <v>52</v>
      </c>
      <c r="O383" s="234"/>
      <c r="P383" s="235"/>
      <c r="Q383" s="213"/>
    </row>
    <row r="384" spans="1:18" s="146" customFormat="1" ht="19.5" customHeight="1">
      <c r="B384" s="145" t="s">
        <v>448</v>
      </c>
      <c r="C384" s="144"/>
      <c r="E384" s="186">
        <v>287636.17</v>
      </c>
      <c r="F384" s="174">
        <v>73195</v>
      </c>
      <c r="G384" s="174">
        <v>214695.33</v>
      </c>
      <c r="H384" s="174">
        <v>1225096</v>
      </c>
      <c r="I384" s="174">
        <v>8903.1200000000008</v>
      </c>
      <c r="J384" s="174">
        <v>6756789</v>
      </c>
      <c r="K384" s="174">
        <v>16085202.84</v>
      </c>
      <c r="L384" s="174">
        <v>16841239.140000001</v>
      </c>
      <c r="M384" s="174">
        <v>914500</v>
      </c>
      <c r="N384" s="174">
        <v>791752</v>
      </c>
      <c r="O384" s="147"/>
      <c r="P384" s="94" t="s">
        <v>447</v>
      </c>
      <c r="R384" s="138"/>
    </row>
    <row r="385" spans="1:18" s="146" customFormat="1" ht="19.5" customHeight="1">
      <c r="B385" s="145" t="s">
        <v>446</v>
      </c>
      <c r="C385" s="144"/>
      <c r="E385" s="186">
        <v>284819.59000000003</v>
      </c>
      <c r="F385" s="174">
        <v>453843</v>
      </c>
      <c r="G385" s="174">
        <v>398584.13</v>
      </c>
      <c r="H385" s="174">
        <v>0</v>
      </c>
      <c r="I385" s="174">
        <v>167420.5</v>
      </c>
      <c r="J385" s="174">
        <v>12259977</v>
      </c>
      <c r="K385" s="174">
        <v>20422487.66</v>
      </c>
      <c r="L385" s="174">
        <v>23069705</v>
      </c>
      <c r="M385" s="174">
        <v>3732800</v>
      </c>
      <c r="N385" s="174">
        <v>905186</v>
      </c>
      <c r="O385" s="147"/>
      <c r="P385" s="94" t="s">
        <v>445</v>
      </c>
      <c r="R385" s="138"/>
    </row>
    <row r="386" spans="1:18" s="143" customFormat="1" ht="19.5" customHeight="1">
      <c r="A386" s="141" t="s">
        <v>148</v>
      </c>
      <c r="B386" s="153"/>
      <c r="C386" s="126"/>
      <c r="E386" s="187">
        <f t="shared" ref="E386:N386" si="21">SUM(E387:E395)</f>
        <v>28286258.709999997</v>
      </c>
      <c r="F386" s="187">
        <f t="shared" si="21"/>
        <v>9278375.8099999987</v>
      </c>
      <c r="G386" s="187">
        <f t="shared" si="21"/>
        <v>8009378.7300000004</v>
      </c>
      <c r="H386" s="187">
        <f t="shared" si="21"/>
        <v>4437357</v>
      </c>
      <c r="I386" s="187">
        <f t="shared" si="21"/>
        <v>2077559.6800000002</v>
      </c>
      <c r="J386" s="187">
        <f t="shared" si="21"/>
        <v>111981715</v>
      </c>
      <c r="K386" s="187">
        <f t="shared" si="21"/>
        <v>307863187.13999999</v>
      </c>
      <c r="L386" s="187">
        <f t="shared" si="21"/>
        <v>273848281.02000004</v>
      </c>
      <c r="M386" s="187">
        <f t="shared" si="21"/>
        <v>95688658.860000014</v>
      </c>
      <c r="N386" s="187">
        <f t="shared" si="21"/>
        <v>28163882</v>
      </c>
      <c r="O386" s="126" t="s">
        <v>444</v>
      </c>
      <c r="P386" s="126"/>
      <c r="R386" s="164"/>
    </row>
    <row r="387" spans="1:18" s="146" customFormat="1" ht="19.5" customHeight="1">
      <c r="B387" s="158" t="s">
        <v>443</v>
      </c>
      <c r="C387" s="159"/>
      <c r="E387" s="186">
        <v>4605193.1399999997</v>
      </c>
      <c r="F387" s="174">
        <v>868231.9</v>
      </c>
      <c r="G387" s="174">
        <v>542043.49</v>
      </c>
      <c r="H387" s="174">
        <v>2085102</v>
      </c>
      <c r="I387" s="174">
        <v>171610</v>
      </c>
      <c r="J387" s="174">
        <v>10753935</v>
      </c>
      <c r="K387" s="174">
        <v>39269165.530000001</v>
      </c>
      <c r="L387" s="174">
        <v>28935158.530000001</v>
      </c>
      <c r="M387" s="174">
        <v>5767088.2400000002</v>
      </c>
      <c r="N387" s="174">
        <v>1254152.5</v>
      </c>
      <c r="O387" s="147"/>
      <c r="P387" s="94" t="s">
        <v>442</v>
      </c>
      <c r="R387" s="164"/>
    </row>
    <row r="388" spans="1:18" s="146" customFormat="1" ht="19.5" customHeight="1">
      <c r="B388" s="158" t="s">
        <v>441</v>
      </c>
      <c r="C388" s="159"/>
      <c r="E388" s="186">
        <v>240081.39</v>
      </c>
      <c r="F388" s="174">
        <v>180845.6</v>
      </c>
      <c r="G388" s="174">
        <v>589203.74</v>
      </c>
      <c r="H388" s="174">
        <v>0</v>
      </c>
      <c r="I388" s="174">
        <v>54000</v>
      </c>
      <c r="J388" s="174">
        <v>14136360</v>
      </c>
      <c r="K388" s="174">
        <v>26470156.100000001</v>
      </c>
      <c r="L388" s="174">
        <v>20402807.879999999</v>
      </c>
      <c r="M388" s="174">
        <v>8796470</v>
      </c>
      <c r="N388" s="174">
        <v>529228</v>
      </c>
      <c r="O388" s="147"/>
      <c r="P388" s="94" t="s">
        <v>440</v>
      </c>
      <c r="R388" s="164"/>
    </row>
    <row r="389" spans="1:18" s="146" customFormat="1" ht="19.5" customHeight="1">
      <c r="B389" s="158" t="s">
        <v>439</v>
      </c>
      <c r="C389" s="159"/>
      <c r="E389" s="186">
        <v>1416783.37</v>
      </c>
      <c r="F389" s="174">
        <v>374233.5</v>
      </c>
      <c r="G389" s="174">
        <v>142562.49</v>
      </c>
      <c r="H389" s="174">
        <v>0</v>
      </c>
      <c r="I389" s="174">
        <v>45270.38</v>
      </c>
      <c r="J389" s="174">
        <v>13201164</v>
      </c>
      <c r="K389" s="174">
        <v>30537791.210000001</v>
      </c>
      <c r="L389" s="174">
        <v>26245325.16</v>
      </c>
      <c r="M389" s="174">
        <v>12610800</v>
      </c>
      <c r="N389" s="174">
        <v>8327528</v>
      </c>
      <c r="O389" s="147"/>
      <c r="P389" s="94" t="s">
        <v>438</v>
      </c>
      <c r="R389" s="164"/>
    </row>
    <row r="390" spans="1:18" s="146" customFormat="1" ht="19.5" customHeight="1">
      <c r="B390" s="158" t="s">
        <v>437</v>
      </c>
      <c r="C390" s="159"/>
      <c r="E390" s="186">
        <v>5839170.5599999996</v>
      </c>
      <c r="F390" s="174">
        <v>2012885</v>
      </c>
      <c r="G390" s="174">
        <v>612154.26</v>
      </c>
      <c r="H390" s="174">
        <v>0</v>
      </c>
      <c r="I390" s="174">
        <v>347123</v>
      </c>
      <c r="J390" s="174">
        <v>12988769</v>
      </c>
      <c r="K390" s="174">
        <v>46557577.939999998</v>
      </c>
      <c r="L390" s="174">
        <v>36752791.469999999</v>
      </c>
      <c r="M390" s="174">
        <v>16827844</v>
      </c>
      <c r="N390" s="174">
        <v>1641959</v>
      </c>
      <c r="O390" s="147"/>
      <c r="P390" s="94" t="s">
        <v>436</v>
      </c>
      <c r="R390" s="164"/>
    </row>
    <row r="391" spans="1:18" s="146" customFormat="1" ht="19.5" customHeight="1">
      <c r="B391" s="158" t="s">
        <v>435</v>
      </c>
      <c r="C391" s="159"/>
      <c r="E391" s="186">
        <v>4055536.57</v>
      </c>
      <c r="F391" s="174">
        <v>870830.69</v>
      </c>
      <c r="G391" s="174">
        <v>275498.87</v>
      </c>
      <c r="H391" s="174">
        <v>414827</v>
      </c>
      <c r="I391" s="174">
        <v>281936.5</v>
      </c>
      <c r="J391" s="174">
        <v>8148266</v>
      </c>
      <c r="K391" s="174">
        <v>30023141.699999999</v>
      </c>
      <c r="L391" s="174">
        <v>33160454.5</v>
      </c>
      <c r="M391" s="174">
        <v>6756956.5</v>
      </c>
      <c r="N391" s="174">
        <v>951938</v>
      </c>
      <c r="O391" s="147"/>
      <c r="P391" s="94" t="s">
        <v>434</v>
      </c>
      <c r="R391" s="164"/>
    </row>
    <row r="392" spans="1:18" s="146" customFormat="1" ht="19.5" customHeight="1">
      <c r="B392" s="158" t="s">
        <v>433</v>
      </c>
      <c r="C392" s="159"/>
      <c r="E392" s="186">
        <v>833165.04</v>
      </c>
      <c r="F392" s="174">
        <v>69769.320000000007</v>
      </c>
      <c r="G392" s="174">
        <v>660009.69999999995</v>
      </c>
      <c r="H392" s="174">
        <v>0</v>
      </c>
      <c r="I392" s="174">
        <v>120203.8</v>
      </c>
      <c r="J392" s="174">
        <v>9117654</v>
      </c>
      <c r="K392" s="174">
        <v>21991583.390000001</v>
      </c>
      <c r="L392" s="174">
        <v>15088800.58</v>
      </c>
      <c r="M392" s="174">
        <v>13458200</v>
      </c>
      <c r="N392" s="174">
        <v>11755466</v>
      </c>
      <c r="O392" s="147"/>
      <c r="P392" s="94" t="s">
        <v>432</v>
      </c>
      <c r="R392" s="164"/>
    </row>
    <row r="393" spans="1:18" s="146" customFormat="1" ht="19.5" customHeight="1">
      <c r="B393" s="158" t="s">
        <v>431</v>
      </c>
      <c r="C393" s="159"/>
      <c r="E393" s="186">
        <v>8265741.04</v>
      </c>
      <c r="F393" s="174">
        <v>2423138.2000000002</v>
      </c>
      <c r="G393" s="174">
        <v>4123302.35</v>
      </c>
      <c r="H393" s="174">
        <v>1937428</v>
      </c>
      <c r="I393" s="174">
        <v>573794</v>
      </c>
      <c r="J393" s="174">
        <v>3705467</v>
      </c>
      <c r="K393" s="174">
        <v>35297387.340000004</v>
      </c>
      <c r="L393" s="174">
        <v>34937901.770000003</v>
      </c>
      <c r="M393" s="174">
        <v>9786227.4399999995</v>
      </c>
      <c r="N393" s="174">
        <v>1128928</v>
      </c>
      <c r="O393" s="147"/>
      <c r="P393" s="94" t="s">
        <v>430</v>
      </c>
      <c r="R393" s="164"/>
    </row>
    <row r="394" spans="1:18" s="146" customFormat="1" ht="19.5" customHeight="1">
      <c r="B394" s="158" t="s">
        <v>429</v>
      </c>
      <c r="C394" s="159"/>
      <c r="E394" s="186">
        <v>1827479.65</v>
      </c>
      <c r="F394" s="174">
        <v>873687.6</v>
      </c>
      <c r="G394" s="174">
        <v>821445.84</v>
      </c>
      <c r="H394" s="174">
        <v>0</v>
      </c>
      <c r="I394" s="174">
        <v>362020</v>
      </c>
      <c r="J394" s="174">
        <v>32369516</v>
      </c>
      <c r="K394" s="174">
        <v>57322332.710000001</v>
      </c>
      <c r="L394" s="174">
        <v>58881241.619999997</v>
      </c>
      <c r="M394" s="174">
        <v>16755035.68</v>
      </c>
      <c r="N394" s="174">
        <v>1977550.5</v>
      </c>
      <c r="O394" s="147"/>
      <c r="P394" s="94" t="s">
        <v>428</v>
      </c>
      <c r="R394" s="164"/>
    </row>
    <row r="395" spans="1:18" s="146" customFormat="1" ht="19.5" customHeight="1">
      <c r="B395" s="158" t="s">
        <v>427</v>
      </c>
      <c r="C395" s="159"/>
      <c r="E395" s="186">
        <v>1203107.95</v>
      </c>
      <c r="F395" s="174">
        <v>1604754</v>
      </c>
      <c r="G395" s="174">
        <v>243157.99</v>
      </c>
      <c r="H395" s="174">
        <v>0</v>
      </c>
      <c r="I395" s="174">
        <v>121602</v>
      </c>
      <c r="J395" s="174">
        <v>7560584</v>
      </c>
      <c r="K395" s="174">
        <v>20394051.219999999</v>
      </c>
      <c r="L395" s="174">
        <v>19443799.510000002</v>
      </c>
      <c r="M395" s="174">
        <v>4930037</v>
      </c>
      <c r="N395" s="174">
        <v>597132</v>
      </c>
      <c r="O395" s="147"/>
      <c r="P395" s="94" t="s">
        <v>426</v>
      </c>
      <c r="R395" s="164"/>
    </row>
    <row r="396" spans="1:18" s="143" customFormat="1" ht="19.5" customHeight="1">
      <c r="A396" s="141" t="s">
        <v>136</v>
      </c>
      <c r="B396" s="153"/>
      <c r="C396" s="126"/>
      <c r="E396" s="187">
        <f t="shared" ref="E396:N396" si="22">SUM(E397:E403)</f>
        <v>2220253.5700000003</v>
      </c>
      <c r="F396" s="187">
        <f t="shared" si="22"/>
        <v>1238091.3</v>
      </c>
      <c r="G396" s="187">
        <f t="shared" si="22"/>
        <v>2029409.04</v>
      </c>
      <c r="H396" s="187">
        <f t="shared" si="22"/>
        <v>958744</v>
      </c>
      <c r="I396" s="187">
        <f t="shared" si="22"/>
        <v>633047.9</v>
      </c>
      <c r="J396" s="187">
        <f t="shared" si="22"/>
        <v>61154873.730000004</v>
      </c>
      <c r="K396" s="187">
        <f t="shared" si="22"/>
        <v>113230562.69</v>
      </c>
      <c r="L396" s="187">
        <f t="shared" si="22"/>
        <v>113088562.09</v>
      </c>
      <c r="M396" s="187">
        <f t="shared" si="22"/>
        <v>27631637.789999999</v>
      </c>
      <c r="N396" s="187">
        <f t="shared" si="22"/>
        <v>4500495</v>
      </c>
      <c r="O396" s="126" t="s">
        <v>425</v>
      </c>
      <c r="P396" s="126"/>
      <c r="R396" s="164"/>
    </row>
    <row r="397" spans="1:18" s="146" customFormat="1" ht="19.5" customHeight="1">
      <c r="B397" s="158" t="s">
        <v>424</v>
      </c>
      <c r="C397" s="159"/>
      <c r="E397" s="186">
        <v>91419.75</v>
      </c>
      <c r="F397" s="174">
        <v>118259.8</v>
      </c>
      <c r="G397" s="174">
        <v>186649.16</v>
      </c>
      <c r="H397" s="174" t="s">
        <v>68</v>
      </c>
      <c r="I397" s="174">
        <v>18700</v>
      </c>
      <c r="J397" s="174">
        <v>5167271</v>
      </c>
      <c r="K397" s="174">
        <v>13820703.77</v>
      </c>
      <c r="L397" s="174">
        <v>15277797.98</v>
      </c>
      <c r="M397" s="174">
        <v>2259260</v>
      </c>
      <c r="N397" s="174">
        <v>466769</v>
      </c>
      <c r="O397" s="147"/>
      <c r="P397" s="94" t="s">
        <v>423</v>
      </c>
      <c r="R397" s="164"/>
    </row>
    <row r="398" spans="1:18" s="146" customFormat="1" ht="19.5" customHeight="1">
      <c r="B398" s="158" t="s">
        <v>422</v>
      </c>
      <c r="C398" s="159"/>
      <c r="E398" s="186">
        <v>123100.62</v>
      </c>
      <c r="F398" s="174">
        <v>151339</v>
      </c>
      <c r="G398" s="174">
        <v>124937.18</v>
      </c>
      <c r="H398" s="174">
        <v>81942</v>
      </c>
      <c r="I398" s="174">
        <v>99980</v>
      </c>
      <c r="J398" s="174">
        <v>4014893</v>
      </c>
      <c r="K398" s="174">
        <v>14620863.57</v>
      </c>
      <c r="L398" s="174">
        <v>12549676.539999999</v>
      </c>
      <c r="M398" s="174">
        <v>2215200</v>
      </c>
      <c r="N398" s="174">
        <v>336411</v>
      </c>
      <c r="O398" s="147"/>
      <c r="P398" s="94" t="s">
        <v>421</v>
      </c>
      <c r="R398" s="164"/>
    </row>
    <row r="399" spans="1:18" s="146" customFormat="1" ht="19.5" customHeight="1">
      <c r="B399" s="158" t="s">
        <v>420</v>
      </c>
      <c r="C399" s="159"/>
      <c r="E399" s="186">
        <v>95376</v>
      </c>
      <c r="F399" s="174">
        <v>198290</v>
      </c>
      <c r="G399" s="174">
        <v>228522.93</v>
      </c>
      <c r="H399" s="174">
        <v>876802</v>
      </c>
      <c r="I399" s="174">
        <v>3200</v>
      </c>
      <c r="J399" s="174">
        <v>6558877.7300000004</v>
      </c>
      <c r="K399" s="174">
        <v>12471337.359999999</v>
      </c>
      <c r="L399" s="174">
        <v>12254804.859999999</v>
      </c>
      <c r="M399" s="174">
        <v>2098362</v>
      </c>
      <c r="N399" s="174">
        <v>415680</v>
      </c>
      <c r="O399" s="147"/>
      <c r="P399" s="94" t="s">
        <v>419</v>
      </c>
      <c r="R399" s="164"/>
    </row>
    <row r="400" spans="1:18" s="94" customFormat="1" ht="19.5" customHeight="1">
      <c r="B400" s="158" t="s">
        <v>418</v>
      </c>
      <c r="C400" s="159"/>
      <c r="E400" s="186">
        <v>290906.05</v>
      </c>
      <c r="F400" s="174">
        <v>362760</v>
      </c>
      <c r="G400" s="174">
        <v>359249.59</v>
      </c>
      <c r="H400" s="174" t="s">
        <v>68</v>
      </c>
      <c r="I400" s="174">
        <v>72694</v>
      </c>
      <c r="J400" s="174">
        <v>11973766</v>
      </c>
      <c r="K400" s="174">
        <v>18675256.149999999</v>
      </c>
      <c r="L400" s="174">
        <v>18025582.010000002</v>
      </c>
      <c r="M400" s="174">
        <v>4336861.79</v>
      </c>
      <c r="N400" s="174">
        <v>647945</v>
      </c>
      <c r="O400" s="147"/>
      <c r="P400" s="94" t="s">
        <v>417</v>
      </c>
      <c r="R400" s="164"/>
    </row>
    <row r="401" spans="1:18" s="146" customFormat="1" ht="19.5" customHeight="1">
      <c r="B401" s="158" t="s">
        <v>416</v>
      </c>
      <c r="C401" s="159"/>
      <c r="E401" s="186">
        <v>878450.3</v>
      </c>
      <c r="F401" s="174">
        <v>163900</v>
      </c>
      <c r="G401" s="174">
        <v>478326.12</v>
      </c>
      <c r="H401" s="174" t="s">
        <v>68</v>
      </c>
      <c r="I401" s="174">
        <v>248200</v>
      </c>
      <c r="J401" s="174">
        <v>14337016</v>
      </c>
      <c r="K401" s="174">
        <v>21021046.550000001</v>
      </c>
      <c r="L401" s="174">
        <v>22409253.57</v>
      </c>
      <c r="M401" s="174">
        <v>10130504</v>
      </c>
      <c r="N401" s="174">
        <v>1429182</v>
      </c>
      <c r="O401" s="147"/>
      <c r="P401" s="94" t="s">
        <v>415</v>
      </c>
      <c r="R401" s="164"/>
    </row>
    <row r="402" spans="1:18" s="146" customFormat="1" ht="19.5" customHeight="1">
      <c r="B402" s="158" t="s">
        <v>414</v>
      </c>
      <c r="C402" s="159"/>
      <c r="E402" s="186">
        <v>115929.84</v>
      </c>
      <c r="F402" s="174">
        <v>46679.7</v>
      </c>
      <c r="G402" s="174">
        <v>143282.72</v>
      </c>
      <c r="H402" s="174" t="s">
        <v>68</v>
      </c>
      <c r="I402" s="174">
        <v>50121</v>
      </c>
      <c r="J402" s="174">
        <v>5770304</v>
      </c>
      <c r="K402" s="174">
        <v>13407989.039999999</v>
      </c>
      <c r="L402" s="174">
        <v>12279569.529999999</v>
      </c>
      <c r="M402" s="174">
        <v>2096500</v>
      </c>
      <c r="N402" s="174">
        <v>278436</v>
      </c>
      <c r="O402" s="147"/>
      <c r="P402" s="94" t="s">
        <v>413</v>
      </c>
      <c r="R402" s="164"/>
    </row>
    <row r="403" spans="1:18" s="146" customFormat="1" ht="19.5" customHeight="1">
      <c r="B403" s="158" t="s">
        <v>412</v>
      </c>
      <c r="C403" s="159"/>
      <c r="E403" s="186">
        <v>625071.01</v>
      </c>
      <c r="F403" s="174">
        <v>196862.8</v>
      </c>
      <c r="G403" s="174">
        <v>508441.34</v>
      </c>
      <c r="H403" s="174" t="s">
        <v>68</v>
      </c>
      <c r="I403" s="174">
        <v>140152.9</v>
      </c>
      <c r="J403" s="174">
        <v>13332746</v>
      </c>
      <c r="K403" s="174">
        <v>19213366.25</v>
      </c>
      <c r="L403" s="174">
        <v>20291877.600000001</v>
      </c>
      <c r="M403" s="174">
        <v>4494950</v>
      </c>
      <c r="N403" s="174">
        <v>926072</v>
      </c>
      <c r="O403" s="147"/>
      <c r="P403" s="94" t="s">
        <v>411</v>
      </c>
      <c r="R403" s="164"/>
    </row>
    <row r="404" spans="1:18" s="146" customFormat="1" ht="36.75" customHeight="1">
      <c r="B404" s="158"/>
      <c r="C404" s="144"/>
      <c r="E404" s="242"/>
      <c r="F404" s="243"/>
      <c r="G404" s="243"/>
      <c r="H404" s="243"/>
      <c r="I404" s="243"/>
      <c r="J404" s="243"/>
      <c r="K404" s="243"/>
      <c r="L404" s="243"/>
      <c r="M404" s="243"/>
      <c r="N404" s="243"/>
      <c r="O404" s="154"/>
      <c r="P404" s="147"/>
      <c r="Q404" s="94"/>
      <c r="R404" s="164"/>
    </row>
    <row r="405" spans="1:18" s="146" customFormat="1" ht="22.5" customHeight="1">
      <c r="B405" s="158"/>
      <c r="C405" s="144"/>
      <c r="E405" s="242"/>
      <c r="F405" s="243"/>
      <c r="G405" s="243"/>
      <c r="H405" s="243"/>
      <c r="I405" s="243"/>
      <c r="J405" s="243"/>
      <c r="K405" s="243"/>
      <c r="L405" s="243"/>
      <c r="M405" s="243"/>
      <c r="N405" s="243"/>
      <c r="O405" s="154"/>
      <c r="P405" s="147"/>
      <c r="Q405" s="94"/>
      <c r="R405" s="164"/>
    </row>
    <row r="406" spans="1:18" s="248" customFormat="1" ht="26.25" customHeight="1">
      <c r="B406" s="148" t="s">
        <v>849</v>
      </c>
      <c r="C406" s="149"/>
      <c r="D406" s="148" t="s">
        <v>829</v>
      </c>
      <c r="E406" s="249"/>
    </row>
    <row r="407" spans="1:18" s="138" customFormat="1" ht="18.75" customHeight="1">
      <c r="B407" s="248" t="s">
        <v>850</v>
      </c>
      <c r="C407" s="149"/>
      <c r="D407" s="150" t="s">
        <v>42</v>
      </c>
      <c r="E407" s="250"/>
      <c r="R407" s="146"/>
    </row>
    <row r="408" spans="1:18" s="138" customFormat="1">
      <c r="B408" s="248"/>
      <c r="C408" s="149"/>
      <c r="D408" s="150" t="s">
        <v>839</v>
      </c>
      <c r="E408" s="250"/>
      <c r="N408" s="110"/>
      <c r="O408" s="110"/>
      <c r="P408" s="219" t="s">
        <v>38</v>
      </c>
      <c r="Q408" s="110"/>
      <c r="R408" s="248"/>
    </row>
    <row r="409" spans="1:18" s="138" customFormat="1" ht="15" customHeight="1">
      <c r="B409" s="248"/>
      <c r="C409" s="149"/>
      <c r="D409" s="150"/>
      <c r="E409" s="250"/>
      <c r="M409" s="279"/>
      <c r="N409" s="279"/>
      <c r="O409" s="279"/>
      <c r="P409" s="279"/>
      <c r="Q409" s="110"/>
    </row>
    <row r="410" spans="1:18" s="161" customFormat="1" ht="6" customHeight="1">
      <c r="A410" s="225"/>
      <c r="B410" s="226"/>
      <c r="C410" s="226"/>
      <c r="D410" s="227"/>
      <c r="E410" s="326" t="s">
        <v>19</v>
      </c>
      <c r="F410" s="327"/>
      <c r="G410" s="327"/>
      <c r="H410" s="327"/>
      <c r="I410" s="327"/>
      <c r="J410" s="327"/>
      <c r="K410" s="328"/>
      <c r="L410" s="325" t="s">
        <v>20</v>
      </c>
      <c r="M410" s="319"/>
      <c r="N410" s="319"/>
      <c r="O410" s="228" t="s">
        <v>29</v>
      </c>
      <c r="P410" s="28"/>
      <c r="Q410" s="213"/>
    </row>
    <row r="411" spans="1:18" s="136" customFormat="1" ht="19.5">
      <c r="A411" s="214"/>
      <c r="B411" s="214"/>
      <c r="C411" s="214"/>
      <c r="D411" s="214"/>
      <c r="E411" s="320" t="s">
        <v>11</v>
      </c>
      <c r="F411" s="321"/>
      <c r="G411" s="321"/>
      <c r="H411" s="321"/>
      <c r="I411" s="321"/>
      <c r="J411" s="321"/>
      <c r="K411" s="322"/>
      <c r="L411" s="316" t="s">
        <v>21</v>
      </c>
      <c r="M411" s="317"/>
      <c r="N411" s="317"/>
      <c r="O411" s="318" t="s">
        <v>50</v>
      </c>
      <c r="P411" s="323"/>
      <c r="Q411" s="213"/>
    </row>
    <row r="412" spans="1:18" s="136" customFormat="1">
      <c r="A412" s="319" t="s">
        <v>48</v>
      </c>
      <c r="B412" s="319"/>
      <c r="C412" s="319"/>
      <c r="D412" s="324"/>
      <c r="E412" s="182"/>
      <c r="F412" s="32" t="s">
        <v>24</v>
      </c>
      <c r="G412" s="32"/>
      <c r="H412" s="32"/>
      <c r="I412" s="32"/>
      <c r="J412" s="230"/>
      <c r="K412" s="231"/>
      <c r="L412" s="215"/>
      <c r="M412" s="215" t="s">
        <v>20</v>
      </c>
      <c r="N412" s="165" t="s">
        <v>20</v>
      </c>
      <c r="O412" s="318" t="s">
        <v>49</v>
      </c>
      <c r="P412" s="319"/>
      <c r="Q412" s="198"/>
    </row>
    <row r="413" spans="1:18" s="136" customFormat="1">
      <c r="A413" s="319" t="s">
        <v>46</v>
      </c>
      <c r="B413" s="319"/>
      <c r="C413" s="319"/>
      <c r="D413" s="324"/>
      <c r="E413" s="182" t="s">
        <v>8</v>
      </c>
      <c r="F413" s="32" t="s">
        <v>43</v>
      </c>
      <c r="G413" s="32"/>
      <c r="H413" s="32" t="s">
        <v>10</v>
      </c>
      <c r="I413" s="32"/>
      <c r="J413" s="228"/>
      <c r="K413" s="32"/>
      <c r="L413" s="228" t="s">
        <v>67</v>
      </c>
      <c r="M413" s="228" t="s">
        <v>118</v>
      </c>
      <c r="N413" s="32" t="s">
        <v>30</v>
      </c>
      <c r="O413" s="318" t="s">
        <v>28</v>
      </c>
      <c r="P413" s="319"/>
      <c r="Q413" s="198"/>
    </row>
    <row r="414" spans="1:18" s="136" customFormat="1">
      <c r="A414" s="319" t="s">
        <v>47</v>
      </c>
      <c r="B414" s="319"/>
      <c r="C414" s="319"/>
      <c r="D414" s="324"/>
      <c r="E414" s="183" t="s">
        <v>23</v>
      </c>
      <c r="F414" s="32" t="s">
        <v>44</v>
      </c>
      <c r="G414" s="32"/>
      <c r="H414" s="229" t="s">
        <v>45</v>
      </c>
      <c r="I414" s="32"/>
      <c r="J414" s="228"/>
      <c r="K414" s="32"/>
      <c r="L414" s="228" t="s">
        <v>115</v>
      </c>
      <c r="M414" s="228" t="s">
        <v>114</v>
      </c>
      <c r="N414" s="32" t="s">
        <v>22</v>
      </c>
      <c r="O414" s="318" t="s">
        <v>4</v>
      </c>
      <c r="P414" s="319"/>
      <c r="Q414" s="198"/>
    </row>
    <row r="415" spans="1:18" s="136" customFormat="1">
      <c r="A415" s="216"/>
      <c r="B415" s="216"/>
      <c r="C415" s="216"/>
      <c r="D415" s="217"/>
      <c r="E415" s="183" t="s">
        <v>27</v>
      </c>
      <c r="F415" s="39" t="s">
        <v>56</v>
      </c>
      <c r="G415" s="32" t="s">
        <v>9</v>
      </c>
      <c r="H415" s="39" t="s">
        <v>57</v>
      </c>
      <c r="I415" s="32" t="s">
        <v>25</v>
      </c>
      <c r="J415" s="228" t="s">
        <v>16</v>
      </c>
      <c r="K415" s="32" t="s">
        <v>2</v>
      </c>
      <c r="L415" s="228" t="s">
        <v>21</v>
      </c>
      <c r="M415" s="228" t="s">
        <v>112</v>
      </c>
      <c r="N415" s="32" t="s">
        <v>111</v>
      </c>
      <c r="O415" s="228"/>
      <c r="P415" s="216"/>
      <c r="Q415" s="198"/>
    </row>
    <row r="416" spans="1:18" s="136" customFormat="1" ht="19.5">
      <c r="A416" s="232"/>
      <c r="B416" s="232"/>
      <c r="C416" s="232"/>
      <c r="D416" s="233"/>
      <c r="E416" s="184" t="s">
        <v>27</v>
      </c>
      <c r="F416" s="30" t="s">
        <v>55</v>
      </c>
      <c r="G416" s="30" t="s">
        <v>13</v>
      </c>
      <c r="H416" s="30" t="s">
        <v>54</v>
      </c>
      <c r="I416" s="30" t="s">
        <v>14</v>
      </c>
      <c r="J416" s="31" t="s">
        <v>17</v>
      </c>
      <c r="K416" s="30" t="s">
        <v>1</v>
      </c>
      <c r="L416" s="218" t="s">
        <v>53</v>
      </c>
      <c r="M416" s="218" t="s">
        <v>51</v>
      </c>
      <c r="N416" s="166" t="s">
        <v>52</v>
      </c>
      <c r="O416" s="234"/>
      <c r="P416" s="235"/>
      <c r="Q416" s="213"/>
    </row>
    <row r="417" spans="1:18" s="143" customFormat="1" ht="22.5" customHeight="1">
      <c r="A417" s="141" t="s">
        <v>130</v>
      </c>
      <c r="B417" s="168"/>
      <c r="C417" s="169"/>
      <c r="E417" s="187">
        <f t="shared" ref="E417:N417" si="23">SUM(E418:E421)</f>
        <v>1408010.75</v>
      </c>
      <c r="F417" s="187">
        <f t="shared" si="23"/>
        <v>797696.55</v>
      </c>
      <c r="G417" s="187">
        <f t="shared" si="23"/>
        <v>863983.9</v>
      </c>
      <c r="H417" s="187">
        <f t="shared" si="23"/>
        <v>379410</v>
      </c>
      <c r="I417" s="187">
        <f t="shared" si="23"/>
        <v>116719</v>
      </c>
      <c r="J417" s="187">
        <f t="shared" si="23"/>
        <v>40904516.619999997</v>
      </c>
      <c r="K417" s="187">
        <f t="shared" si="23"/>
        <v>72172152.550000012</v>
      </c>
      <c r="L417" s="187">
        <f t="shared" si="23"/>
        <v>73056190.589999989</v>
      </c>
      <c r="M417" s="187">
        <f t="shared" si="23"/>
        <v>17533268.259999998</v>
      </c>
      <c r="N417" s="187">
        <f t="shared" si="23"/>
        <v>4947182.79</v>
      </c>
      <c r="O417" s="126" t="s">
        <v>410</v>
      </c>
      <c r="P417" s="126"/>
      <c r="R417" s="164"/>
    </row>
    <row r="418" spans="1:18" s="146" customFormat="1" ht="22.5" customHeight="1">
      <c r="B418" s="158" t="s">
        <v>409</v>
      </c>
      <c r="C418" s="159"/>
      <c r="E418" s="186">
        <v>909628.44</v>
      </c>
      <c r="F418" s="174">
        <v>389866</v>
      </c>
      <c r="G418" s="174">
        <v>180144.11</v>
      </c>
      <c r="H418" s="174">
        <v>0</v>
      </c>
      <c r="I418" s="174">
        <v>53250</v>
      </c>
      <c r="J418" s="174">
        <v>11031883.619999999</v>
      </c>
      <c r="K418" s="174">
        <v>19964728.84</v>
      </c>
      <c r="L418" s="174">
        <v>20686949.109999999</v>
      </c>
      <c r="M418" s="174">
        <v>1581445</v>
      </c>
      <c r="N418" s="174">
        <v>2561004.66</v>
      </c>
      <c r="O418" s="147"/>
      <c r="P418" s="94" t="s">
        <v>408</v>
      </c>
      <c r="R418" s="136"/>
    </row>
    <row r="419" spans="1:18" s="146" customFormat="1" ht="22.5" customHeight="1">
      <c r="B419" s="158" t="s">
        <v>407</v>
      </c>
      <c r="C419" s="159"/>
      <c r="E419" s="186">
        <v>133746.25</v>
      </c>
      <c r="F419" s="174">
        <v>241187</v>
      </c>
      <c r="G419" s="174">
        <v>256012.37</v>
      </c>
      <c r="H419" s="174">
        <v>96506</v>
      </c>
      <c r="I419" s="174">
        <v>20173</v>
      </c>
      <c r="J419" s="174">
        <v>8918824</v>
      </c>
      <c r="K419" s="174">
        <v>17263313.670000002</v>
      </c>
      <c r="L419" s="174">
        <v>18444881.899999999</v>
      </c>
      <c r="M419" s="174">
        <v>6066950</v>
      </c>
      <c r="N419" s="174">
        <v>626085.5</v>
      </c>
      <c r="O419" s="147"/>
      <c r="P419" s="94" t="s">
        <v>406</v>
      </c>
      <c r="R419" s="136"/>
    </row>
    <row r="420" spans="1:18" s="146" customFormat="1" ht="22.5" customHeight="1">
      <c r="B420" s="158" t="s">
        <v>405</v>
      </c>
      <c r="C420" s="159"/>
      <c r="E420" s="186">
        <v>251682</v>
      </c>
      <c r="F420" s="174">
        <v>131478.54999999999</v>
      </c>
      <c r="G420" s="174">
        <v>329644.06</v>
      </c>
      <c r="H420" s="174">
        <v>63122</v>
      </c>
      <c r="I420" s="174">
        <v>11406</v>
      </c>
      <c r="J420" s="174">
        <v>14874679</v>
      </c>
      <c r="K420" s="174">
        <v>21491476.530000001</v>
      </c>
      <c r="L420" s="174">
        <v>21459659.98</v>
      </c>
      <c r="M420" s="174">
        <v>6588517.0199999996</v>
      </c>
      <c r="N420" s="174">
        <v>1107842</v>
      </c>
      <c r="O420" s="147"/>
      <c r="P420" s="94" t="s">
        <v>404</v>
      </c>
      <c r="R420" s="136"/>
    </row>
    <row r="421" spans="1:18" s="146" customFormat="1" ht="22.5" customHeight="1">
      <c r="B421" s="158" t="s">
        <v>403</v>
      </c>
      <c r="C421" s="159"/>
      <c r="E421" s="186">
        <v>112954.06</v>
      </c>
      <c r="F421" s="174">
        <v>35165</v>
      </c>
      <c r="G421" s="174">
        <v>98183.360000000001</v>
      </c>
      <c r="H421" s="174">
        <v>219782</v>
      </c>
      <c r="I421" s="174">
        <v>31890</v>
      </c>
      <c r="J421" s="174">
        <v>6079130</v>
      </c>
      <c r="K421" s="174">
        <v>13452633.51</v>
      </c>
      <c r="L421" s="174">
        <v>12464699.6</v>
      </c>
      <c r="M421" s="174">
        <v>3296356.24</v>
      </c>
      <c r="N421" s="174">
        <v>652250.63</v>
      </c>
      <c r="O421" s="147"/>
      <c r="P421" s="94" t="s">
        <v>402</v>
      </c>
      <c r="R421" s="136"/>
    </row>
    <row r="422" spans="1:18" s="143" customFormat="1" ht="22.5" customHeight="1">
      <c r="A422" s="141" t="s">
        <v>126</v>
      </c>
      <c r="B422" s="153"/>
      <c r="C422" s="126"/>
      <c r="E422" s="187">
        <f t="shared" ref="E422:N422" si="24">SUM(E423:E426)</f>
        <v>484332.63</v>
      </c>
      <c r="F422" s="187">
        <f t="shared" si="24"/>
        <v>458563.76</v>
      </c>
      <c r="G422" s="187">
        <f t="shared" si="24"/>
        <v>729555.82000000007</v>
      </c>
      <c r="H422" s="187">
        <f t="shared" si="24"/>
        <v>1184471</v>
      </c>
      <c r="I422" s="187">
        <f t="shared" si="24"/>
        <v>92505</v>
      </c>
      <c r="J422" s="187">
        <f t="shared" si="24"/>
        <v>18293051</v>
      </c>
      <c r="K422" s="187">
        <f t="shared" si="24"/>
        <v>54353429.93</v>
      </c>
      <c r="L422" s="187">
        <f t="shared" si="24"/>
        <v>48388566.449999996</v>
      </c>
      <c r="M422" s="187">
        <f t="shared" si="24"/>
        <v>7296102</v>
      </c>
      <c r="N422" s="187">
        <f t="shared" si="24"/>
        <v>3492434.5</v>
      </c>
      <c r="O422" s="126" t="s">
        <v>401</v>
      </c>
      <c r="P422" s="126"/>
      <c r="R422" s="164"/>
    </row>
    <row r="423" spans="1:18" s="146" customFormat="1" ht="22.5" customHeight="1">
      <c r="B423" s="158" t="s">
        <v>400</v>
      </c>
      <c r="C423" s="159"/>
      <c r="E423" s="186">
        <v>78841.789999999994</v>
      </c>
      <c r="F423" s="174">
        <v>74165</v>
      </c>
      <c r="G423" s="174">
        <v>115132.41</v>
      </c>
      <c r="H423" s="174">
        <v>359812</v>
      </c>
      <c r="I423" s="174">
        <v>6196</v>
      </c>
      <c r="J423" s="174">
        <v>2576508</v>
      </c>
      <c r="K423" s="174">
        <v>13271002.84</v>
      </c>
      <c r="L423" s="174">
        <v>10008997.619999999</v>
      </c>
      <c r="M423" s="174">
        <v>775918</v>
      </c>
      <c r="N423" s="174">
        <v>502765.5</v>
      </c>
      <c r="O423" s="147"/>
      <c r="P423" s="94" t="s">
        <v>399</v>
      </c>
      <c r="R423" s="136"/>
    </row>
    <row r="424" spans="1:18" s="146" customFormat="1" ht="22.5" customHeight="1">
      <c r="B424" s="158" t="s">
        <v>398</v>
      </c>
      <c r="C424" s="159"/>
      <c r="E424" s="186">
        <v>133917</v>
      </c>
      <c r="F424" s="174">
        <v>73741</v>
      </c>
      <c r="G424" s="174">
        <v>194099.9</v>
      </c>
      <c r="H424" s="174">
        <v>461759</v>
      </c>
      <c r="I424" s="174">
        <v>27129</v>
      </c>
      <c r="J424" s="174">
        <v>4976379</v>
      </c>
      <c r="K424" s="174">
        <v>13756158.050000001</v>
      </c>
      <c r="L424" s="174">
        <v>13164696.279999999</v>
      </c>
      <c r="M424" s="174">
        <v>2430184</v>
      </c>
      <c r="N424" s="174">
        <v>457234</v>
      </c>
      <c r="O424" s="147"/>
      <c r="P424" s="94" t="s">
        <v>397</v>
      </c>
      <c r="R424" s="136"/>
    </row>
    <row r="425" spans="1:18" s="146" customFormat="1" ht="22.5" customHeight="1">
      <c r="B425" s="158" t="s">
        <v>396</v>
      </c>
      <c r="C425" s="159"/>
      <c r="E425" s="186">
        <v>167962.84</v>
      </c>
      <c r="F425" s="174">
        <v>97519</v>
      </c>
      <c r="G425" s="174">
        <v>206348.31</v>
      </c>
      <c r="H425" s="174">
        <v>0</v>
      </c>
      <c r="I425" s="174">
        <v>41550</v>
      </c>
      <c r="J425" s="174">
        <v>4800515</v>
      </c>
      <c r="K425" s="174">
        <v>13680649.92</v>
      </c>
      <c r="L425" s="174">
        <v>11934571.939999999</v>
      </c>
      <c r="M425" s="174">
        <v>1093100</v>
      </c>
      <c r="N425" s="174">
        <v>1485960</v>
      </c>
      <c r="O425" s="147"/>
      <c r="P425" s="94" t="s">
        <v>395</v>
      </c>
      <c r="R425" s="136"/>
    </row>
    <row r="426" spans="1:18" s="146" customFormat="1" ht="22.5" customHeight="1">
      <c r="B426" s="158" t="s">
        <v>394</v>
      </c>
      <c r="C426" s="159"/>
      <c r="E426" s="186">
        <v>103611</v>
      </c>
      <c r="F426" s="174">
        <v>213138.76</v>
      </c>
      <c r="G426" s="174">
        <v>213975.2</v>
      </c>
      <c r="H426" s="174">
        <v>362900</v>
      </c>
      <c r="I426" s="174">
        <v>17630</v>
      </c>
      <c r="J426" s="174">
        <v>5939649</v>
      </c>
      <c r="K426" s="174">
        <v>13645619.119999999</v>
      </c>
      <c r="L426" s="174">
        <v>13280300.609999999</v>
      </c>
      <c r="M426" s="174">
        <v>2996900</v>
      </c>
      <c r="N426" s="174">
        <v>1046475</v>
      </c>
      <c r="O426" s="147"/>
      <c r="P426" s="94" t="s">
        <v>393</v>
      </c>
      <c r="R426" s="136"/>
    </row>
    <row r="427" spans="1:18" s="143" customFormat="1" ht="22.5" customHeight="1">
      <c r="A427" s="141" t="s">
        <v>110</v>
      </c>
      <c r="B427" s="153"/>
      <c r="C427" s="126"/>
      <c r="E427" s="187">
        <f>SUM(E428:E432)</f>
        <v>2563604.34</v>
      </c>
      <c r="F427" s="187">
        <f t="shared" ref="F427:N427" si="25">SUM(F428:F432)</f>
        <v>675307.24</v>
      </c>
      <c r="G427" s="187">
        <f t="shared" si="25"/>
        <v>1038205.1700000002</v>
      </c>
      <c r="H427" s="187">
        <f t="shared" si="25"/>
        <v>164076</v>
      </c>
      <c r="I427" s="187">
        <f t="shared" si="25"/>
        <v>293703.48</v>
      </c>
      <c r="J427" s="187">
        <f t="shared" si="25"/>
        <v>55961031</v>
      </c>
      <c r="K427" s="187">
        <f t="shared" si="25"/>
        <v>91489706.079999998</v>
      </c>
      <c r="L427" s="187">
        <f t="shared" si="25"/>
        <v>107613663.25</v>
      </c>
      <c r="M427" s="187">
        <f t="shared" si="25"/>
        <v>21567152.060000002</v>
      </c>
      <c r="N427" s="187">
        <f t="shared" si="25"/>
        <v>6421766.7699999996</v>
      </c>
      <c r="O427" s="126" t="s">
        <v>392</v>
      </c>
      <c r="P427" s="126"/>
      <c r="R427" s="164"/>
    </row>
    <row r="428" spans="1:18" s="146" customFormat="1" ht="22.5" customHeight="1">
      <c r="B428" s="158" t="s">
        <v>391</v>
      </c>
      <c r="C428" s="159"/>
      <c r="D428" s="160"/>
      <c r="E428" s="186">
        <v>45875</v>
      </c>
      <c r="F428" s="174">
        <v>24551</v>
      </c>
      <c r="G428" s="174">
        <v>89540.24</v>
      </c>
      <c r="H428" s="174">
        <v>154826</v>
      </c>
      <c r="I428" s="174">
        <v>167270</v>
      </c>
      <c r="J428" s="174">
        <v>7606746</v>
      </c>
      <c r="K428" s="174">
        <v>14832946.32</v>
      </c>
      <c r="L428" s="174">
        <v>15502305.43</v>
      </c>
      <c r="M428" s="174">
        <v>926900</v>
      </c>
      <c r="N428" s="174">
        <v>1422981.77</v>
      </c>
      <c r="O428" s="147"/>
      <c r="P428" s="94" t="s">
        <v>390</v>
      </c>
      <c r="R428" s="164"/>
    </row>
    <row r="429" spans="1:18" s="146" customFormat="1" ht="22.5" customHeight="1">
      <c r="B429" s="158" t="s">
        <v>389</v>
      </c>
      <c r="C429" s="159"/>
      <c r="D429" s="160"/>
      <c r="E429" s="186">
        <v>373536.05</v>
      </c>
      <c r="F429" s="174">
        <v>11943.9</v>
      </c>
      <c r="G429" s="174">
        <v>173700.22</v>
      </c>
      <c r="H429" s="174">
        <v>0</v>
      </c>
      <c r="I429" s="174"/>
      <c r="J429" s="174">
        <v>8783487</v>
      </c>
      <c r="K429" s="174">
        <v>16323357.5</v>
      </c>
      <c r="L429" s="174">
        <v>18974549.66</v>
      </c>
      <c r="M429" s="174">
        <v>2293190</v>
      </c>
      <c r="N429" s="174">
        <v>1314685</v>
      </c>
      <c r="O429" s="147"/>
      <c r="P429" s="94" t="s">
        <v>388</v>
      </c>
      <c r="R429" s="164"/>
    </row>
    <row r="430" spans="1:18" s="146" customFormat="1" ht="22.5" customHeight="1">
      <c r="B430" s="158" t="s">
        <v>387</v>
      </c>
      <c r="C430" s="159"/>
      <c r="D430" s="160"/>
      <c r="E430" s="186">
        <v>1155392.75</v>
      </c>
      <c r="F430" s="174">
        <v>500888.2</v>
      </c>
      <c r="G430" s="174">
        <v>264862.90000000002</v>
      </c>
      <c r="H430" s="174">
        <v>9250</v>
      </c>
      <c r="I430" s="174">
        <v>32165</v>
      </c>
      <c r="J430" s="174">
        <v>9730424</v>
      </c>
      <c r="K430" s="174">
        <v>18024696.25</v>
      </c>
      <c r="L430" s="174">
        <v>21001959.82</v>
      </c>
      <c r="M430" s="174">
        <v>2817621.06</v>
      </c>
      <c r="N430" s="174">
        <v>797419</v>
      </c>
      <c r="O430" s="152"/>
      <c r="P430" s="94" t="s">
        <v>386</v>
      </c>
      <c r="R430" s="164"/>
    </row>
    <row r="431" spans="1:18" s="146" customFormat="1" ht="22.5" customHeight="1">
      <c r="B431" s="158" t="s">
        <v>385</v>
      </c>
      <c r="C431" s="159"/>
      <c r="D431" s="160"/>
      <c r="E431" s="186">
        <v>465621.54</v>
      </c>
      <c r="F431" s="174">
        <v>73066.34</v>
      </c>
      <c r="G431" s="174">
        <v>419396.87</v>
      </c>
      <c r="H431" s="174">
        <v>0</v>
      </c>
      <c r="I431" s="174">
        <v>9218.48</v>
      </c>
      <c r="J431" s="174">
        <v>14958783</v>
      </c>
      <c r="K431" s="174">
        <v>22561494.23</v>
      </c>
      <c r="L431" s="174">
        <v>25407490.34</v>
      </c>
      <c r="M431" s="174">
        <v>9022181</v>
      </c>
      <c r="N431" s="174">
        <v>790055</v>
      </c>
      <c r="O431" s="152"/>
      <c r="P431" s="94" t="s">
        <v>384</v>
      </c>
      <c r="R431" s="164"/>
    </row>
    <row r="432" spans="1:18" s="146" customFormat="1" ht="22.5" customHeight="1">
      <c r="B432" s="158" t="s">
        <v>383</v>
      </c>
      <c r="C432" s="159"/>
      <c r="D432" s="160"/>
      <c r="E432" s="186">
        <v>523179</v>
      </c>
      <c r="F432" s="174">
        <v>64857.8</v>
      </c>
      <c r="G432" s="174">
        <v>90704.94</v>
      </c>
      <c r="H432" s="174">
        <v>0</v>
      </c>
      <c r="I432" s="174">
        <v>85050</v>
      </c>
      <c r="J432" s="174">
        <v>14881591</v>
      </c>
      <c r="K432" s="174">
        <v>19747211.780000001</v>
      </c>
      <c r="L432" s="174">
        <v>26727358</v>
      </c>
      <c r="M432" s="174">
        <v>6507260</v>
      </c>
      <c r="N432" s="174">
        <v>2096626</v>
      </c>
      <c r="O432" s="152"/>
      <c r="P432" s="94" t="s">
        <v>382</v>
      </c>
      <c r="R432" s="164"/>
    </row>
    <row r="433" spans="1:18" s="146" customFormat="1" ht="43.5" customHeight="1">
      <c r="B433" s="158"/>
      <c r="C433" s="144"/>
      <c r="D433" s="94"/>
      <c r="E433" s="242"/>
      <c r="F433" s="243"/>
      <c r="G433" s="243"/>
      <c r="H433" s="243"/>
      <c r="I433" s="243"/>
      <c r="J433" s="243"/>
      <c r="K433" s="243"/>
      <c r="L433" s="243"/>
      <c r="M433" s="243"/>
      <c r="N433" s="243"/>
      <c r="O433" s="267"/>
      <c r="P433" s="94"/>
      <c r="R433" s="164"/>
    </row>
    <row r="434" spans="1:18" s="146" customFormat="1" ht="32.25" customHeight="1">
      <c r="B434" s="158"/>
      <c r="C434" s="144"/>
      <c r="D434" s="94"/>
      <c r="E434" s="242"/>
      <c r="F434" s="243"/>
      <c r="G434" s="243"/>
      <c r="H434" s="243"/>
      <c r="I434" s="243"/>
      <c r="J434" s="243"/>
      <c r="K434" s="243"/>
      <c r="L434" s="243"/>
      <c r="M434" s="243"/>
      <c r="N434" s="243"/>
      <c r="O434" s="267"/>
      <c r="P434" s="147"/>
      <c r="Q434" s="94"/>
      <c r="R434" s="164"/>
    </row>
    <row r="435" spans="1:18" s="248" customFormat="1" ht="26.25" customHeight="1">
      <c r="B435" s="148" t="s">
        <v>849</v>
      </c>
      <c r="C435" s="149"/>
      <c r="D435" s="148" t="s">
        <v>829</v>
      </c>
      <c r="E435" s="249"/>
    </row>
    <row r="436" spans="1:18" s="138" customFormat="1" ht="18.75" customHeight="1">
      <c r="B436" s="248" t="s">
        <v>850</v>
      </c>
      <c r="C436" s="149"/>
      <c r="D436" s="150" t="s">
        <v>42</v>
      </c>
      <c r="E436" s="250"/>
      <c r="R436" s="146"/>
    </row>
    <row r="437" spans="1:18" s="138" customFormat="1">
      <c r="B437" s="248"/>
      <c r="C437" s="149"/>
      <c r="D437" s="150" t="s">
        <v>839</v>
      </c>
      <c r="E437" s="250"/>
      <c r="N437" s="110"/>
      <c r="O437" s="110"/>
      <c r="P437" s="219" t="s">
        <v>38</v>
      </c>
      <c r="Q437" s="110"/>
      <c r="R437" s="248"/>
    </row>
    <row r="438" spans="1:18" s="138" customFormat="1" ht="15" customHeight="1">
      <c r="B438" s="248"/>
      <c r="C438" s="149"/>
      <c r="D438" s="150"/>
      <c r="E438" s="250"/>
      <c r="M438" s="279"/>
      <c r="N438" s="279"/>
      <c r="O438" s="279"/>
      <c r="P438" s="279"/>
      <c r="Q438" s="110"/>
    </row>
    <row r="439" spans="1:18" s="161" customFormat="1" ht="6" customHeight="1">
      <c r="A439" s="225"/>
      <c r="B439" s="226"/>
      <c r="C439" s="226"/>
      <c r="D439" s="227"/>
      <c r="E439" s="326" t="s">
        <v>19</v>
      </c>
      <c r="F439" s="327"/>
      <c r="G439" s="327"/>
      <c r="H439" s="327"/>
      <c r="I439" s="327"/>
      <c r="J439" s="327"/>
      <c r="K439" s="328"/>
      <c r="L439" s="325" t="s">
        <v>20</v>
      </c>
      <c r="M439" s="319"/>
      <c r="N439" s="319"/>
      <c r="O439" s="228" t="s">
        <v>29</v>
      </c>
      <c r="P439" s="28"/>
      <c r="Q439" s="213"/>
    </row>
    <row r="440" spans="1:18" s="136" customFormat="1" ht="19.5">
      <c r="A440" s="214"/>
      <c r="B440" s="214"/>
      <c r="C440" s="214"/>
      <c r="D440" s="214"/>
      <c r="E440" s="320" t="s">
        <v>11</v>
      </c>
      <c r="F440" s="321"/>
      <c r="G440" s="321"/>
      <c r="H440" s="321"/>
      <c r="I440" s="321"/>
      <c r="J440" s="321"/>
      <c r="K440" s="322"/>
      <c r="L440" s="316" t="s">
        <v>21</v>
      </c>
      <c r="M440" s="317"/>
      <c r="N440" s="317"/>
      <c r="O440" s="318" t="s">
        <v>50</v>
      </c>
      <c r="P440" s="323"/>
      <c r="Q440" s="213"/>
    </row>
    <row r="441" spans="1:18" s="136" customFormat="1">
      <c r="A441" s="319" t="s">
        <v>48</v>
      </c>
      <c r="B441" s="319"/>
      <c r="C441" s="319"/>
      <c r="D441" s="324"/>
      <c r="E441" s="182"/>
      <c r="F441" s="32" t="s">
        <v>24</v>
      </c>
      <c r="G441" s="32"/>
      <c r="H441" s="32"/>
      <c r="I441" s="32"/>
      <c r="J441" s="230"/>
      <c r="K441" s="231"/>
      <c r="L441" s="215"/>
      <c r="M441" s="215" t="s">
        <v>20</v>
      </c>
      <c r="N441" s="165" t="s">
        <v>20</v>
      </c>
      <c r="O441" s="318" t="s">
        <v>49</v>
      </c>
      <c r="P441" s="319"/>
      <c r="Q441" s="198"/>
    </row>
    <row r="442" spans="1:18" s="136" customFormat="1">
      <c r="A442" s="319" t="s">
        <v>46</v>
      </c>
      <c r="B442" s="319"/>
      <c r="C442" s="319"/>
      <c r="D442" s="324"/>
      <c r="E442" s="182" t="s">
        <v>8</v>
      </c>
      <c r="F442" s="32" t="s">
        <v>43</v>
      </c>
      <c r="G442" s="32"/>
      <c r="H442" s="32" t="s">
        <v>10</v>
      </c>
      <c r="I442" s="32"/>
      <c r="J442" s="228"/>
      <c r="K442" s="32"/>
      <c r="L442" s="228" t="s">
        <v>67</v>
      </c>
      <c r="M442" s="228" t="s">
        <v>118</v>
      </c>
      <c r="N442" s="32" t="s">
        <v>30</v>
      </c>
      <c r="O442" s="318" t="s">
        <v>28</v>
      </c>
      <c r="P442" s="319"/>
      <c r="Q442" s="198"/>
    </row>
    <row r="443" spans="1:18" s="136" customFormat="1">
      <c r="A443" s="319" t="s">
        <v>47</v>
      </c>
      <c r="B443" s="319"/>
      <c r="C443" s="319"/>
      <c r="D443" s="324"/>
      <c r="E443" s="183" t="s">
        <v>23</v>
      </c>
      <c r="F443" s="32" t="s">
        <v>44</v>
      </c>
      <c r="G443" s="32"/>
      <c r="H443" s="229" t="s">
        <v>45</v>
      </c>
      <c r="I443" s="32"/>
      <c r="J443" s="228"/>
      <c r="K443" s="32"/>
      <c r="L443" s="228" t="s">
        <v>115</v>
      </c>
      <c r="M443" s="228" t="s">
        <v>114</v>
      </c>
      <c r="N443" s="32" t="s">
        <v>22</v>
      </c>
      <c r="O443" s="318" t="s">
        <v>4</v>
      </c>
      <c r="P443" s="319"/>
      <c r="Q443" s="198"/>
    </row>
    <row r="444" spans="1:18" s="136" customFormat="1">
      <c r="A444" s="216"/>
      <c r="B444" s="216"/>
      <c r="C444" s="216"/>
      <c r="D444" s="217"/>
      <c r="E444" s="183" t="s">
        <v>27</v>
      </c>
      <c r="F444" s="39" t="s">
        <v>56</v>
      </c>
      <c r="G444" s="32" t="s">
        <v>9</v>
      </c>
      <c r="H444" s="39" t="s">
        <v>57</v>
      </c>
      <c r="I444" s="32" t="s">
        <v>25</v>
      </c>
      <c r="J444" s="228" t="s">
        <v>16</v>
      </c>
      <c r="K444" s="32" t="s">
        <v>2</v>
      </c>
      <c r="L444" s="228" t="s">
        <v>21</v>
      </c>
      <c r="M444" s="228" t="s">
        <v>112</v>
      </c>
      <c r="N444" s="32" t="s">
        <v>111</v>
      </c>
      <c r="O444" s="228"/>
      <c r="P444" s="216"/>
      <c r="Q444" s="198"/>
    </row>
    <row r="445" spans="1:18" s="136" customFormat="1" ht="19.5">
      <c r="A445" s="232"/>
      <c r="B445" s="232"/>
      <c r="C445" s="232"/>
      <c r="D445" s="233"/>
      <c r="E445" s="184" t="s">
        <v>27</v>
      </c>
      <c r="F445" s="30" t="s">
        <v>55</v>
      </c>
      <c r="G445" s="30" t="s">
        <v>13</v>
      </c>
      <c r="H445" s="30" t="s">
        <v>54</v>
      </c>
      <c r="I445" s="30" t="s">
        <v>14</v>
      </c>
      <c r="J445" s="31" t="s">
        <v>17</v>
      </c>
      <c r="K445" s="30" t="s">
        <v>1</v>
      </c>
      <c r="L445" s="218" t="s">
        <v>53</v>
      </c>
      <c r="M445" s="218" t="s">
        <v>51</v>
      </c>
      <c r="N445" s="166" t="s">
        <v>52</v>
      </c>
      <c r="O445" s="234"/>
      <c r="P445" s="235"/>
      <c r="Q445" s="213"/>
    </row>
    <row r="446" spans="1:18" s="143" customFormat="1" ht="21.75" customHeight="1">
      <c r="A446" s="141" t="s">
        <v>106</v>
      </c>
      <c r="B446" s="168"/>
      <c r="C446" s="169"/>
      <c r="E446" s="187">
        <f t="shared" ref="E446:N446" si="26">SUM(E447:E450)</f>
        <v>1293056.3</v>
      </c>
      <c r="F446" s="187">
        <f t="shared" si="26"/>
        <v>515387.7</v>
      </c>
      <c r="G446" s="187">
        <f t="shared" si="26"/>
        <v>1066908.52</v>
      </c>
      <c r="H446" s="187">
        <f t="shared" si="26"/>
        <v>24208</v>
      </c>
      <c r="I446" s="187">
        <f t="shared" si="26"/>
        <v>447255</v>
      </c>
      <c r="J446" s="187">
        <f t="shared" si="26"/>
        <v>32539615</v>
      </c>
      <c r="K446" s="187">
        <f t="shared" si="26"/>
        <v>63656723.389999993</v>
      </c>
      <c r="L446" s="187">
        <f t="shared" si="26"/>
        <v>63921858.689999998</v>
      </c>
      <c r="M446" s="187">
        <f t="shared" si="26"/>
        <v>13912174.949999999</v>
      </c>
      <c r="N446" s="187">
        <f t="shared" si="26"/>
        <v>7381694.9100000001</v>
      </c>
      <c r="O446" s="126" t="s">
        <v>381</v>
      </c>
      <c r="P446" s="126"/>
      <c r="R446" s="164"/>
    </row>
    <row r="447" spans="1:18" s="146" customFormat="1" ht="21.75" customHeight="1">
      <c r="B447" s="158" t="s">
        <v>380</v>
      </c>
      <c r="C447" s="159"/>
      <c r="E447" s="186">
        <v>121601.16</v>
      </c>
      <c r="F447" s="172">
        <v>96853.5</v>
      </c>
      <c r="G447" s="172">
        <v>178205.1</v>
      </c>
      <c r="H447" s="172">
        <v>0</v>
      </c>
      <c r="I447" s="172">
        <v>178278</v>
      </c>
      <c r="J447" s="172">
        <v>5798770</v>
      </c>
      <c r="K447" s="172">
        <v>14060584.43</v>
      </c>
      <c r="L447" s="172">
        <v>12102969.07</v>
      </c>
      <c r="M447" s="172">
        <v>1517283</v>
      </c>
      <c r="N447" s="172">
        <v>1116024.5</v>
      </c>
      <c r="O447" s="147"/>
      <c r="P447" s="94" t="s">
        <v>379</v>
      </c>
      <c r="R447" s="164"/>
    </row>
    <row r="448" spans="1:18" s="94" customFormat="1" ht="21.75" customHeight="1">
      <c r="B448" s="158" t="s">
        <v>378</v>
      </c>
      <c r="C448" s="159"/>
      <c r="E448" s="186">
        <v>520864.95</v>
      </c>
      <c r="F448" s="172">
        <v>383201.4</v>
      </c>
      <c r="G448" s="172">
        <v>208643.68</v>
      </c>
      <c r="H448" s="172">
        <v>24208</v>
      </c>
      <c r="I448" s="172">
        <v>79574</v>
      </c>
      <c r="J448" s="172">
        <v>8488229</v>
      </c>
      <c r="K448" s="172">
        <v>16601433.08</v>
      </c>
      <c r="L448" s="172">
        <v>17663643.899999999</v>
      </c>
      <c r="M448" s="172">
        <v>1987000</v>
      </c>
      <c r="N448" s="172">
        <v>682130</v>
      </c>
      <c r="O448" s="147"/>
      <c r="P448" s="94" t="s">
        <v>377</v>
      </c>
      <c r="R448" s="136"/>
    </row>
    <row r="449" spans="1:18" s="146" customFormat="1" ht="21.75" customHeight="1">
      <c r="B449" s="158" t="s">
        <v>376</v>
      </c>
      <c r="C449" s="159"/>
      <c r="E449" s="186">
        <v>531374.55000000005</v>
      </c>
      <c r="F449" s="172">
        <v>25782.799999999999</v>
      </c>
      <c r="G449" s="172">
        <v>680059.74</v>
      </c>
      <c r="H449" s="172">
        <v>0</v>
      </c>
      <c r="I449" s="172">
        <v>49600</v>
      </c>
      <c r="J449" s="172">
        <v>12873800</v>
      </c>
      <c r="K449" s="172">
        <v>19324661.510000002</v>
      </c>
      <c r="L449" s="172">
        <v>20491617.210000001</v>
      </c>
      <c r="M449" s="172">
        <v>8622540.9499999993</v>
      </c>
      <c r="N449" s="172">
        <v>722891.11</v>
      </c>
      <c r="O449" s="147"/>
      <c r="P449" s="94" t="s">
        <v>375</v>
      </c>
      <c r="R449" s="136"/>
    </row>
    <row r="450" spans="1:18" s="146" customFormat="1" ht="21.75" customHeight="1">
      <c r="B450" s="158" t="s">
        <v>374</v>
      </c>
      <c r="C450" s="159"/>
      <c r="E450" s="186">
        <v>119215.64</v>
      </c>
      <c r="F450" s="172">
        <v>9550</v>
      </c>
      <c r="G450" s="172">
        <v>0</v>
      </c>
      <c r="H450" s="172">
        <v>0</v>
      </c>
      <c r="I450" s="172">
        <v>139803</v>
      </c>
      <c r="J450" s="172">
        <v>5378816</v>
      </c>
      <c r="K450" s="172">
        <v>13670044.369999999</v>
      </c>
      <c r="L450" s="172">
        <v>13663628.51</v>
      </c>
      <c r="M450" s="172">
        <v>1785351</v>
      </c>
      <c r="N450" s="172">
        <v>4860649.3</v>
      </c>
      <c r="O450" s="147"/>
      <c r="P450" s="94" t="s">
        <v>373</v>
      </c>
      <c r="R450" s="136"/>
    </row>
    <row r="451" spans="1:18" s="143" customFormat="1" ht="21.75" customHeight="1">
      <c r="A451" s="141" t="s">
        <v>104</v>
      </c>
      <c r="B451" s="153"/>
      <c r="C451" s="126"/>
      <c r="E451" s="187">
        <f t="shared" ref="E451:N451" si="27">SUM(E452:E454)</f>
        <v>392286.86</v>
      </c>
      <c r="F451" s="187">
        <f t="shared" si="27"/>
        <v>323663.40000000002</v>
      </c>
      <c r="G451" s="187">
        <f t="shared" si="27"/>
        <v>307250.01</v>
      </c>
      <c r="H451" s="187">
        <f t="shared" si="27"/>
        <v>1919155</v>
      </c>
      <c r="I451" s="187">
        <f t="shared" si="27"/>
        <v>423033.49</v>
      </c>
      <c r="J451" s="187">
        <f t="shared" si="27"/>
        <v>23971482.800000001</v>
      </c>
      <c r="K451" s="187">
        <f t="shared" si="27"/>
        <v>49851341.600000001</v>
      </c>
      <c r="L451" s="187">
        <f t="shared" si="27"/>
        <v>43650082.760000005</v>
      </c>
      <c r="M451" s="187">
        <f t="shared" si="27"/>
        <v>14982265</v>
      </c>
      <c r="N451" s="187">
        <f t="shared" si="27"/>
        <v>2630465.08</v>
      </c>
      <c r="O451" s="126" t="s">
        <v>372</v>
      </c>
      <c r="P451" s="126"/>
      <c r="R451" s="164"/>
    </row>
    <row r="452" spans="1:18" s="146" customFormat="1" ht="21.75" customHeight="1">
      <c r="B452" s="158" t="s">
        <v>371</v>
      </c>
      <c r="C452" s="159"/>
      <c r="E452" s="186">
        <v>86660.52</v>
      </c>
      <c r="F452" s="172">
        <v>60111</v>
      </c>
      <c r="G452" s="172">
        <v>78079.990000000005</v>
      </c>
      <c r="H452" s="172">
        <v>0</v>
      </c>
      <c r="I452" s="172">
        <v>35520</v>
      </c>
      <c r="J452" s="172">
        <v>6367138.7999999998</v>
      </c>
      <c r="K452" s="172">
        <v>14436791.359999999</v>
      </c>
      <c r="L452" s="172">
        <v>12358235.050000001</v>
      </c>
      <c r="M452" s="172">
        <v>4207040</v>
      </c>
      <c r="N452" s="172">
        <v>777961.4</v>
      </c>
      <c r="O452" s="147"/>
      <c r="P452" s="94" t="s">
        <v>370</v>
      </c>
      <c r="R452" s="136"/>
    </row>
    <row r="453" spans="1:18" s="146" customFormat="1" ht="21.75" customHeight="1">
      <c r="B453" s="158" t="s">
        <v>369</v>
      </c>
      <c r="C453" s="159"/>
      <c r="E453" s="186">
        <v>167120.34</v>
      </c>
      <c r="F453" s="172">
        <v>86955.4</v>
      </c>
      <c r="G453" s="172">
        <v>183729.62</v>
      </c>
      <c r="H453" s="172">
        <v>0</v>
      </c>
      <c r="I453" s="172">
        <v>285180</v>
      </c>
      <c r="J453" s="172">
        <v>8993407</v>
      </c>
      <c r="K453" s="172">
        <v>17521292.800000001</v>
      </c>
      <c r="L453" s="172">
        <v>15735311.73</v>
      </c>
      <c r="M453" s="172">
        <v>6374100</v>
      </c>
      <c r="N453" s="172">
        <v>1046670</v>
      </c>
      <c r="O453" s="147"/>
      <c r="P453" s="94" t="s">
        <v>368</v>
      </c>
      <c r="R453" s="136"/>
    </row>
    <row r="454" spans="1:18" s="146" customFormat="1" ht="21.75" customHeight="1">
      <c r="B454" s="158" t="s">
        <v>367</v>
      </c>
      <c r="C454" s="159"/>
      <c r="E454" s="186">
        <v>138506</v>
      </c>
      <c r="F454" s="172">
        <v>176597</v>
      </c>
      <c r="G454" s="172">
        <v>45440.4</v>
      </c>
      <c r="H454" s="172">
        <v>1919155</v>
      </c>
      <c r="I454" s="172">
        <v>102333.49</v>
      </c>
      <c r="J454" s="172">
        <v>8610937</v>
      </c>
      <c r="K454" s="172">
        <v>17893257.440000001</v>
      </c>
      <c r="L454" s="172">
        <v>15556535.98</v>
      </c>
      <c r="M454" s="172">
        <v>4401125</v>
      </c>
      <c r="N454" s="172">
        <v>805833.68</v>
      </c>
      <c r="O454" s="147"/>
      <c r="P454" s="94" t="s">
        <v>366</v>
      </c>
      <c r="R454" s="136"/>
    </row>
    <row r="455" spans="1:18" s="143" customFormat="1" ht="21.75" customHeight="1">
      <c r="A455" s="141" t="s">
        <v>100</v>
      </c>
      <c r="B455" s="153"/>
      <c r="C455" s="126"/>
      <c r="E455" s="187">
        <f t="shared" ref="E455:N455" si="28">SUM(E456:E459)</f>
        <v>992724.83</v>
      </c>
      <c r="F455" s="187">
        <f t="shared" si="28"/>
        <v>215294.55</v>
      </c>
      <c r="G455" s="187">
        <f t="shared" si="28"/>
        <v>1042643.1400000001</v>
      </c>
      <c r="H455" s="187">
        <f t="shared" si="28"/>
        <v>406034</v>
      </c>
      <c r="I455" s="187">
        <f t="shared" si="28"/>
        <v>470405</v>
      </c>
      <c r="J455" s="187">
        <f t="shared" si="28"/>
        <v>37782216</v>
      </c>
      <c r="K455" s="187">
        <f t="shared" si="28"/>
        <v>75220406</v>
      </c>
      <c r="L455" s="187">
        <f t="shared" si="28"/>
        <v>64936800.250000007</v>
      </c>
      <c r="M455" s="187">
        <f t="shared" si="28"/>
        <v>23645872.050000001</v>
      </c>
      <c r="N455" s="187">
        <f t="shared" si="28"/>
        <v>4600698.74</v>
      </c>
      <c r="O455" s="126" t="s">
        <v>365</v>
      </c>
      <c r="P455" s="126"/>
      <c r="R455" s="164"/>
    </row>
    <row r="456" spans="1:18" s="146" customFormat="1" ht="21.75" customHeight="1">
      <c r="B456" s="158" t="s">
        <v>364</v>
      </c>
      <c r="C456" s="159"/>
      <c r="E456" s="186">
        <v>330576.40999999997</v>
      </c>
      <c r="F456" s="172">
        <v>63478.400000000001</v>
      </c>
      <c r="G456" s="172">
        <v>196301.2</v>
      </c>
      <c r="H456" s="172">
        <v>0</v>
      </c>
      <c r="I456" s="172">
        <v>125370</v>
      </c>
      <c r="J456" s="172">
        <v>8900009</v>
      </c>
      <c r="K456" s="172">
        <v>20595856.609999999</v>
      </c>
      <c r="L456" s="172">
        <v>20342309.84</v>
      </c>
      <c r="M456" s="172">
        <v>5328600</v>
      </c>
      <c r="N456" s="172">
        <v>1338515.03</v>
      </c>
      <c r="P456" s="94" t="s">
        <v>363</v>
      </c>
      <c r="R456" s="164"/>
    </row>
    <row r="457" spans="1:18" s="146" customFormat="1" ht="21.75" customHeight="1">
      <c r="B457" s="158" t="s">
        <v>362</v>
      </c>
      <c r="C457" s="159"/>
      <c r="E457" s="186">
        <v>135554.43</v>
      </c>
      <c r="F457" s="172">
        <v>54497.5</v>
      </c>
      <c r="G457" s="172">
        <v>78125.97</v>
      </c>
      <c r="H457" s="172">
        <v>0</v>
      </c>
      <c r="I457" s="172">
        <v>31810</v>
      </c>
      <c r="J457" s="172">
        <v>2803328</v>
      </c>
      <c r="K457" s="172">
        <v>14018898.23</v>
      </c>
      <c r="L457" s="172">
        <v>3926450.9700000007</v>
      </c>
      <c r="M457" s="172">
        <v>4668170</v>
      </c>
      <c r="N457" s="172">
        <v>287833</v>
      </c>
      <c r="O457" s="147"/>
      <c r="P457" s="94" t="s">
        <v>361</v>
      </c>
      <c r="R457" s="164"/>
    </row>
    <row r="458" spans="1:18" s="146" customFormat="1" ht="21.75" customHeight="1">
      <c r="B458" s="158" t="s">
        <v>360</v>
      </c>
      <c r="C458" s="329"/>
      <c r="D458" s="330"/>
      <c r="E458" s="186">
        <v>341669.37</v>
      </c>
      <c r="F458" s="172">
        <v>56226.15</v>
      </c>
      <c r="G458" s="172">
        <v>248073.89</v>
      </c>
      <c r="H458" s="172">
        <v>0</v>
      </c>
      <c r="I458" s="172">
        <v>149680</v>
      </c>
      <c r="J458" s="172">
        <v>16854639</v>
      </c>
      <c r="K458" s="172">
        <v>23635502.530000001</v>
      </c>
      <c r="L458" s="172">
        <v>22840286.120000001</v>
      </c>
      <c r="M458" s="172">
        <v>10312502.050000001</v>
      </c>
      <c r="N458" s="172">
        <v>1995903</v>
      </c>
      <c r="O458" s="147"/>
      <c r="P458" s="94" t="s">
        <v>359</v>
      </c>
      <c r="R458" s="164"/>
    </row>
    <row r="459" spans="1:18" s="146" customFormat="1" ht="21.75" customHeight="1">
      <c r="B459" s="145" t="s">
        <v>358</v>
      </c>
      <c r="C459" s="144"/>
      <c r="E459" s="186">
        <v>184924.62</v>
      </c>
      <c r="F459" s="172">
        <v>41092.5</v>
      </c>
      <c r="G459" s="172">
        <v>520142.08000000002</v>
      </c>
      <c r="H459" s="172">
        <v>406034</v>
      </c>
      <c r="I459" s="172">
        <v>163545</v>
      </c>
      <c r="J459" s="172">
        <v>9224240</v>
      </c>
      <c r="K459" s="172">
        <v>16970148.629999999</v>
      </c>
      <c r="L459" s="172">
        <v>17827753.32</v>
      </c>
      <c r="M459" s="172">
        <v>3336600</v>
      </c>
      <c r="N459" s="172">
        <v>978447.71</v>
      </c>
      <c r="O459" s="147"/>
      <c r="P459" s="94" t="s">
        <v>357</v>
      </c>
      <c r="R459" s="164"/>
    </row>
    <row r="460" spans="1:18" s="143" customFormat="1" ht="21.75" customHeight="1">
      <c r="A460" s="141" t="s">
        <v>95</v>
      </c>
      <c r="B460" s="142"/>
      <c r="E460" s="187">
        <v>0</v>
      </c>
      <c r="F460" s="187">
        <v>0</v>
      </c>
      <c r="G460" s="187">
        <v>0</v>
      </c>
      <c r="H460" s="187">
        <v>0</v>
      </c>
      <c r="I460" s="187">
        <v>0</v>
      </c>
      <c r="J460" s="187">
        <v>0</v>
      </c>
      <c r="K460" s="187">
        <v>0</v>
      </c>
      <c r="L460" s="187">
        <v>0</v>
      </c>
      <c r="M460" s="187">
        <v>0</v>
      </c>
      <c r="N460" s="187">
        <v>0</v>
      </c>
      <c r="O460" s="126" t="s">
        <v>356</v>
      </c>
      <c r="P460" s="126"/>
      <c r="R460" s="164"/>
    </row>
    <row r="461" spans="1:18" s="143" customFormat="1" ht="45" customHeight="1">
      <c r="A461" s="141"/>
      <c r="B461" s="153"/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67"/>
      <c r="P461" s="126"/>
      <c r="Q461" s="126"/>
      <c r="R461" s="164"/>
    </row>
    <row r="462" spans="1:18" s="143" customFormat="1" ht="54.75" customHeight="1">
      <c r="A462" s="141"/>
      <c r="B462" s="153"/>
      <c r="E462" s="252"/>
      <c r="F462" s="253"/>
      <c r="G462" s="253"/>
      <c r="H462" s="253"/>
      <c r="I462" s="253"/>
      <c r="J462" s="253"/>
      <c r="K462" s="253"/>
      <c r="L462" s="253"/>
      <c r="M462" s="253"/>
      <c r="N462" s="253"/>
      <c r="O462" s="267"/>
      <c r="P462" s="126"/>
      <c r="Q462" s="126"/>
      <c r="R462" s="164"/>
    </row>
    <row r="463" spans="1:18" s="248" customFormat="1" ht="26.25" customHeight="1">
      <c r="B463" s="148" t="s">
        <v>849</v>
      </c>
      <c r="C463" s="149"/>
      <c r="D463" s="148" t="s">
        <v>829</v>
      </c>
      <c r="E463" s="249"/>
    </row>
    <row r="464" spans="1:18" s="138" customFormat="1" ht="18.75" customHeight="1">
      <c r="B464" s="248" t="s">
        <v>850</v>
      </c>
      <c r="C464" s="149"/>
      <c r="D464" s="150" t="s">
        <v>42</v>
      </c>
      <c r="E464" s="250"/>
      <c r="R464" s="146"/>
    </row>
    <row r="465" spans="1:18" s="138" customFormat="1">
      <c r="B465" s="248"/>
      <c r="C465" s="149"/>
      <c r="D465" s="150" t="s">
        <v>839</v>
      </c>
      <c r="E465" s="250"/>
      <c r="N465" s="110"/>
      <c r="O465" s="110"/>
      <c r="P465" s="219" t="s">
        <v>38</v>
      </c>
      <c r="Q465" s="110"/>
      <c r="R465" s="248"/>
    </row>
    <row r="466" spans="1:18" s="138" customFormat="1" ht="15" customHeight="1">
      <c r="B466" s="248"/>
      <c r="C466" s="149"/>
      <c r="D466" s="150"/>
      <c r="E466" s="250"/>
      <c r="M466" s="279"/>
      <c r="N466" s="279"/>
      <c r="O466" s="279"/>
      <c r="P466" s="279"/>
      <c r="Q466" s="110"/>
    </row>
    <row r="467" spans="1:18" s="161" customFormat="1" ht="6" customHeight="1">
      <c r="A467" s="225"/>
      <c r="B467" s="226"/>
      <c r="C467" s="226"/>
      <c r="D467" s="227"/>
      <c r="E467" s="326" t="s">
        <v>19</v>
      </c>
      <c r="F467" s="327"/>
      <c r="G467" s="327"/>
      <c r="H467" s="327"/>
      <c r="I467" s="327"/>
      <c r="J467" s="327"/>
      <c r="K467" s="328"/>
      <c r="L467" s="325" t="s">
        <v>20</v>
      </c>
      <c r="M467" s="319"/>
      <c r="N467" s="319"/>
      <c r="O467" s="228" t="s">
        <v>29</v>
      </c>
      <c r="P467" s="28"/>
      <c r="Q467" s="213"/>
    </row>
    <row r="468" spans="1:18" s="136" customFormat="1" ht="19.5">
      <c r="A468" s="214"/>
      <c r="B468" s="214"/>
      <c r="C468" s="214"/>
      <c r="D468" s="214"/>
      <c r="E468" s="320" t="s">
        <v>11</v>
      </c>
      <c r="F468" s="321"/>
      <c r="G468" s="321"/>
      <c r="H468" s="321"/>
      <c r="I468" s="321"/>
      <c r="J468" s="321"/>
      <c r="K468" s="322"/>
      <c r="L468" s="316" t="s">
        <v>21</v>
      </c>
      <c r="M468" s="317"/>
      <c r="N468" s="317"/>
      <c r="O468" s="318" t="s">
        <v>50</v>
      </c>
      <c r="P468" s="323"/>
      <c r="Q468" s="213"/>
    </row>
    <row r="469" spans="1:18" s="136" customFormat="1">
      <c r="A469" s="319" t="s">
        <v>48</v>
      </c>
      <c r="B469" s="319"/>
      <c r="C469" s="319"/>
      <c r="D469" s="324"/>
      <c r="E469" s="182"/>
      <c r="F469" s="32" t="s">
        <v>24</v>
      </c>
      <c r="G469" s="32"/>
      <c r="H469" s="32"/>
      <c r="I469" s="32"/>
      <c r="J469" s="230"/>
      <c r="K469" s="231"/>
      <c r="L469" s="215"/>
      <c r="M469" s="215" t="s">
        <v>20</v>
      </c>
      <c r="N469" s="165" t="s">
        <v>20</v>
      </c>
      <c r="O469" s="318" t="s">
        <v>49</v>
      </c>
      <c r="P469" s="319"/>
      <c r="Q469" s="198"/>
    </row>
    <row r="470" spans="1:18" s="136" customFormat="1">
      <c r="A470" s="319" t="s">
        <v>46</v>
      </c>
      <c r="B470" s="319"/>
      <c r="C470" s="319"/>
      <c r="D470" s="324"/>
      <c r="E470" s="182" t="s">
        <v>8</v>
      </c>
      <c r="F470" s="32" t="s">
        <v>43</v>
      </c>
      <c r="G470" s="32"/>
      <c r="H470" s="32" t="s">
        <v>10</v>
      </c>
      <c r="I470" s="32"/>
      <c r="J470" s="228"/>
      <c r="K470" s="32"/>
      <c r="L470" s="228" t="s">
        <v>67</v>
      </c>
      <c r="M470" s="228" t="s">
        <v>118</v>
      </c>
      <c r="N470" s="32" t="s">
        <v>30</v>
      </c>
      <c r="O470" s="318" t="s">
        <v>28</v>
      </c>
      <c r="P470" s="319"/>
      <c r="Q470" s="198"/>
    </row>
    <row r="471" spans="1:18" s="136" customFormat="1">
      <c r="A471" s="319" t="s">
        <v>47</v>
      </c>
      <c r="B471" s="319"/>
      <c r="C471" s="319"/>
      <c r="D471" s="324"/>
      <c r="E471" s="183" t="s">
        <v>23</v>
      </c>
      <c r="F471" s="32" t="s">
        <v>44</v>
      </c>
      <c r="G471" s="32"/>
      <c r="H471" s="229" t="s">
        <v>45</v>
      </c>
      <c r="I471" s="32"/>
      <c r="J471" s="228"/>
      <c r="K471" s="32"/>
      <c r="L471" s="228" t="s">
        <v>115</v>
      </c>
      <c r="M471" s="228" t="s">
        <v>114</v>
      </c>
      <c r="N471" s="32" t="s">
        <v>22</v>
      </c>
      <c r="O471" s="318" t="s">
        <v>4</v>
      </c>
      <c r="P471" s="319"/>
      <c r="Q471" s="198"/>
    </row>
    <row r="472" spans="1:18" s="136" customFormat="1">
      <c r="A472" s="216"/>
      <c r="B472" s="216"/>
      <c r="C472" s="216"/>
      <c r="D472" s="217"/>
      <c r="E472" s="183" t="s">
        <v>27</v>
      </c>
      <c r="F472" s="39" t="s">
        <v>56</v>
      </c>
      <c r="G472" s="32" t="s">
        <v>9</v>
      </c>
      <c r="H472" s="39" t="s">
        <v>57</v>
      </c>
      <c r="I472" s="32" t="s">
        <v>25</v>
      </c>
      <c r="J472" s="228" t="s">
        <v>16</v>
      </c>
      <c r="K472" s="32" t="s">
        <v>2</v>
      </c>
      <c r="L472" s="228" t="s">
        <v>21</v>
      </c>
      <c r="M472" s="228" t="s">
        <v>112</v>
      </c>
      <c r="N472" s="32" t="s">
        <v>111</v>
      </c>
      <c r="O472" s="228"/>
      <c r="P472" s="216"/>
      <c r="Q472" s="198"/>
    </row>
    <row r="473" spans="1:18" s="136" customFormat="1" ht="19.5">
      <c r="A473" s="232"/>
      <c r="B473" s="232"/>
      <c r="C473" s="232"/>
      <c r="D473" s="233"/>
      <c r="E473" s="184" t="s">
        <v>27</v>
      </c>
      <c r="F473" s="30" t="s">
        <v>55</v>
      </c>
      <c r="G473" s="30" t="s">
        <v>13</v>
      </c>
      <c r="H473" s="30" t="s">
        <v>54</v>
      </c>
      <c r="I473" s="30" t="s">
        <v>14</v>
      </c>
      <c r="J473" s="31" t="s">
        <v>17</v>
      </c>
      <c r="K473" s="30" t="s">
        <v>1</v>
      </c>
      <c r="L473" s="218" t="s">
        <v>53</v>
      </c>
      <c r="M473" s="218" t="s">
        <v>51</v>
      </c>
      <c r="N473" s="166" t="s">
        <v>52</v>
      </c>
      <c r="O473" s="234"/>
      <c r="P473" s="235"/>
      <c r="Q473" s="213"/>
    </row>
    <row r="474" spans="1:18" s="143" customFormat="1" ht="19.5" customHeight="1">
      <c r="A474" s="141" t="s">
        <v>83</v>
      </c>
      <c r="B474" s="168"/>
      <c r="C474" s="169"/>
      <c r="E474" s="187">
        <f t="shared" ref="E474:N474" si="29">SUM(E475:E478)</f>
        <v>533244.23</v>
      </c>
      <c r="F474" s="187">
        <f t="shared" si="29"/>
        <v>651078.05000000005</v>
      </c>
      <c r="G474" s="187">
        <f t="shared" si="29"/>
        <v>1013923.07</v>
      </c>
      <c r="H474" s="187">
        <f t="shared" si="29"/>
        <v>0</v>
      </c>
      <c r="I474" s="187">
        <f t="shared" si="29"/>
        <v>180480</v>
      </c>
      <c r="J474" s="187">
        <f t="shared" si="29"/>
        <v>22060634</v>
      </c>
      <c r="K474" s="187">
        <f t="shared" si="29"/>
        <v>59247011.289999999</v>
      </c>
      <c r="L474" s="187">
        <f t="shared" si="29"/>
        <v>58369141.359999999</v>
      </c>
      <c r="M474" s="187">
        <f t="shared" si="29"/>
        <v>11724770</v>
      </c>
      <c r="N474" s="187">
        <f t="shared" si="29"/>
        <v>3804115.94</v>
      </c>
      <c r="O474" s="126" t="s">
        <v>355</v>
      </c>
      <c r="P474" s="126"/>
      <c r="R474" s="164"/>
    </row>
    <row r="475" spans="1:18" s="146" customFormat="1" ht="19.5" customHeight="1">
      <c r="B475" s="158" t="s">
        <v>354</v>
      </c>
      <c r="C475" s="159"/>
      <c r="E475" s="186">
        <v>123672.1</v>
      </c>
      <c r="F475" s="173">
        <v>30670.25</v>
      </c>
      <c r="G475" s="173">
        <v>120411.54</v>
      </c>
      <c r="H475" s="174">
        <v>0</v>
      </c>
      <c r="I475" s="173">
        <v>17600</v>
      </c>
      <c r="J475" s="173">
        <v>5483764</v>
      </c>
      <c r="K475" s="173">
        <v>14692442.970000001</v>
      </c>
      <c r="L475" s="173">
        <v>12900370.109999999</v>
      </c>
      <c r="M475" s="173">
        <v>1998820</v>
      </c>
      <c r="N475" s="173">
        <v>1794261</v>
      </c>
      <c r="O475" s="147"/>
      <c r="P475" s="94" t="s">
        <v>353</v>
      </c>
      <c r="R475" s="136"/>
    </row>
    <row r="476" spans="1:18" s="146" customFormat="1" ht="19.5" customHeight="1">
      <c r="B476" s="158" t="s">
        <v>352</v>
      </c>
      <c r="C476" s="159"/>
      <c r="E476" s="186">
        <v>102094.98</v>
      </c>
      <c r="F476" s="173">
        <v>57706</v>
      </c>
      <c r="G476" s="173">
        <v>96177.74</v>
      </c>
      <c r="H476" s="174">
        <v>0</v>
      </c>
      <c r="I476" s="173">
        <v>2400</v>
      </c>
      <c r="J476" s="173">
        <v>3984238</v>
      </c>
      <c r="K476" s="173">
        <v>13812613.42</v>
      </c>
      <c r="L476" s="173">
        <v>11693992.630000001</v>
      </c>
      <c r="M476" s="173">
        <v>2753300</v>
      </c>
      <c r="N476" s="173">
        <v>505747</v>
      </c>
      <c r="O476" s="147"/>
      <c r="P476" s="94" t="s">
        <v>351</v>
      </c>
      <c r="R476" s="136"/>
    </row>
    <row r="477" spans="1:18" s="146" customFormat="1" ht="19.5" customHeight="1">
      <c r="B477" s="158" t="s">
        <v>350</v>
      </c>
      <c r="C477" s="159"/>
      <c r="E477" s="186">
        <v>76177.149999999994</v>
      </c>
      <c r="F477" s="173">
        <v>201928.8</v>
      </c>
      <c r="G477" s="173">
        <v>291726.40999999997</v>
      </c>
      <c r="H477" s="174">
        <v>0</v>
      </c>
      <c r="I477" s="173">
        <v>125530</v>
      </c>
      <c r="J477" s="173">
        <v>9350500</v>
      </c>
      <c r="K477" s="173">
        <v>16987454.140000001</v>
      </c>
      <c r="L477" s="173">
        <v>18833983.809999999</v>
      </c>
      <c r="M477" s="173">
        <v>3082100</v>
      </c>
      <c r="N477" s="173">
        <v>607974</v>
      </c>
      <c r="O477" s="147"/>
      <c r="P477" s="94" t="s">
        <v>349</v>
      </c>
      <c r="R477" s="136"/>
    </row>
    <row r="478" spans="1:18" s="163" customFormat="1" ht="19.5" customHeight="1">
      <c r="B478" s="145" t="s">
        <v>348</v>
      </c>
      <c r="C478" s="144"/>
      <c r="E478" s="186">
        <v>231300</v>
      </c>
      <c r="F478" s="173">
        <v>360773</v>
      </c>
      <c r="G478" s="173">
        <v>505607.38</v>
      </c>
      <c r="H478" s="174">
        <v>0</v>
      </c>
      <c r="I478" s="173">
        <v>34950</v>
      </c>
      <c r="J478" s="173">
        <v>3242132</v>
      </c>
      <c r="K478" s="173">
        <v>13754500.76</v>
      </c>
      <c r="L478" s="173">
        <v>14940794.810000001</v>
      </c>
      <c r="M478" s="173">
        <v>3890550</v>
      </c>
      <c r="N478" s="173">
        <v>896133.94</v>
      </c>
      <c r="O478" s="147"/>
      <c r="P478" s="94" t="s">
        <v>347</v>
      </c>
      <c r="R478" s="136"/>
    </row>
    <row r="479" spans="1:18" s="143" customFormat="1" ht="19.5" customHeight="1">
      <c r="A479" s="151" t="s">
        <v>79</v>
      </c>
      <c r="B479" s="153"/>
      <c r="C479" s="126"/>
      <c r="D479" s="126"/>
      <c r="E479" s="187">
        <f>SUM(E480:E484)</f>
        <v>2036609.5300000003</v>
      </c>
      <c r="F479" s="187">
        <f t="shared" ref="F479:N479" si="30">SUM(F480:F484)</f>
        <v>674893</v>
      </c>
      <c r="G479" s="187">
        <f t="shared" si="30"/>
        <v>883248.6399999999</v>
      </c>
      <c r="H479" s="187">
        <f t="shared" si="30"/>
        <v>0</v>
      </c>
      <c r="I479" s="187">
        <f t="shared" si="30"/>
        <v>122127.98000000001</v>
      </c>
      <c r="J479" s="187">
        <f t="shared" si="30"/>
        <v>24897742</v>
      </c>
      <c r="K479" s="187">
        <f t="shared" si="30"/>
        <v>69761220.810000002</v>
      </c>
      <c r="L479" s="187">
        <f t="shared" si="30"/>
        <v>68612498.960000008</v>
      </c>
      <c r="M479" s="187">
        <f t="shared" si="30"/>
        <v>13318658.539999999</v>
      </c>
      <c r="N479" s="187">
        <f t="shared" si="30"/>
        <v>2863688.7699999996</v>
      </c>
      <c r="O479" s="126" t="s">
        <v>346</v>
      </c>
      <c r="P479" s="126"/>
      <c r="R479" s="164"/>
    </row>
    <row r="480" spans="1:18" s="146" customFormat="1" ht="19.5" customHeight="1">
      <c r="A480" s="94"/>
      <c r="B480" s="158" t="s">
        <v>345</v>
      </c>
      <c r="C480" s="159"/>
      <c r="D480" s="94"/>
      <c r="E480" s="186">
        <v>1401915.36</v>
      </c>
      <c r="F480" s="173">
        <v>27945</v>
      </c>
      <c r="G480" s="173">
        <v>149088.88</v>
      </c>
      <c r="H480" s="174">
        <v>0</v>
      </c>
      <c r="I480" s="173">
        <v>9440.9</v>
      </c>
      <c r="J480" s="173">
        <v>5466563</v>
      </c>
      <c r="K480" s="173">
        <v>14004848.15</v>
      </c>
      <c r="L480" s="173">
        <v>14422009.699999999</v>
      </c>
      <c r="M480" s="173">
        <v>3245663.54</v>
      </c>
      <c r="N480" s="173">
        <v>341927</v>
      </c>
      <c r="O480" s="147"/>
      <c r="P480" s="94" t="s">
        <v>344</v>
      </c>
      <c r="R480" s="164"/>
    </row>
    <row r="481" spans="1:18" s="146" customFormat="1" ht="19.5" customHeight="1">
      <c r="A481" s="94"/>
      <c r="B481" s="158" t="s">
        <v>343</v>
      </c>
      <c r="C481" s="159"/>
      <c r="D481" s="94"/>
      <c r="E481" s="186">
        <v>242611.03</v>
      </c>
      <c r="F481" s="173">
        <v>222675</v>
      </c>
      <c r="G481" s="173">
        <v>132003.1</v>
      </c>
      <c r="H481" s="174">
        <v>0</v>
      </c>
      <c r="I481" s="173">
        <v>7110</v>
      </c>
      <c r="J481" s="173">
        <v>4195360</v>
      </c>
      <c r="K481" s="173">
        <v>13635312.859999999</v>
      </c>
      <c r="L481" s="173">
        <v>13274187.970000001</v>
      </c>
      <c r="M481" s="173">
        <v>3004750</v>
      </c>
      <c r="N481" s="173">
        <v>559573</v>
      </c>
      <c r="O481" s="147"/>
      <c r="P481" s="94" t="s">
        <v>342</v>
      </c>
      <c r="R481" s="164"/>
    </row>
    <row r="482" spans="1:18" s="146" customFormat="1" ht="19.5" customHeight="1">
      <c r="A482" s="94"/>
      <c r="B482" s="158" t="s">
        <v>341</v>
      </c>
      <c r="C482" s="159"/>
      <c r="D482" s="94"/>
      <c r="E482" s="186">
        <v>123801.55</v>
      </c>
      <c r="F482" s="173">
        <v>88639</v>
      </c>
      <c r="G482" s="173">
        <v>329033.68</v>
      </c>
      <c r="H482" s="174">
        <v>0</v>
      </c>
      <c r="I482" s="173">
        <v>44.08</v>
      </c>
      <c r="J482" s="173">
        <v>5839186</v>
      </c>
      <c r="K482" s="173">
        <v>14861739.470000001</v>
      </c>
      <c r="L482" s="173">
        <v>13963545</v>
      </c>
      <c r="M482" s="173">
        <v>2272800</v>
      </c>
      <c r="N482" s="173">
        <v>332465</v>
      </c>
      <c r="O482" s="147"/>
      <c r="P482" s="94" t="s">
        <v>340</v>
      </c>
      <c r="R482" s="164"/>
    </row>
    <row r="483" spans="1:18" s="143" customFormat="1" ht="19.5" customHeight="1">
      <c r="A483" s="126"/>
      <c r="B483" s="158" t="s">
        <v>339</v>
      </c>
      <c r="C483" s="159"/>
      <c r="D483" s="126"/>
      <c r="E483" s="186">
        <v>103049.47</v>
      </c>
      <c r="F483" s="173">
        <v>188965.8</v>
      </c>
      <c r="G483" s="173">
        <v>145969.97</v>
      </c>
      <c r="H483" s="174">
        <v>0</v>
      </c>
      <c r="I483" s="173">
        <v>89323</v>
      </c>
      <c r="J483" s="173">
        <v>4757416</v>
      </c>
      <c r="K483" s="173">
        <v>13520543.57</v>
      </c>
      <c r="L483" s="173">
        <v>14072252.449999999</v>
      </c>
      <c r="M483" s="173">
        <v>2012245</v>
      </c>
      <c r="N483" s="173">
        <v>1276044.05</v>
      </c>
      <c r="O483" s="147"/>
      <c r="P483" s="94" t="s">
        <v>338</v>
      </c>
    </row>
    <row r="484" spans="1:18" s="146" customFormat="1" ht="19.5" customHeight="1">
      <c r="A484" s="94"/>
      <c r="B484" s="158" t="s">
        <v>337</v>
      </c>
      <c r="C484" s="159"/>
      <c r="D484" s="94"/>
      <c r="E484" s="186">
        <v>165232.12</v>
      </c>
      <c r="F484" s="173">
        <v>146668.20000000001</v>
      </c>
      <c r="G484" s="173">
        <v>127153.01</v>
      </c>
      <c r="H484" s="174">
        <v>0</v>
      </c>
      <c r="I484" s="173">
        <v>16210</v>
      </c>
      <c r="J484" s="173">
        <v>4639217</v>
      </c>
      <c r="K484" s="173">
        <v>13738776.76</v>
      </c>
      <c r="L484" s="173">
        <v>12880503.84</v>
      </c>
      <c r="M484" s="173">
        <v>2783200</v>
      </c>
      <c r="N484" s="173">
        <v>353679.72</v>
      </c>
      <c r="O484" s="147"/>
      <c r="P484" s="94" t="s">
        <v>336</v>
      </c>
      <c r="R484" s="164"/>
    </row>
    <row r="485" spans="1:18" s="143" customFormat="1" ht="19.5" customHeight="1">
      <c r="A485" s="151" t="s">
        <v>75</v>
      </c>
      <c r="B485" s="153"/>
      <c r="C485" s="126"/>
      <c r="D485" s="126"/>
      <c r="E485" s="187">
        <f>SUM(E486:E490)</f>
        <v>5180302.21</v>
      </c>
      <c r="F485" s="187">
        <f t="shared" ref="F485:N485" si="31">SUM(F486:F490)</f>
        <v>671752.3</v>
      </c>
      <c r="G485" s="187">
        <f t="shared" si="31"/>
        <v>1872962.8900000001</v>
      </c>
      <c r="H485" s="187">
        <f t="shared" si="31"/>
        <v>0</v>
      </c>
      <c r="I485" s="187">
        <f t="shared" si="31"/>
        <v>196174</v>
      </c>
      <c r="J485" s="187">
        <f t="shared" si="31"/>
        <v>29439147</v>
      </c>
      <c r="K485" s="187">
        <f t="shared" si="31"/>
        <v>79752810.50999999</v>
      </c>
      <c r="L485" s="187">
        <f t="shared" si="31"/>
        <v>64320083.929999992</v>
      </c>
      <c r="M485" s="187">
        <f t="shared" si="31"/>
        <v>17804801</v>
      </c>
      <c r="N485" s="187">
        <f t="shared" si="31"/>
        <v>3811263.37</v>
      </c>
      <c r="O485" s="126" t="s">
        <v>335</v>
      </c>
      <c r="P485" s="126"/>
    </row>
    <row r="486" spans="1:18" s="146" customFormat="1" ht="19.5" customHeight="1">
      <c r="A486" s="94"/>
      <c r="B486" s="158" t="s">
        <v>334</v>
      </c>
      <c r="C486" s="159"/>
      <c r="D486" s="94"/>
      <c r="E486" s="186">
        <v>74500</v>
      </c>
      <c r="F486" s="173">
        <v>37500</v>
      </c>
      <c r="G486" s="173">
        <v>300000</v>
      </c>
      <c r="H486" s="174">
        <v>0</v>
      </c>
      <c r="I486" s="173">
        <v>37000</v>
      </c>
      <c r="J486" s="173">
        <v>272000</v>
      </c>
      <c r="K486" s="173">
        <v>12471000</v>
      </c>
      <c r="L486" s="173">
        <v>3013248.46</v>
      </c>
      <c r="M486" s="173">
        <v>1786000</v>
      </c>
      <c r="N486" s="173">
        <v>142496</v>
      </c>
      <c r="O486" s="147"/>
      <c r="P486" s="94" t="s">
        <v>333</v>
      </c>
    </row>
    <row r="487" spans="1:18" s="146" customFormat="1" ht="19.5" customHeight="1">
      <c r="A487" s="94"/>
      <c r="B487" s="158" t="s">
        <v>332</v>
      </c>
      <c r="C487" s="159"/>
      <c r="D487" s="94"/>
      <c r="E487" s="186">
        <v>551247</v>
      </c>
      <c r="F487" s="173">
        <v>25028.5</v>
      </c>
      <c r="G487" s="173">
        <v>170010.29</v>
      </c>
      <c r="H487" s="174">
        <v>0</v>
      </c>
      <c r="I487" s="173">
        <v>870</v>
      </c>
      <c r="J487" s="173">
        <v>2529371</v>
      </c>
      <c r="K487" s="173">
        <v>13430807.689999999</v>
      </c>
      <c r="L487" s="173">
        <v>10042872.050000001</v>
      </c>
      <c r="M487" s="173">
        <v>2378300</v>
      </c>
      <c r="N487" s="173">
        <v>690884.37</v>
      </c>
      <c r="O487" s="147"/>
      <c r="P487" s="94" t="s">
        <v>331</v>
      </c>
    </row>
    <row r="488" spans="1:18" s="146" customFormat="1" ht="19.5" customHeight="1">
      <c r="A488" s="94"/>
      <c r="B488" s="158" t="s">
        <v>330</v>
      </c>
      <c r="C488" s="159"/>
      <c r="D488" s="94"/>
      <c r="E488" s="186">
        <v>169737.16</v>
      </c>
      <c r="F488" s="173">
        <v>19033.650000000001</v>
      </c>
      <c r="G488" s="173">
        <v>282437.09999999998</v>
      </c>
      <c r="H488" s="174">
        <v>0</v>
      </c>
      <c r="I488" s="173">
        <v>5980</v>
      </c>
      <c r="J488" s="173">
        <v>6054411</v>
      </c>
      <c r="K488" s="173">
        <v>15510607.82</v>
      </c>
      <c r="L488" s="173">
        <v>15254171.24</v>
      </c>
      <c r="M488" s="173">
        <v>3321299</v>
      </c>
      <c r="N488" s="173">
        <v>439873</v>
      </c>
      <c r="O488" s="147"/>
      <c r="P488" s="94" t="s">
        <v>329</v>
      </c>
    </row>
    <row r="489" spans="1:18" s="146" customFormat="1" ht="19.5" customHeight="1">
      <c r="B489" s="145" t="s">
        <v>328</v>
      </c>
      <c r="C489" s="159"/>
      <c r="E489" s="186">
        <v>4255561.0599999996</v>
      </c>
      <c r="F489" s="173">
        <v>565007.15</v>
      </c>
      <c r="G489" s="173">
        <v>373680.94</v>
      </c>
      <c r="H489" s="174">
        <v>0</v>
      </c>
      <c r="I489" s="173">
        <v>150103</v>
      </c>
      <c r="J489" s="173">
        <v>11829806</v>
      </c>
      <c r="K489" s="173">
        <v>21750006.649999999</v>
      </c>
      <c r="L489" s="173">
        <v>21216274.66</v>
      </c>
      <c r="M489" s="173">
        <v>6913532</v>
      </c>
      <c r="N489" s="173">
        <v>2017396</v>
      </c>
      <c r="O489" s="147"/>
      <c r="P489" s="94" t="s">
        <v>327</v>
      </c>
      <c r="R489" s="143"/>
    </row>
    <row r="490" spans="1:18" s="146" customFormat="1" ht="19.5" customHeight="1">
      <c r="A490" s="94"/>
      <c r="B490" s="158" t="s">
        <v>326</v>
      </c>
      <c r="C490" s="159"/>
      <c r="D490" s="94"/>
      <c r="E490" s="186">
        <v>129256.99</v>
      </c>
      <c r="F490" s="173">
        <v>25183</v>
      </c>
      <c r="G490" s="173">
        <v>746834.56</v>
      </c>
      <c r="H490" s="174">
        <v>0</v>
      </c>
      <c r="I490" s="173">
        <v>2221</v>
      </c>
      <c r="J490" s="173">
        <v>8753559</v>
      </c>
      <c r="K490" s="173">
        <v>16590388.35</v>
      </c>
      <c r="L490" s="173">
        <v>14793517.52</v>
      </c>
      <c r="M490" s="173">
        <v>3405670</v>
      </c>
      <c r="N490" s="173">
        <v>520614</v>
      </c>
      <c r="O490" s="147"/>
      <c r="P490" s="94" t="s">
        <v>325</v>
      </c>
    </row>
    <row r="491" spans="1:18" s="146" customFormat="1" ht="6" customHeight="1">
      <c r="A491" s="268"/>
      <c r="B491" s="269"/>
      <c r="C491" s="269"/>
      <c r="D491" s="270"/>
      <c r="E491" s="271"/>
      <c r="F491" s="272"/>
      <c r="G491" s="272"/>
      <c r="H491" s="273"/>
      <c r="I491" s="273"/>
      <c r="J491" s="274"/>
      <c r="K491" s="273"/>
      <c r="L491" s="274"/>
      <c r="M491" s="275"/>
      <c r="N491" s="275"/>
      <c r="O491" s="275"/>
      <c r="P491" s="268"/>
    </row>
    <row r="492" spans="1:18" s="161" customFormat="1" ht="24">
      <c r="B492" s="136" t="s">
        <v>59</v>
      </c>
      <c r="C492" s="136"/>
      <c r="D492" s="136"/>
      <c r="E492" s="276"/>
      <c r="F492" s="241"/>
      <c r="G492" s="277"/>
      <c r="H492" s="277"/>
      <c r="I492" s="277"/>
      <c r="J492" s="277"/>
      <c r="K492" s="277"/>
      <c r="L492" s="277"/>
      <c r="M492" s="277"/>
      <c r="N492" s="277"/>
      <c r="O492" s="245"/>
      <c r="P492" s="278"/>
      <c r="Q492" s="146"/>
    </row>
    <row r="493" spans="1:18" s="161" customFormat="1" ht="24">
      <c r="B493" s="136" t="s">
        <v>58</v>
      </c>
      <c r="C493" s="136"/>
      <c r="D493" s="136"/>
      <c r="E493" s="276"/>
      <c r="F493" s="241"/>
      <c r="G493" s="245"/>
      <c r="H493" s="245"/>
      <c r="I493" s="245"/>
      <c r="J493" s="245"/>
      <c r="K493" s="245"/>
      <c r="L493" s="245"/>
      <c r="M493" s="245"/>
      <c r="N493" s="245"/>
      <c r="O493" s="245"/>
      <c r="P493" s="278"/>
      <c r="Q493" s="136"/>
    </row>
  </sheetData>
  <mergeCells count="181">
    <mergeCell ref="A469:D469"/>
    <mergeCell ref="O469:P469"/>
    <mergeCell ref="O470:P470"/>
    <mergeCell ref="O471:P471"/>
    <mergeCell ref="O413:P413"/>
    <mergeCell ref="O414:P414"/>
    <mergeCell ref="E439:K439"/>
    <mergeCell ref="L439:N439"/>
    <mergeCell ref="E440:K440"/>
    <mergeCell ref="O440:P440"/>
    <mergeCell ref="E467:K467"/>
    <mergeCell ref="L467:N467"/>
    <mergeCell ref="E468:K468"/>
    <mergeCell ref="O468:P468"/>
    <mergeCell ref="A414:D414"/>
    <mergeCell ref="L440:N440"/>
    <mergeCell ref="A441:D441"/>
    <mergeCell ref="O441:P441"/>
    <mergeCell ref="A413:D413"/>
    <mergeCell ref="A470:D470"/>
    <mergeCell ref="A471:D471"/>
    <mergeCell ref="A442:D442"/>
    <mergeCell ref="A443:D443"/>
    <mergeCell ref="E410:K410"/>
    <mergeCell ref="L410:N410"/>
    <mergeCell ref="E411:K411"/>
    <mergeCell ref="O411:P411"/>
    <mergeCell ref="A412:D412"/>
    <mergeCell ref="O412:P412"/>
    <mergeCell ref="O317:P317"/>
    <mergeCell ref="O318:P318"/>
    <mergeCell ref="E345:K345"/>
    <mergeCell ref="L345:N345"/>
    <mergeCell ref="E346:K346"/>
    <mergeCell ref="O346:P346"/>
    <mergeCell ref="L411:N411"/>
    <mergeCell ref="A380:D380"/>
    <mergeCell ref="A381:D381"/>
    <mergeCell ref="A379:D379"/>
    <mergeCell ref="O379:P379"/>
    <mergeCell ref="O380:P380"/>
    <mergeCell ref="O381:P381"/>
    <mergeCell ref="A348:D348"/>
    <mergeCell ref="A349:D349"/>
    <mergeCell ref="L378:N378"/>
    <mergeCell ref="O223:P223"/>
    <mergeCell ref="O224:P224"/>
    <mergeCell ref="E252:K252"/>
    <mergeCell ref="L252:N252"/>
    <mergeCell ref="E253:K253"/>
    <mergeCell ref="O253:P253"/>
    <mergeCell ref="L315:N315"/>
    <mergeCell ref="A224:D224"/>
    <mergeCell ref="L253:N253"/>
    <mergeCell ref="A254:D254"/>
    <mergeCell ref="O254:P254"/>
    <mergeCell ref="A223:D223"/>
    <mergeCell ref="A286:D286"/>
    <mergeCell ref="A284:D284"/>
    <mergeCell ref="O284:P284"/>
    <mergeCell ref="O285:P285"/>
    <mergeCell ref="O286:P286"/>
    <mergeCell ref="A255:D255"/>
    <mergeCell ref="A256:D256"/>
    <mergeCell ref="L283:N283"/>
    <mergeCell ref="O255:P255"/>
    <mergeCell ref="L221:N221"/>
    <mergeCell ref="A194:D194"/>
    <mergeCell ref="A195:D195"/>
    <mergeCell ref="A193:D193"/>
    <mergeCell ref="O193:P193"/>
    <mergeCell ref="O194:P194"/>
    <mergeCell ref="O195:P195"/>
    <mergeCell ref="A162:D162"/>
    <mergeCell ref="A163:D163"/>
    <mergeCell ref="L192:N192"/>
    <mergeCell ref="L6:N6"/>
    <mergeCell ref="L7:N7"/>
    <mergeCell ref="E38:K38"/>
    <mergeCell ref="E37:K37"/>
    <mergeCell ref="L37:N37"/>
    <mergeCell ref="O38:P38"/>
    <mergeCell ref="A39:D39"/>
    <mergeCell ref="E68:K68"/>
    <mergeCell ref="L68:N68"/>
    <mergeCell ref="A13:D13"/>
    <mergeCell ref="O10:P10"/>
    <mergeCell ref="O8:P8"/>
    <mergeCell ref="O9:P9"/>
    <mergeCell ref="E6:K6"/>
    <mergeCell ref="E7:K7"/>
    <mergeCell ref="A8:D8"/>
    <mergeCell ref="A9:D9"/>
    <mergeCell ref="A10:D10"/>
    <mergeCell ref="O7:P7"/>
    <mergeCell ref="A15:D15"/>
    <mergeCell ref="A16:D16"/>
    <mergeCell ref="P16:Q16"/>
    <mergeCell ref="E315:K315"/>
    <mergeCell ref="O315:P315"/>
    <mergeCell ref="C458:D458"/>
    <mergeCell ref="L468:N468"/>
    <mergeCell ref="O442:P442"/>
    <mergeCell ref="O443:P443"/>
    <mergeCell ref="E220:K220"/>
    <mergeCell ref="L220:N220"/>
    <mergeCell ref="E221:K221"/>
    <mergeCell ref="O221:P221"/>
    <mergeCell ref="A222:D222"/>
    <mergeCell ref="O222:P222"/>
    <mergeCell ref="O348:P348"/>
    <mergeCell ref="O349:P349"/>
    <mergeCell ref="E377:K377"/>
    <mergeCell ref="L377:N377"/>
    <mergeCell ref="E378:K378"/>
    <mergeCell ref="O378:P378"/>
    <mergeCell ref="A318:D318"/>
    <mergeCell ref="L346:N346"/>
    <mergeCell ref="A347:D347"/>
    <mergeCell ref="O347:P347"/>
    <mergeCell ref="A317:D317"/>
    <mergeCell ref="A285:D285"/>
    <mergeCell ref="A316:D316"/>
    <mergeCell ref="O316:P316"/>
    <mergeCell ref="O162:P162"/>
    <mergeCell ref="O163:P163"/>
    <mergeCell ref="E191:K191"/>
    <mergeCell ref="L191:N191"/>
    <mergeCell ref="E192:K192"/>
    <mergeCell ref="O192:P192"/>
    <mergeCell ref="A133:D133"/>
    <mergeCell ref="L160:N160"/>
    <mergeCell ref="A161:D161"/>
    <mergeCell ref="O161:P161"/>
    <mergeCell ref="O133:P133"/>
    <mergeCell ref="E159:K159"/>
    <mergeCell ref="L159:N159"/>
    <mergeCell ref="E160:K160"/>
    <mergeCell ref="O160:P160"/>
    <mergeCell ref="O256:P256"/>
    <mergeCell ref="E282:K282"/>
    <mergeCell ref="L282:N282"/>
    <mergeCell ref="E283:K283"/>
    <mergeCell ref="O283:P283"/>
    <mergeCell ref="E314:K314"/>
    <mergeCell ref="L314:N314"/>
    <mergeCell ref="L129:N129"/>
    <mergeCell ref="E130:K130"/>
    <mergeCell ref="O130:P130"/>
    <mergeCell ref="A131:D131"/>
    <mergeCell ref="O131:P131"/>
    <mergeCell ref="O132:P132"/>
    <mergeCell ref="A72:D72"/>
    <mergeCell ref="L99:N99"/>
    <mergeCell ref="O72:P72"/>
    <mergeCell ref="E98:K98"/>
    <mergeCell ref="L98:N98"/>
    <mergeCell ref="E99:K99"/>
    <mergeCell ref="O99:P99"/>
    <mergeCell ref="L130:N130"/>
    <mergeCell ref="A132:D132"/>
    <mergeCell ref="A101:D101"/>
    <mergeCell ref="A102:D102"/>
    <mergeCell ref="A100:D100"/>
    <mergeCell ref="O100:P100"/>
    <mergeCell ref="O101:P101"/>
    <mergeCell ref="O102:P102"/>
    <mergeCell ref="E129:K129"/>
    <mergeCell ref="L69:N69"/>
    <mergeCell ref="O41:P41"/>
    <mergeCell ref="E69:K69"/>
    <mergeCell ref="O69:P69"/>
    <mergeCell ref="A70:D70"/>
    <mergeCell ref="O70:P70"/>
    <mergeCell ref="L38:N38"/>
    <mergeCell ref="A40:D40"/>
    <mergeCell ref="A71:D71"/>
    <mergeCell ref="O39:P39"/>
    <mergeCell ref="O40:P40"/>
    <mergeCell ref="A41:D41"/>
    <mergeCell ref="O71:P71"/>
  </mergeCells>
  <phoneticPr fontId="3" type="noConversion"/>
  <pageMargins left="0.35433070866141736" right="0" top="0.78740157480314965" bottom="0.39370078740157483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T-19.1</vt:lpstr>
      <vt:lpstr>T-19.2  ปีงบประมาณ 2559</vt:lpstr>
      <vt:lpstr>T-19.3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NEWBOYZ</cp:lastModifiedBy>
  <cp:lastPrinted>2017-07-25T09:18:25Z</cp:lastPrinted>
  <dcterms:created xsi:type="dcterms:W3CDTF">1997-06-13T10:07:54Z</dcterms:created>
  <dcterms:modified xsi:type="dcterms:W3CDTF">2017-07-25T09:53:55Z</dcterms:modified>
</cp:coreProperties>
</file>