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995"/>
  </bookViews>
  <sheets>
    <sheet name="T-1.2 " sheetId="1" r:id="rId1"/>
  </sheets>
  <calcPr calcId="145621"/>
</workbook>
</file>

<file path=xl/calcChain.xml><?xml version="1.0" encoding="utf-8"?>
<calcChain xmlns="http://schemas.openxmlformats.org/spreadsheetml/2006/main">
  <c r="K52" i="1" l="1"/>
  <c r="E52" i="1"/>
  <c r="K51" i="1"/>
  <c r="E51" i="1"/>
  <c r="K50" i="1"/>
  <c r="E50" i="1"/>
  <c r="K49" i="1"/>
  <c r="E49" i="1"/>
  <c r="K48" i="1"/>
  <c r="E48" i="1"/>
  <c r="M47" i="1"/>
  <c r="L47" i="1"/>
  <c r="K47" i="1"/>
  <c r="G47" i="1"/>
  <c r="F47" i="1"/>
  <c r="E47" i="1"/>
  <c r="K46" i="1"/>
  <c r="K44" i="1" s="1"/>
  <c r="E46" i="1"/>
  <c r="K45" i="1"/>
  <c r="E45" i="1"/>
  <c r="E44" i="1" s="1"/>
  <c r="M44" i="1"/>
  <c r="L44" i="1"/>
  <c r="G44" i="1"/>
  <c r="F44" i="1"/>
  <c r="K43" i="1"/>
  <c r="E43" i="1"/>
  <c r="K42" i="1"/>
  <c r="E42" i="1"/>
  <c r="M41" i="1"/>
  <c r="L41" i="1"/>
  <c r="K41" i="1"/>
  <c r="G41" i="1"/>
  <c r="F41" i="1"/>
  <c r="E41" i="1"/>
  <c r="K40" i="1"/>
  <c r="K38" i="1" s="1"/>
  <c r="E40" i="1"/>
  <c r="K39" i="1"/>
  <c r="E39" i="1"/>
  <c r="E38" i="1" s="1"/>
  <c r="M38" i="1"/>
  <c r="L38" i="1"/>
  <c r="G38" i="1"/>
  <c r="F38" i="1"/>
  <c r="K37" i="1"/>
  <c r="E37" i="1"/>
  <c r="K36" i="1"/>
  <c r="E36" i="1"/>
  <c r="M35" i="1"/>
  <c r="L35" i="1"/>
  <c r="K35" i="1"/>
  <c r="G35" i="1"/>
  <c r="F35" i="1"/>
  <c r="E35" i="1"/>
  <c r="K27" i="1"/>
  <c r="K26" i="1"/>
  <c r="M25" i="1"/>
  <c r="L25" i="1"/>
  <c r="K25" i="1"/>
  <c r="K24" i="1"/>
  <c r="K23" i="1"/>
  <c r="K22" i="1"/>
  <c r="K21" i="1"/>
  <c r="K20" i="1" s="1"/>
  <c r="M20" i="1"/>
  <c r="L20" i="1"/>
  <c r="K19" i="1"/>
  <c r="K9" i="1" s="1"/>
  <c r="K18" i="1"/>
  <c r="M17" i="1"/>
  <c r="L17" i="1"/>
  <c r="K17" i="1"/>
  <c r="K16" i="1"/>
  <c r="K15" i="1"/>
  <c r="K14" i="1" s="1"/>
  <c r="M14" i="1"/>
  <c r="L14" i="1"/>
  <c r="K13" i="1"/>
  <c r="K12" i="1"/>
  <c r="K11" i="1"/>
  <c r="K10" i="1" s="1"/>
  <c r="M10" i="1"/>
  <c r="L10" i="1"/>
  <c r="M9" i="1"/>
  <c r="L9" i="1"/>
  <c r="J9" i="1"/>
  <c r="I9" i="1"/>
  <c r="H9" i="1"/>
  <c r="M8" i="1"/>
  <c r="L8" i="1"/>
  <c r="L7" i="1" s="1"/>
  <c r="K8" i="1"/>
  <c r="K7" i="1" s="1"/>
  <c r="J8" i="1"/>
  <c r="I8" i="1"/>
  <c r="H8" i="1"/>
  <c r="H7" i="1" s="1"/>
  <c r="M7" i="1"/>
  <c r="J7" i="1"/>
  <c r="I7" i="1"/>
</calcChain>
</file>

<file path=xl/sharedStrings.xml><?xml version="1.0" encoding="utf-8"?>
<sst xmlns="http://schemas.openxmlformats.org/spreadsheetml/2006/main" count="134" uniqueCount="76">
  <si>
    <t>ตาราง</t>
  </si>
  <si>
    <t>ประชากรจากการทะเบียน จำแนกตามเพศ เขตการปกครอง เป็นรายอำเภอ พ.ศ. 2557 - 2559</t>
  </si>
  <si>
    <t>Table</t>
  </si>
  <si>
    <t>Population from Registration Record by Sex, Administration Zone and District: 2014 - 2016</t>
  </si>
  <si>
    <t xml:space="preserve">              อำเภอ และ              เขตการปกครอง</t>
  </si>
  <si>
    <t>2557 (2014)</t>
  </si>
  <si>
    <t>2558 (2015)</t>
  </si>
  <si>
    <t>2559 (2016)</t>
  </si>
  <si>
    <t>District and Administration Zone</t>
  </si>
  <si>
    <t>รวม</t>
  </si>
  <si>
    <t>ชาย</t>
  </si>
  <si>
    <t>หญิง</t>
  </si>
  <si>
    <t>Total</t>
  </si>
  <si>
    <t>Male</t>
  </si>
  <si>
    <t>Female</t>
  </si>
  <si>
    <t>รวมยอด</t>
  </si>
  <si>
    <t xml:space="preserve">      ในเขตเทศบาล</t>
  </si>
  <si>
    <t xml:space="preserve">     Municipal area</t>
  </si>
  <si>
    <t xml:space="preserve">      นอกเขตเทศบาล</t>
  </si>
  <si>
    <t xml:space="preserve">     Non-municipal area</t>
  </si>
  <si>
    <t>อำเภอเมืองมหาสารคาม</t>
  </si>
  <si>
    <t xml:space="preserve">Mueang Maha Sarakham District </t>
  </si>
  <si>
    <t xml:space="preserve">      เทศบาลเมืองมหาสารคาม</t>
  </si>
  <si>
    <t xml:space="preserve">     Maha Sarakham Town Municipality</t>
  </si>
  <si>
    <t xml:space="preserve">      เทศบาลตำบลแวงน่าง</t>
  </si>
  <si>
    <t xml:space="preserve">     Waeng Nang Subdistrict Municipality</t>
  </si>
  <si>
    <t>อำเภอแกดำ</t>
  </si>
  <si>
    <t xml:space="preserve">Kae Dam District </t>
  </si>
  <si>
    <t xml:space="preserve">      เทศบาลตำบลแกดำ</t>
  </si>
  <si>
    <t xml:space="preserve">     Kae Dam Subdistrict Municipality</t>
  </si>
  <si>
    <t>อำเภอโกสุมพิสัย</t>
  </si>
  <si>
    <t xml:space="preserve">Kosum Phisai District </t>
  </si>
  <si>
    <t xml:space="preserve">      เทศบาลตำบลโกสุมพิสัย</t>
  </si>
  <si>
    <t xml:space="preserve">     Kosum Phisai  Subdistrict Municipality</t>
  </si>
  <si>
    <t>อำเภอกันทรวิชัย</t>
  </si>
  <si>
    <t xml:space="preserve">Kantharawichai District </t>
  </si>
  <si>
    <t xml:space="preserve">      เทศบาลตำบลโคกพระ</t>
  </si>
  <si>
    <t xml:space="preserve">     Khok Phra Subdistrict Municipality</t>
  </si>
  <si>
    <t xml:space="preserve">      เทศบาลตำบลท่าขอนยาง</t>
  </si>
  <si>
    <t xml:space="preserve">     Tha Khon Yang Subdistrict Municipality</t>
  </si>
  <si>
    <t xml:space="preserve">      เทศบาลตำบลขามเรียง</t>
  </si>
  <si>
    <t xml:space="preserve">     Kham Raing Subdistrict Municipality</t>
  </si>
  <si>
    <t>อำเภอเชียงยืน</t>
  </si>
  <si>
    <t>Chiang Yuen District</t>
  </si>
  <si>
    <t xml:space="preserve">      เทศบาลตำบลเชียงยืน</t>
  </si>
  <si>
    <t xml:space="preserve">     Chiang Yuen Subdistrict Municipality</t>
  </si>
  <si>
    <t>ประชากรจากการทะเบียน จำแนกตามเพศ เขตการปกครอง เป็นรายอำเภอ พ.ศ. 2557 - 2559 (ต่อ)</t>
  </si>
  <si>
    <t>Population from Registration Record by Sex, Administration Zone and District: 2014 - 2016 (Cont.)</t>
  </si>
  <si>
    <t>อำเภอบรบือ</t>
  </si>
  <si>
    <t xml:space="preserve">Borabue District </t>
  </si>
  <si>
    <t xml:space="preserve">      เทศบาลตำบลบรบือ</t>
  </si>
  <si>
    <t xml:space="preserve">     Borabue Subdistrict Municipality</t>
  </si>
  <si>
    <t>อำเภอนาเชือก</t>
  </si>
  <si>
    <t xml:space="preserve">Na Chueak District </t>
  </si>
  <si>
    <t xml:space="preserve">      เทศบาลตำบลนาเชือก</t>
  </si>
  <si>
    <t xml:space="preserve">     Na Chueak Subdistrict Municipality</t>
  </si>
  <si>
    <t>อำเภอพยัคฆภูมิพิสัย</t>
  </si>
  <si>
    <t xml:space="preserve">Phayakkhaphum Phisai District </t>
  </si>
  <si>
    <t xml:space="preserve">      เทศบาลตำบลพยัคฆภูมิพิสัย</t>
  </si>
  <si>
    <t xml:space="preserve">       Phayakkhaphum Phisai Subdistrict Municipality</t>
  </si>
  <si>
    <t>อำเภอวาปีปทุม</t>
  </si>
  <si>
    <t xml:space="preserve">Wapi Pathum District </t>
  </si>
  <si>
    <t xml:space="preserve">      เทศบาลตำบลวาปีปทุม</t>
  </si>
  <si>
    <t xml:space="preserve">     Wapi Pathum Subdistrict Municipality</t>
  </si>
  <si>
    <t>อำเภอนาดูน</t>
  </si>
  <si>
    <t xml:space="preserve">Na Dun District </t>
  </si>
  <si>
    <t xml:space="preserve">      เทศบาลตำบลนาดูน</t>
  </si>
  <si>
    <t xml:space="preserve">     Na Dun Subdistrict Municipality</t>
  </si>
  <si>
    <t>อำเภอยางสีสุราช</t>
  </si>
  <si>
    <t xml:space="preserve">Yang Sisurat District </t>
  </si>
  <si>
    <t>อำเภอกุดรัง</t>
  </si>
  <si>
    <t>Kut Rang  District</t>
  </si>
  <si>
    <t>อำเภอชื่นชม</t>
  </si>
  <si>
    <t>Chuen Chom District</t>
  </si>
  <si>
    <t xml:space="preserve">        ที่มา:  กรมการปกครอง  กระทรวงมหาดไทย</t>
  </si>
  <si>
    <t>Source:   Department of Provinical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</si>
</sst>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43" formatCode="_-* #,##0.00_-;\-* #,##0.00_-;_-* &quot;-&quot;??_-;_-@_-"/>
  </numFmts>
  <fonts count="10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0"/>
      <name val="TH SarabunPSK"/>
      <family val="2"/>
    </font>
    <font>
      <sz val="11"/>
      <color indexed="8"/>
      <name val="Calibri"/>
      <family val="2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9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41" fontId="6" fillId="0" borderId="1" xfId="0" applyNumberFormat="1" applyFont="1" applyBorder="1" applyAlignment="1">
      <alignment horizontal="center"/>
    </xf>
    <xf numFmtId="41" fontId="2" fillId="0" borderId="10" xfId="0" applyNumberFormat="1" applyFont="1" applyBorder="1" applyAlignment="1">
      <alignment horizontal="right" wrapText="1" indent="1"/>
    </xf>
    <xf numFmtId="41" fontId="2" fillId="0" borderId="8" xfId="0" applyNumberFormat="1" applyFont="1" applyBorder="1" applyAlignment="1">
      <alignment horizontal="right" wrapText="1" indent="1"/>
    </xf>
    <xf numFmtId="41" fontId="2" fillId="0" borderId="7" xfId="0" applyNumberFormat="1" applyFont="1" applyBorder="1" applyAlignment="1">
      <alignment horizontal="right" wrapText="1" indent="1"/>
    </xf>
    <xf numFmtId="41" fontId="6" fillId="0" borderId="6" xfId="0" applyNumberFormat="1" applyFont="1" applyBorder="1" applyAlignment="1">
      <alignment horizontal="center"/>
    </xf>
    <xf numFmtId="0" fontId="6" fillId="0" borderId="0" xfId="0" applyFont="1"/>
    <xf numFmtId="41" fontId="6" fillId="0" borderId="0" xfId="0" applyNumberFormat="1" applyFont="1" applyBorder="1" applyAlignment="1"/>
    <xf numFmtId="41" fontId="6" fillId="0" borderId="7" xfId="0" applyNumberFormat="1" applyFont="1" applyBorder="1" applyAlignment="1"/>
    <xf numFmtId="41" fontId="6" fillId="0" borderId="0" xfId="0" applyNumberFormat="1" applyFont="1" applyBorder="1"/>
    <xf numFmtId="41" fontId="6" fillId="0" borderId="0" xfId="0" applyNumberFormat="1" applyFont="1" applyBorder="1" applyAlignment="1">
      <alignment horizontal="left"/>
    </xf>
    <xf numFmtId="41" fontId="5" fillId="0" borderId="0" xfId="0" applyNumberFormat="1" applyFont="1" applyBorder="1" applyAlignment="1"/>
    <xf numFmtId="41" fontId="5" fillId="0" borderId="0" xfId="0" applyNumberFormat="1" applyFont="1" applyBorder="1"/>
    <xf numFmtId="41" fontId="4" fillId="0" borderId="10" xfId="0" applyNumberFormat="1" applyFont="1" applyBorder="1" applyAlignment="1">
      <alignment horizontal="right" wrapText="1" indent="1"/>
    </xf>
    <xf numFmtId="41" fontId="4" fillId="0" borderId="8" xfId="0" applyNumberFormat="1" applyFont="1" applyBorder="1" applyAlignment="1">
      <alignment horizontal="right" wrapText="1" indent="1"/>
    </xf>
    <xf numFmtId="41" fontId="4" fillId="0" borderId="7" xfId="0" applyNumberFormat="1" applyFont="1" applyBorder="1" applyAlignment="1">
      <alignment horizontal="right" wrapText="1" indent="1"/>
    </xf>
    <xf numFmtId="41" fontId="5" fillId="0" borderId="0" xfId="0" applyNumberFormat="1" applyFont="1" applyBorder="1" applyAlignment="1">
      <alignment horizontal="center"/>
    </xf>
    <xf numFmtId="41" fontId="4" fillId="0" borderId="0" xfId="0" applyNumberFormat="1" applyFont="1" applyBorder="1" applyAlignment="1">
      <alignment horizontal="right" wrapText="1" indent="1"/>
    </xf>
    <xf numFmtId="41" fontId="6" fillId="0" borderId="9" xfId="0" applyNumberFormat="1" applyFont="1" applyBorder="1" applyAlignment="1">
      <alignment horizontal="right" wrapText="1" indent="1"/>
    </xf>
    <xf numFmtId="41" fontId="2" fillId="0" borderId="9" xfId="0" applyNumberFormat="1" applyFont="1" applyBorder="1" applyAlignment="1">
      <alignment horizontal="right" wrapText="1" indent="1"/>
    </xf>
    <xf numFmtId="41" fontId="5" fillId="0" borderId="8" xfId="0" applyNumberFormat="1" applyFont="1" applyBorder="1" applyAlignment="1">
      <alignment horizontal="right" wrapText="1" indent="1"/>
    </xf>
    <xf numFmtId="41" fontId="6" fillId="0" borderId="8" xfId="0" applyNumberFormat="1" applyFont="1" applyBorder="1" applyAlignment="1">
      <alignment horizontal="right" wrapText="1" indent="1"/>
    </xf>
    <xf numFmtId="41" fontId="7" fillId="0" borderId="0" xfId="0" applyNumberFormat="1" applyFont="1" applyBorder="1"/>
    <xf numFmtId="0" fontId="3" fillId="0" borderId="11" xfId="0" applyFont="1" applyBorder="1"/>
    <xf numFmtId="0" fontId="3" fillId="0" borderId="13" xfId="0" applyFont="1" applyBorder="1" applyAlignment="1">
      <alignment horizontal="right" wrapText="1" indent="1"/>
    </xf>
  </cellXfs>
  <cellStyles count="3">
    <cellStyle name="Comma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234723</xdr:colOff>
      <xdr:row>0</xdr:row>
      <xdr:rowOff>0</xdr:rowOff>
    </xdr:from>
    <xdr:to>
      <xdr:col>15</xdr:col>
      <xdr:colOff>507640</xdr:colOff>
      <xdr:row>27</xdr:row>
      <xdr:rowOff>141828</xdr:rowOff>
    </xdr:to>
    <xdr:grpSp>
      <xdr:nvGrpSpPr>
        <xdr:cNvPr id="2" name="Group 223"/>
        <xdr:cNvGrpSpPr>
          <a:grpSpLocks/>
        </xdr:cNvGrpSpPr>
      </xdr:nvGrpSpPr>
      <xdr:grpSpPr bwMode="auto">
        <a:xfrm>
          <a:off x="10150248" y="0"/>
          <a:ext cx="272917" cy="6704553"/>
          <a:chOff x="1024" y="0"/>
          <a:chExt cx="31" cy="686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6" y="160"/>
            <a:ext cx="19" cy="50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24" y="665"/>
            <a:ext cx="21" cy="2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 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234449</xdr:colOff>
      <xdr:row>27</xdr:row>
      <xdr:rowOff>135242</xdr:rowOff>
    </xdr:from>
    <xdr:to>
      <xdr:col>15</xdr:col>
      <xdr:colOff>476827</xdr:colOff>
      <xdr:row>56</xdr:row>
      <xdr:rowOff>205152</xdr:rowOff>
    </xdr:to>
    <xdr:grpSp>
      <xdr:nvGrpSpPr>
        <xdr:cNvPr id="6" name="Group 131"/>
        <xdr:cNvGrpSpPr>
          <a:grpSpLocks/>
        </xdr:cNvGrpSpPr>
      </xdr:nvGrpSpPr>
      <xdr:grpSpPr bwMode="auto">
        <a:xfrm>
          <a:off x="10149974" y="6697967"/>
          <a:ext cx="242378" cy="6785035"/>
          <a:chOff x="1027" y="714"/>
          <a:chExt cx="29" cy="673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35" y="731"/>
            <a:ext cx="21" cy="37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27" y="714"/>
            <a:ext cx="25" cy="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8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56"/>
  <sheetViews>
    <sheetView showGridLines="0" tabSelected="1" view="pageBreakPreview" topLeftCell="A28" zoomScaleSheetLayoutView="100" workbookViewId="0">
      <selection activeCell="H14" sqref="H14"/>
    </sheetView>
  </sheetViews>
  <sheetFormatPr defaultRowHeight="21.75"/>
  <cols>
    <col min="1" max="1" width="1.5703125" style="5" customWidth="1"/>
    <col min="2" max="2" width="5.5703125" style="5" customWidth="1"/>
    <col min="3" max="3" width="4.5703125" style="5" customWidth="1"/>
    <col min="4" max="4" width="11.140625" style="5" customWidth="1"/>
    <col min="5" max="13" width="10.5703125" style="5" customWidth="1"/>
    <col min="14" max="14" width="0.5703125" style="5" customWidth="1"/>
    <col min="15" max="15" width="30.140625" style="5" customWidth="1"/>
    <col min="16" max="16" width="7.7109375" style="5" customWidth="1"/>
    <col min="17" max="16384" width="9.140625" style="5"/>
  </cols>
  <sheetData>
    <row r="1" spans="1:15" s="1" customFormat="1">
      <c r="B1" s="1" t="s">
        <v>0</v>
      </c>
      <c r="C1" s="2">
        <v>1.2</v>
      </c>
      <c r="D1" s="1" t="s">
        <v>1</v>
      </c>
    </row>
    <row r="2" spans="1:15" s="3" customFormat="1">
      <c r="B2" s="1" t="s">
        <v>2</v>
      </c>
      <c r="C2" s="2">
        <v>1.2</v>
      </c>
      <c r="D2" s="1" t="s">
        <v>3</v>
      </c>
    </row>
    <row r="3" spans="1:15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N3" s="4"/>
      <c r="O3" s="4"/>
    </row>
    <row r="4" spans="1:15" s="13" customFormat="1" ht="23.25" customHeight="1">
      <c r="A4" s="6" t="s">
        <v>4</v>
      </c>
      <c r="B4" s="6"/>
      <c r="C4" s="6"/>
      <c r="D4" s="7"/>
      <c r="E4" s="8" t="s">
        <v>5</v>
      </c>
      <c r="F4" s="9"/>
      <c r="G4" s="10"/>
      <c r="H4" s="8" t="s">
        <v>6</v>
      </c>
      <c r="I4" s="9"/>
      <c r="J4" s="10"/>
      <c r="K4" s="8" t="s">
        <v>7</v>
      </c>
      <c r="L4" s="9"/>
      <c r="M4" s="10"/>
      <c r="N4" s="11" t="s">
        <v>8</v>
      </c>
      <c r="O4" s="12"/>
    </row>
    <row r="5" spans="1:15" s="13" customFormat="1" ht="18" customHeight="1">
      <c r="A5" s="14"/>
      <c r="B5" s="14"/>
      <c r="C5" s="14"/>
      <c r="D5" s="15"/>
      <c r="E5" s="16" t="s">
        <v>9</v>
      </c>
      <c r="F5" s="17" t="s">
        <v>10</v>
      </c>
      <c r="G5" s="16" t="s">
        <v>11</v>
      </c>
      <c r="H5" s="18" t="s">
        <v>9</v>
      </c>
      <c r="I5" s="17" t="s">
        <v>10</v>
      </c>
      <c r="J5" s="16" t="s">
        <v>11</v>
      </c>
      <c r="K5" s="18" t="s">
        <v>9</v>
      </c>
      <c r="L5" s="17" t="s">
        <v>10</v>
      </c>
      <c r="M5" s="16" t="s">
        <v>11</v>
      </c>
      <c r="N5" s="19"/>
      <c r="O5" s="20"/>
    </row>
    <row r="6" spans="1:15" s="13" customFormat="1" ht="16.5" customHeight="1">
      <c r="A6" s="21"/>
      <c r="B6" s="21"/>
      <c r="C6" s="21"/>
      <c r="D6" s="22"/>
      <c r="E6" s="23" t="s">
        <v>12</v>
      </c>
      <c r="F6" s="24" t="s">
        <v>13</v>
      </c>
      <c r="G6" s="23" t="s">
        <v>14</v>
      </c>
      <c r="H6" s="24" t="s">
        <v>12</v>
      </c>
      <c r="I6" s="24" t="s">
        <v>13</v>
      </c>
      <c r="J6" s="23" t="s">
        <v>14</v>
      </c>
      <c r="K6" s="24" t="s">
        <v>12</v>
      </c>
      <c r="L6" s="24" t="s">
        <v>13</v>
      </c>
      <c r="M6" s="23" t="s">
        <v>14</v>
      </c>
      <c r="N6" s="25"/>
      <c r="O6" s="26"/>
    </row>
    <row r="7" spans="1:15" s="32" customFormat="1" ht="20.100000000000001" customHeight="1">
      <c r="A7" s="27" t="s">
        <v>15</v>
      </c>
      <c r="B7" s="27"/>
      <c r="C7" s="27"/>
      <c r="D7" s="27"/>
      <c r="E7" s="28">
        <v>960588</v>
      </c>
      <c r="F7" s="29">
        <v>472517</v>
      </c>
      <c r="G7" s="30">
        <v>488071</v>
      </c>
      <c r="H7" s="28">
        <f t="shared" ref="H7:M7" si="0">SUM(H8:H9)</f>
        <v>964596</v>
      </c>
      <c r="I7" s="28">
        <f t="shared" si="0"/>
        <v>473625</v>
      </c>
      <c r="J7" s="28">
        <f t="shared" si="0"/>
        <v>490971</v>
      </c>
      <c r="K7" s="28">
        <f>SUM(K8:K9)</f>
        <v>963484</v>
      </c>
      <c r="L7" s="28">
        <f t="shared" si="0"/>
        <v>472972</v>
      </c>
      <c r="M7" s="28">
        <f t="shared" si="0"/>
        <v>490512</v>
      </c>
      <c r="N7" s="31" t="s">
        <v>12</v>
      </c>
      <c r="O7" s="27"/>
    </row>
    <row r="8" spans="1:15" s="32" customFormat="1" ht="20.100000000000001" customHeight="1">
      <c r="A8" s="33"/>
      <c r="B8" s="33" t="s">
        <v>16</v>
      </c>
      <c r="C8" s="33"/>
      <c r="D8" s="34"/>
      <c r="E8" s="28">
        <v>134008</v>
      </c>
      <c r="F8" s="29">
        <v>60315</v>
      </c>
      <c r="G8" s="30">
        <v>73693</v>
      </c>
      <c r="H8" s="28">
        <f>SUM(H11:H12,H15,H18,H21:H23,H26,H36,H39,H42,H45,H48)</f>
        <v>137146</v>
      </c>
      <c r="I8" s="28">
        <f>SUM(I11:I12,I15,I18,I21:I23,I26,I36,I39,I42,I45,I48)</f>
        <v>61275</v>
      </c>
      <c r="J8" s="29">
        <f>SUM(J11:J12,J15,J18,J21:J23,J26,J36,J39,J42,J45,J48)</f>
        <v>75871</v>
      </c>
      <c r="K8" s="28">
        <f>SUM(K11:K12,K15,K18,K21,K22,K23,K26,K36,K39,K42,K45,K48)</f>
        <v>135183</v>
      </c>
      <c r="L8" s="28">
        <f>SUM(L11:L12,L15,L18,L21,L22,L23,L26,L36,L39,L42,L45,L48)</f>
        <v>60750</v>
      </c>
      <c r="M8" s="29">
        <f>SUM(M11:M12,M15,M18,M21,M22,M23,M26,M36,M39,M42,M45,M48)</f>
        <v>74433</v>
      </c>
      <c r="N8" s="35"/>
      <c r="O8" s="36" t="s">
        <v>17</v>
      </c>
    </row>
    <row r="9" spans="1:15" s="32" customFormat="1" ht="20.100000000000001" customHeight="1">
      <c r="A9" s="33"/>
      <c r="B9" s="33" t="s">
        <v>18</v>
      </c>
      <c r="C9" s="33"/>
      <c r="D9" s="34"/>
      <c r="E9" s="28">
        <v>826580</v>
      </c>
      <c r="F9" s="29">
        <v>412202</v>
      </c>
      <c r="G9" s="30">
        <v>414378</v>
      </c>
      <c r="H9" s="28">
        <f>SUM(H13,H16,H19,H24,H27,H37,H40,H43,H46,H49,H50:H52)</f>
        <v>827450</v>
      </c>
      <c r="I9" s="28">
        <f>SUM(I13,I16,I19,I24,I27,I37,I40,I43,I46,I49,I50:I52)</f>
        <v>412350</v>
      </c>
      <c r="J9" s="29">
        <f>SUM(J13,J16,J19,J24,J27,J37,J40,J43,J46,J49,J50:J52)</f>
        <v>415100</v>
      </c>
      <c r="K9" s="28">
        <f>SUM(K13,K16,K19,K24,K27,K37,K40,K43,K46,K49,K50,K51,K52)</f>
        <v>828301</v>
      </c>
      <c r="L9" s="28">
        <f>SUM(L13,L16,L19,L24,L27,L37,L40,L43,L46,L49,L50,L51,L52)</f>
        <v>412222</v>
      </c>
      <c r="M9" s="29">
        <f>SUM(M13,M16,M19,M24,M27,M37,M40,M43,M46,M49,M50,M51,M52)</f>
        <v>416079</v>
      </c>
      <c r="N9" s="35"/>
      <c r="O9" s="36" t="s">
        <v>19</v>
      </c>
    </row>
    <row r="10" spans="1:15" s="32" customFormat="1" ht="20.100000000000001" customHeight="1">
      <c r="A10" s="33"/>
      <c r="B10" s="35" t="s">
        <v>20</v>
      </c>
      <c r="C10" s="33"/>
      <c r="D10" s="33"/>
      <c r="E10" s="28">
        <v>158510</v>
      </c>
      <c r="F10" s="29">
        <v>74414</v>
      </c>
      <c r="G10" s="30">
        <v>84096</v>
      </c>
      <c r="H10" s="28">
        <v>159844</v>
      </c>
      <c r="I10" s="29">
        <v>74933</v>
      </c>
      <c r="J10" s="30">
        <v>84911</v>
      </c>
      <c r="K10" s="29">
        <f>SUM(K11:K13)</f>
        <v>160110</v>
      </c>
      <c r="L10" s="29">
        <f>SUM(L11:L13)</f>
        <v>75123</v>
      </c>
      <c r="M10" s="29">
        <f>SUM(M11:M13)</f>
        <v>84987</v>
      </c>
      <c r="N10" s="35"/>
      <c r="O10" s="35" t="s">
        <v>21</v>
      </c>
    </row>
    <row r="11" spans="1:15" s="13" customFormat="1" ht="20.100000000000001" customHeight="1">
      <c r="A11" s="37"/>
      <c r="B11" s="38" t="s">
        <v>22</v>
      </c>
      <c r="C11" s="37"/>
      <c r="D11" s="37"/>
      <c r="E11" s="39">
        <v>52866</v>
      </c>
      <c r="F11" s="40">
        <v>22295</v>
      </c>
      <c r="G11" s="41">
        <v>30571</v>
      </c>
      <c r="H11" s="39">
        <v>53782</v>
      </c>
      <c r="I11" s="40">
        <v>22691</v>
      </c>
      <c r="J11" s="41">
        <v>31091</v>
      </c>
      <c r="K11" s="39">
        <f t="shared" ref="K11:K12" si="1">SUM(L11:M11)</f>
        <v>53704</v>
      </c>
      <c r="L11" s="40">
        <v>22801</v>
      </c>
      <c r="M11" s="41">
        <v>30903</v>
      </c>
      <c r="N11" s="38"/>
      <c r="O11" s="38" t="s">
        <v>23</v>
      </c>
    </row>
    <row r="12" spans="1:15" s="13" customFormat="1" ht="20.100000000000001" customHeight="1">
      <c r="A12" s="37"/>
      <c r="B12" s="38" t="s">
        <v>24</v>
      </c>
      <c r="C12" s="37"/>
      <c r="D12" s="37"/>
      <c r="E12" s="39">
        <v>5454</v>
      </c>
      <c r="F12" s="40">
        <v>2641</v>
      </c>
      <c r="G12" s="41">
        <v>2813</v>
      </c>
      <c r="H12" s="39">
        <v>5508</v>
      </c>
      <c r="I12" s="40">
        <v>2670</v>
      </c>
      <c r="J12" s="41">
        <v>2838</v>
      </c>
      <c r="K12" s="39">
        <f t="shared" si="1"/>
        <v>5516</v>
      </c>
      <c r="L12" s="40">
        <v>2672</v>
      </c>
      <c r="M12" s="41">
        <v>2844</v>
      </c>
      <c r="N12" s="38"/>
      <c r="O12" s="38" t="s">
        <v>25</v>
      </c>
    </row>
    <row r="13" spans="1:15" s="13" customFormat="1" ht="20.100000000000001" customHeight="1">
      <c r="A13" s="37"/>
      <c r="B13" s="38" t="s">
        <v>18</v>
      </c>
      <c r="C13" s="37"/>
      <c r="D13" s="37"/>
      <c r="E13" s="39">
        <v>100190</v>
      </c>
      <c r="F13" s="40">
        <v>49478</v>
      </c>
      <c r="G13" s="41">
        <v>50712</v>
      </c>
      <c r="H13" s="39">
        <v>100554</v>
      </c>
      <c r="I13" s="40">
        <v>49572</v>
      </c>
      <c r="J13" s="41">
        <v>50982</v>
      </c>
      <c r="K13" s="39">
        <f>SUM(L13:M13)</f>
        <v>100890</v>
      </c>
      <c r="L13" s="40">
        <v>49650</v>
      </c>
      <c r="M13" s="41">
        <v>51240</v>
      </c>
      <c r="N13" s="38"/>
      <c r="O13" s="38" t="s">
        <v>19</v>
      </c>
    </row>
    <row r="14" spans="1:15" s="32" customFormat="1" ht="20.100000000000001" customHeight="1">
      <c r="A14" s="33"/>
      <c r="B14" s="35" t="s">
        <v>26</v>
      </c>
      <c r="C14" s="33"/>
      <c r="D14" s="33"/>
      <c r="E14" s="28">
        <v>29810</v>
      </c>
      <c r="F14" s="29">
        <v>15046</v>
      </c>
      <c r="G14" s="30">
        <v>14764</v>
      </c>
      <c r="H14" s="28">
        <v>29802</v>
      </c>
      <c r="I14" s="29">
        <v>15028</v>
      </c>
      <c r="J14" s="30">
        <v>14774</v>
      </c>
      <c r="K14" s="29">
        <f>SUM(K15:K16)</f>
        <v>29826</v>
      </c>
      <c r="L14" s="29">
        <f>SUM(L15:L16)</f>
        <v>15026</v>
      </c>
      <c r="M14" s="29">
        <f>SUM(M15:M16)</f>
        <v>14800</v>
      </c>
      <c r="N14" s="35"/>
      <c r="O14" s="35" t="s">
        <v>27</v>
      </c>
    </row>
    <row r="15" spans="1:15" s="13" customFormat="1" ht="20.100000000000001" customHeight="1">
      <c r="A15" s="42"/>
      <c r="B15" s="38" t="s">
        <v>28</v>
      </c>
      <c r="C15" s="42"/>
      <c r="D15" s="42"/>
      <c r="E15" s="39">
        <v>5454</v>
      </c>
      <c r="F15" s="40">
        <v>2752</v>
      </c>
      <c r="G15" s="41">
        <v>2702</v>
      </c>
      <c r="H15" s="39">
        <v>5413</v>
      </c>
      <c r="I15" s="40">
        <v>2733</v>
      </c>
      <c r="J15" s="41">
        <v>2680</v>
      </c>
      <c r="K15" s="39">
        <f t="shared" ref="K15:K16" si="2">SUM(L15:M15)</f>
        <v>5414</v>
      </c>
      <c r="L15" s="40">
        <v>2720</v>
      </c>
      <c r="M15" s="41">
        <v>2694</v>
      </c>
      <c r="N15" s="38"/>
      <c r="O15" s="38" t="s">
        <v>29</v>
      </c>
    </row>
    <row r="16" spans="1:15" s="13" customFormat="1" ht="20.100000000000001" customHeight="1">
      <c r="A16" s="42"/>
      <c r="B16" s="38" t="s">
        <v>18</v>
      </c>
      <c r="C16" s="42"/>
      <c r="D16" s="42"/>
      <c r="E16" s="39">
        <v>24356</v>
      </c>
      <c r="F16" s="40">
        <v>12294</v>
      </c>
      <c r="G16" s="41">
        <v>12062</v>
      </c>
      <c r="H16" s="39">
        <v>24389</v>
      </c>
      <c r="I16" s="40">
        <v>12295</v>
      </c>
      <c r="J16" s="41">
        <v>12094</v>
      </c>
      <c r="K16" s="39">
        <f t="shared" si="2"/>
        <v>24412</v>
      </c>
      <c r="L16" s="40">
        <v>12306</v>
      </c>
      <c r="M16" s="41">
        <v>12106</v>
      </c>
      <c r="N16" s="38"/>
      <c r="O16" s="38" t="s">
        <v>19</v>
      </c>
    </row>
    <row r="17" spans="1:15" s="32" customFormat="1" ht="20.100000000000001" customHeight="1">
      <c r="A17" s="33"/>
      <c r="B17" s="35" t="s">
        <v>30</v>
      </c>
      <c r="C17" s="33"/>
      <c r="D17" s="33"/>
      <c r="E17" s="28">
        <v>120584</v>
      </c>
      <c r="F17" s="29">
        <v>59748</v>
      </c>
      <c r="G17" s="30">
        <v>60836</v>
      </c>
      <c r="H17" s="28">
        <v>120370</v>
      </c>
      <c r="I17" s="29">
        <v>59600</v>
      </c>
      <c r="J17" s="30">
        <v>60770</v>
      </c>
      <c r="K17" s="29">
        <f>SUM(K18:K19)</f>
        <v>120147</v>
      </c>
      <c r="L17" s="29">
        <f>SUM(L18:L19)</f>
        <v>59407</v>
      </c>
      <c r="M17" s="29">
        <f>SUM(M18:M19)</f>
        <v>60740</v>
      </c>
      <c r="N17" s="35"/>
      <c r="O17" s="35" t="s">
        <v>31</v>
      </c>
    </row>
    <row r="18" spans="1:15" s="13" customFormat="1" ht="20.100000000000001" customHeight="1">
      <c r="A18" s="37"/>
      <c r="B18" s="38" t="s">
        <v>32</v>
      </c>
      <c r="C18" s="37"/>
      <c r="D18" s="37"/>
      <c r="E18" s="39">
        <v>9428</v>
      </c>
      <c r="F18" s="40">
        <v>4491</v>
      </c>
      <c r="G18" s="41">
        <v>4937</v>
      </c>
      <c r="H18" s="39">
        <v>9336</v>
      </c>
      <c r="I18" s="40">
        <v>4420</v>
      </c>
      <c r="J18" s="41">
        <v>4916</v>
      </c>
      <c r="K18" s="39">
        <f t="shared" ref="K18:K19" si="3">SUM(L18:M18)</f>
        <v>9212</v>
      </c>
      <c r="L18" s="40">
        <v>4371</v>
      </c>
      <c r="M18" s="41">
        <v>4841</v>
      </c>
      <c r="N18" s="38"/>
      <c r="O18" s="38" t="s">
        <v>33</v>
      </c>
    </row>
    <row r="19" spans="1:15" s="13" customFormat="1" ht="20.100000000000001" customHeight="1">
      <c r="A19" s="37"/>
      <c r="B19" s="38" t="s">
        <v>18</v>
      </c>
      <c r="C19" s="37"/>
      <c r="D19" s="37"/>
      <c r="E19" s="39">
        <v>111156</v>
      </c>
      <c r="F19" s="40">
        <v>55257</v>
      </c>
      <c r="G19" s="41">
        <v>55899</v>
      </c>
      <c r="H19" s="39">
        <v>111034</v>
      </c>
      <c r="I19" s="40">
        <v>55180</v>
      </c>
      <c r="J19" s="41">
        <v>55854</v>
      </c>
      <c r="K19" s="39">
        <f t="shared" si="3"/>
        <v>110935</v>
      </c>
      <c r="L19" s="40">
        <v>55036</v>
      </c>
      <c r="M19" s="41">
        <v>55899</v>
      </c>
      <c r="N19" s="38"/>
      <c r="O19" s="38" t="s">
        <v>19</v>
      </c>
    </row>
    <row r="20" spans="1:15" s="32" customFormat="1" ht="20.100000000000001" customHeight="1">
      <c r="A20" s="33"/>
      <c r="B20" s="35" t="s">
        <v>34</v>
      </c>
      <c r="C20" s="33"/>
      <c r="D20" s="33"/>
      <c r="E20" s="28">
        <v>83951</v>
      </c>
      <c r="F20" s="29">
        <v>40049</v>
      </c>
      <c r="G20" s="30">
        <v>43902</v>
      </c>
      <c r="H20" s="28">
        <v>86420</v>
      </c>
      <c r="I20" s="29">
        <v>40730</v>
      </c>
      <c r="J20" s="30">
        <v>45690</v>
      </c>
      <c r="K20" s="29">
        <f>SUM(K21:K24)</f>
        <v>84934</v>
      </c>
      <c r="L20" s="29">
        <f>SUM(L21:L24)</f>
        <v>40235</v>
      </c>
      <c r="M20" s="29">
        <f>SUM(M21:M24)</f>
        <v>44699</v>
      </c>
      <c r="N20" s="35"/>
      <c r="O20" s="35" t="s">
        <v>35</v>
      </c>
    </row>
    <row r="21" spans="1:15" s="13" customFormat="1" ht="20.100000000000001" customHeight="1">
      <c r="A21" s="37"/>
      <c r="B21" s="38" t="s">
        <v>36</v>
      </c>
      <c r="C21" s="37"/>
      <c r="D21" s="37"/>
      <c r="E21" s="39">
        <v>3630</v>
      </c>
      <c r="F21" s="40">
        <v>1737</v>
      </c>
      <c r="G21" s="41">
        <v>1893</v>
      </c>
      <c r="H21" s="39">
        <v>3609</v>
      </c>
      <c r="I21" s="40">
        <v>1730</v>
      </c>
      <c r="J21" s="41">
        <v>1879</v>
      </c>
      <c r="K21" s="39">
        <f t="shared" ref="K21:K22" si="4">SUM(L21:M21)</f>
        <v>3574</v>
      </c>
      <c r="L21" s="40">
        <v>1708</v>
      </c>
      <c r="M21" s="41">
        <v>1866</v>
      </c>
      <c r="N21" s="38"/>
      <c r="O21" s="38" t="s">
        <v>37</v>
      </c>
    </row>
    <row r="22" spans="1:15" s="13" customFormat="1" ht="20.100000000000001" customHeight="1">
      <c r="A22" s="42"/>
      <c r="B22" s="38" t="s">
        <v>38</v>
      </c>
      <c r="C22" s="42"/>
      <c r="D22" s="42"/>
      <c r="E22" s="39">
        <v>8549</v>
      </c>
      <c r="F22" s="40">
        <v>4146</v>
      </c>
      <c r="G22" s="41">
        <v>4403</v>
      </c>
      <c r="H22" s="39">
        <v>8656</v>
      </c>
      <c r="I22" s="40">
        <v>4191</v>
      </c>
      <c r="J22" s="41">
        <v>4465</v>
      </c>
      <c r="K22" s="39">
        <f t="shared" si="4"/>
        <v>8674</v>
      </c>
      <c r="L22" s="40">
        <v>4184</v>
      </c>
      <c r="M22" s="41">
        <v>4490</v>
      </c>
      <c r="N22" s="38"/>
      <c r="O22" s="38" t="s">
        <v>39</v>
      </c>
    </row>
    <row r="23" spans="1:15" s="13" customFormat="1" ht="20.100000000000001" customHeight="1">
      <c r="A23" s="42"/>
      <c r="B23" s="38" t="s">
        <v>40</v>
      </c>
      <c r="C23" s="42"/>
      <c r="D23" s="42"/>
      <c r="E23" s="39">
        <v>15386</v>
      </c>
      <c r="F23" s="40">
        <v>6138</v>
      </c>
      <c r="G23" s="41">
        <v>9248</v>
      </c>
      <c r="H23" s="39">
        <v>17773</v>
      </c>
      <c r="I23" s="40">
        <v>6820</v>
      </c>
      <c r="J23" s="41">
        <v>10953</v>
      </c>
      <c r="K23" s="39">
        <f>SUM(L23:M23)</f>
        <v>16282</v>
      </c>
      <c r="L23" s="40">
        <v>6440</v>
      </c>
      <c r="M23" s="41">
        <v>9842</v>
      </c>
      <c r="N23" s="38"/>
      <c r="O23" s="38" t="s">
        <v>41</v>
      </c>
    </row>
    <row r="24" spans="1:15" s="13" customFormat="1" ht="20.100000000000001" customHeight="1">
      <c r="A24" s="37"/>
      <c r="B24" s="38" t="s">
        <v>18</v>
      </c>
      <c r="C24" s="37"/>
      <c r="D24" s="37"/>
      <c r="E24" s="40">
        <v>56386</v>
      </c>
      <c r="F24" s="40">
        <v>28028</v>
      </c>
      <c r="G24" s="40">
        <v>28358</v>
      </c>
      <c r="H24" s="40">
        <v>56382</v>
      </c>
      <c r="I24" s="40">
        <v>27989</v>
      </c>
      <c r="J24" s="40">
        <v>28393</v>
      </c>
      <c r="K24" s="39">
        <f>SUM(L24:M24)</f>
        <v>56404</v>
      </c>
      <c r="L24" s="40">
        <v>27903</v>
      </c>
      <c r="M24" s="40">
        <v>28501</v>
      </c>
      <c r="N24" s="38"/>
      <c r="O24" s="38" t="s">
        <v>19</v>
      </c>
    </row>
    <row r="25" spans="1:15" s="32" customFormat="1" ht="20.100000000000001" customHeight="1">
      <c r="A25" s="33"/>
      <c r="B25" s="35" t="s">
        <v>42</v>
      </c>
      <c r="C25" s="33"/>
      <c r="D25" s="33"/>
      <c r="E25" s="29">
        <v>61565</v>
      </c>
      <c r="F25" s="29">
        <v>30563</v>
      </c>
      <c r="G25" s="29">
        <v>31002</v>
      </c>
      <c r="H25" s="29">
        <v>61446</v>
      </c>
      <c r="I25" s="29">
        <v>30470</v>
      </c>
      <c r="J25" s="29">
        <v>30976</v>
      </c>
      <c r="K25" s="29">
        <f>SUM(K26:K27)</f>
        <v>61415</v>
      </c>
      <c r="L25" s="29">
        <f>SUM(L26:L27)</f>
        <v>30388</v>
      </c>
      <c r="M25" s="29">
        <f>SUM(M26:M27)</f>
        <v>31027</v>
      </c>
      <c r="N25" s="35"/>
      <c r="O25" s="35" t="s">
        <v>43</v>
      </c>
    </row>
    <row r="26" spans="1:15" s="13" customFormat="1" ht="20.100000000000001" customHeight="1">
      <c r="A26" s="37"/>
      <c r="B26" s="38" t="s">
        <v>44</v>
      </c>
      <c r="C26" s="37"/>
      <c r="D26" s="37"/>
      <c r="E26" s="40">
        <v>5081</v>
      </c>
      <c r="F26" s="40">
        <v>2497</v>
      </c>
      <c r="G26" s="40">
        <v>2584</v>
      </c>
      <c r="H26" s="40">
        <v>5027</v>
      </c>
      <c r="I26" s="40">
        <v>2477</v>
      </c>
      <c r="J26" s="40">
        <v>2550</v>
      </c>
      <c r="K26" s="39">
        <f t="shared" ref="K26:K27" si="5">SUM(L26:M26)</f>
        <v>4966</v>
      </c>
      <c r="L26" s="40">
        <v>2437</v>
      </c>
      <c r="M26" s="40">
        <v>2529</v>
      </c>
      <c r="N26" s="38"/>
      <c r="O26" s="38" t="s">
        <v>45</v>
      </c>
    </row>
    <row r="27" spans="1:15" s="13" customFormat="1" ht="20.100000000000001" customHeight="1">
      <c r="A27" s="37"/>
      <c r="B27" s="38" t="s">
        <v>18</v>
      </c>
      <c r="C27" s="37"/>
      <c r="D27" s="37"/>
      <c r="E27" s="40">
        <v>56484</v>
      </c>
      <c r="F27" s="40">
        <v>28066</v>
      </c>
      <c r="G27" s="40">
        <v>28418</v>
      </c>
      <c r="H27" s="40">
        <v>56419</v>
      </c>
      <c r="I27" s="40">
        <v>27993</v>
      </c>
      <c r="J27" s="40">
        <v>28426</v>
      </c>
      <c r="K27" s="39">
        <f t="shared" si="5"/>
        <v>56449</v>
      </c>
      <c r="L27" s="40">
        <v>27951</v>
      </c>
      <c r="M27" s="40">
        <v>28498</v>
      </c>
      <c r="N27" s="38"/>
      <c r="O27" s="38" t="s">
        <v>19</v>
      </c>
    </row>
    <row r="28" spans="1:15" s="13" customFormat="1" ht="12" customHeight="1">
      <c r="A28" s="37"/>
      <c r="B28" s="38"/>
      <c r="C28" s="37"/>
      <c r="D28" s="37"/>
      <c r="E28" s="43"/>
      <c r="F28" s="43"/>
      <c r="G28" s="43"/>
      <c r="H28" s="43"/>
      <c r="I28" s="43"/>
      <c r="J28" s="43"/>
      <c r="K28" s="43"/>
      <c r="L28" s="43"/>
      <c r="M28" s="43"/>
      <c r="N28" s="38"/>
      <c r="O28" s="38"/>
    </row>
    <row r="29" spans="1:15" s="1" customFormat="1">
      <c r="B29" s="1" t="s">
        <v>0</v>
      </c>
      <c r="C29" s="2">
        <v>1.2</v>
      </c>
      <c r="D29" s="1" t="s">
        <v>46</v>
      </c>
    </row>
    <row r="30" spans="1:15" s="3" customFormat="1">
      <c r="B30" s="1" t="s">
        <v>2</v>
      </c>
      <c r="C30" s="2">
        <v>1.2</v>
      </c>
      <c r="D30" s="1" t="s">
        <v>47</v>
      </c>
    </row>
    <row r="31" spans="1:15" ht="6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N31" s="4"/>
      <c r="O31" s="4"/>
    </row>
    <row r="32" spans="1:15" s="13" customFormat="1" ht="23.25" customHeight="1">
      <c r="A32" s="6" t="s">
        <v>4</v>
      </c>
      <c r="B32" s="6"/>
      <c r="C32" s="6"/>
      <c r="D32" s="7"/>
      <c r="E32" s="8" t="s">
        <v>5</v>
      </c>
      <c r="F32" s="9"/>
      <c r="G32" s="10"/>
      <c r="H32" s="8" t="s">
        <v>6</v>
      </c>
      <c r="I32" s="9"/>
      <c r="J32" s="10"/>
      <c r="K32" s="8" t="s">
        <v>7</v>
      </c>
      <c r="L32" s="9"/>
      <c r="M32" s="10"/>
      <c r="N32" s="11" t="s">
        <v>8</v>
      </c>
      <c r="O32" s="12"/>
    </row>
    <row r="33" spans="1:15" s="13" customFormat="1" ht="18" customHeight="1">
      <c r="A33" s="14"/>
      <c r="B33" s="14"/>
      <c r="C33" s="14"/>
      <c r="D33" s="15"/>
      <c r="E33" s="16" t="s">
        <v>9</v>
      </c>
      <c r="F33" s="17" t="s">
        <v>10</v>
      </c>
      <c r="G33" s="16" t="s">
        <v>11</v>
      </c>
      <c r="H33" s="18" t="s">
        <v>9</v>
      </c>
      <c r="I33" s="17" t="s">
        <v>10</v>
      </c>
      <c r="J33" s="16" t="s">
        <v>11</v>
      </c>
      <c r="K33" s="18" t="s">
        <v>9</v>
      </c>
      <c r="L33" s="17" t="s">
        <v>10</v>
      </c>
      <c r="M33" s="16" t="s">
        <v>11</v>
      </c>
      <c r="N33" s="19"/>
      <c r="O33" s="20"/>
    </row>
    <row r="34" spans="1:15" s="13" customFormat="1" ht="16.5" customHeight="1">
      <c r="A34" s="21"/>
      <c r="B34" s="21"/>
      <c r="C34" s="21"/>
      <c r="D34" s="22"/>
      <c r="E34" s="23" t="s">
        <v>12</v>
      </c>
      <c r="F34" s="24" t="s">
        <v>13</v>
      </c>
      <c r="G34" s="23" t="s">
        <v>14</v>
      </c>
      <c r="H34" s="24" t="s">
        <v>12</v>
      </c>
      <c r="I34" s="24" t="s">
        <v>13</v>
      </c>
      <c r="J34" s="23" t="s">
        <v>14</v>
      </c>
      <c r="K34" s="24" t="s">
        <v>12</v>
      </c>
      <c r="L34" s="24" t="s">
        <v>13</v>
      </c>
      <c r="M34" s="23" t="s">
        <v>14</v>
      </c>
      <c r="N34" s="25"/>
      <c r="O34" s="26"/>
    </row>
    <row r="35" spans="1:15" s="1" customFormat="1" ht="20.100000000000001" customHeight="1">
      <c r="A35" s="33"/>
      <c r="B35" s="35" t="s">
        <v>48</v>
      </c>
      <c r="C35" s="33"/>
      <c r="D35" s="33"/>
      <c r="E35" s="44">
        <f>SUM(E36:E37)</f>
        <v>108544</v>
      </c>
      <c r="F35" s="44">
        <f>SUM(F36:F37)</f>
        <v>54156</v>
      </c>
      <c r="G35" s="44">
        <f>SUM(G36:G37)</f>
        <v>54388</v>
      </c>
      <c r="H35" s="45">
        <v>108875</v>
      </c>
      <c r="I35" s="45">
        <v>54294</v>
      </c>
      <c r="J35" s="45">
        <v>54581</v>
      </c>
      <c r="K35" s="29">
        <f>SUM(K36:K37)</f>
        <v>108994</v>
      </c>
      <c r="L35" s="45">
        <f>SUM(L36:L37)</f>
        <v>54360</v>
      </c>
      <c r="M35" s="45">
        <f>SUM(M36:M37)</f>
        <v>54634</v>
      </c>
      <c r="N35" s="35"/>
      <c r="O35" s="35" t="s">
        <v>49</v>
      </c>
    </row>
    <row r="36" spans="1:15" ht="20.100000000000001" customHeight="1">
      <c r="A36" s="37"/>
      <c r="B36" s="38" t="s">
        <v>50</v>
      </c>
      <c r="C36" s="37"/>
      <c r="D36" s="37"/>
      <c r="E36" s="46">
        <f>SUM(F36:G36)</f>
        <v>6093</v>
      </c>
      <c r="F36" s="46">
        <v>2833</v>
      </c>
      <c r="G36" s="46">
        <v>3260</v>
      </c>
      <c r="H36" s="40">
        <v>6099</v>
      </c>
      <c r="I36" s="40">
        <v>2845</v>
      </c>
      <c r="J36" s="40">
        <v>3254</v>
      </c>
      <c r="K36" s="39">
        <f t="shared" ref="K36:K37" si="6">SUM(L36:M36)</f>
        <v>5995</v>
      </c>
      <c r="L36" s="40">
        <v>2798</v>
      </c>
      <c r="M36" s="40">
        <v>3197</v>
      </c>
      <c r="N36" s="38"/>
      <c r="O36" s="38" t="s">
        <v>51</v>
      </c>
    </row>
    <row r="37" spans="1:15" ht="20.100000000000001" customHeight="1">
      <c r="A37" s="37"/>
      <c r="B37" s="38" t="s">
        <v>18</v>
      </c>
      <c r="C37" s="37"/>
      <c r="D37" s="37"/>
      <c r="E37" s="46">
        <f>SUM(F37:G37)</f>
        <v>102451</v>
      </c>
      <c r="F37" s="46">
        <v>51323</v>
      </c>
      <c r="G37" s="46">
        <v>51128</v>
      </c>
      <c r="H37" s="40">
        <v>102776</v>
      </c>
      <c r="I37" s="40">
        <v>51449</v>
      </c>
      <c r="J37" s="40">
        <v>51327</v>
      </c>
      <c r="K37" s="39">
        <f t="shared" si="6"/>
        <v>102999</v>
      </c>
      <c r="L37" s="40">
        <v>51562</v>
      </c>
      <c r="M37" s="40">
        <v>51437</v>
      </c>
      <c r="N37" s="38"/>
      <c r="O37" s="38" t="s">
        <v>19</v>
      </c>
    </row>
    <row r="38" spans="1:15" s="1" customFormat="1" ht="20.100000000000001" customHeight="1">
      <c r="A38" s="33"/>
      <c r="B38" s="35" t="s">
        <v>52</v>
      </c>
      <c r="C38" s="33"/>
      <c r="D38" s="33"/>
      <c r="E38" s="47">
        <f>SUM(E39:E40)</f>
        <v>61155</v>
      </c>
      <c r="F38" s="47">
        <f>SUM(F39:F40)</f>
        <v>30566</v>
      </c>
      <c r="G38" s="47">
        <f>SUM(G39:G40)</f>
        <v>30589</v>
      </c>
      <c r="H38" s="29">
        <v>61071</v>
      </c>
      <c r="I38" s="29">
        <v>30520</v>
      </c>
      <c r="J38" s="29">
        <v>30551</v>
      </c>
      <c r="K38" s="29">
        <f>SUM(K39:K40)</f>
        <v>61089</v>
      </c>
      <c r="L38" s="29">
        <f>SUM(L39:L40)</f>
        <v>30509</v>
      </c>
      <c r="M38" s="29">
        <f>SUM(M39:M40)</f>
        <v>30580</v>
      </c>
      <c r="N38" s="35"/>
      <c r="O38" s="35" t="s">
        <v>53</v>
      </c>
    </row>
    <row r="39" spans="1:15" ht="20.100000000000001" customHeight="1">
      <c r="A39" s="37"/>
      <c r="B39" s="38" t="s">
        <v>54</v>
      </c>
      <c r="C39" s="37"/>
      <c r="D39" s="37"/>
      <c r="E39" s="46">
        <f>SUM(F39:G39)</f>
        <v>3940</v>
      </c>
      <c r="F39" s="46">
        <v>1972</v>
      </c>
      <c r="G39" s="46">
        <v>1968</v>
      </c>
      <c r="H39" s="40">
        <v>3901</v>
      </c>
      <c r="I39" s="40">
        <v>1935</v>
      </c>
      <c r="J39" s="40">
        <v>1966</v>
      </c>
      <c r="K39" s="39">
        <f t="shared" ref="K39:K40" si="7">SUM(L39:M39)</f>
        <v>3878</v>
      </c>
      <c r="L39" s="40">
        <v>1914</v>
      </c>
      <c r="M39" s="40">
        <v>1964</v>
      </c>
      <c r="N39" s="38"/>
      <c r="O39" s="38" t="s">
        <v>55</v>
      </c>
    </row>
    <row r="40" spans="1:15" ht="20.100000000000001" customHeight="1">
      <c r="A40" s="37"/>
      <c r="B40" s="38" t="s">
        <v>18</v>
      </c>
      <c r="C40" s="37"/>
      <c r="D40" s="37"/>
      <c r="E40" s="46">
        <f>SUM(F40:G40)</f>
        <v>57215</v>
      </c>
      <c r="F40" s="46">
        <v>28594</v>
      </c>
      <c r="G40" s="46">
        <v>28621</v>
      </c>
      <c r="H40" s="40">
        <v>57170</v>
      </c>
      <c r="I40" s="40">
        <v>28585</v>
      </c>
      <c r="J40" s="40">
        <v>28585</v>
      </c>
      <c r="K40" s="39">
        <f t="shared" si="7"/>
        <v>57211</v>
      </c>
      <c r="L40" s="40">
        <v>28595</v>
      </c>
      <c r="M40" s="40">
        <v>28616</v>
      </c>
      <c r="N40" s="38"/>
      <c r="O40" s="38" t="s">
        <v>19</v>
      </c>
    </row>
    <row r="41" spans="1:15" s="1" customFormat="1" ht="20.100000000000001" customHeight="1">
      <c r="A41" s="33"/>
      <c r="B41" s="35" t="s">
        <v>56</v>
      </c>
      <c r="C41" s="33"/>
      <c r="D41" s="33"/>
      <c r="E41" s="47">
        <f>SUM(E42:E43)</f>
        <v>87691</v>
      </c>
      <c r="F41" s="47">
        <f>SUM(F42:F43)</f>
        <v>43695</v>
      </c>
      <c r="G41" s="47">
        <f>SUM(G42:G43)</f>
        <v>43996</v>
      </c>
      <c r="H41" s="29">
        <v>87713</v>
      </c>
      <c r="I41" s="29">
        <v>43674</v>
      </c>
      <c r="J41" s="29">
        <v>44039</v>
      </c>
      <c r="K41" s="29">
        <f>SUM(K42:K43)</f>
        <v>87719</v>
      </c>
      <c r="L41" s="29">
        <f>SUM(L42:L43)</f>
        <v>43584</v>
      </c>
      <c r="M41" s="29">
        <f>SUM(M42:M43)</f>
        <v>44135</v>
      </c>
      <c r="N41" s="35"/>
      <c r="O41" s="35" t="s">
        <v>57</v>
      </c>
    </row>
    <row r="42" spans="1:15" ht="20.100000000000001" customHeight="1">
      <c r="A42" s="37"/>
      <c r="B42" s="38" t="s">
        <v>58</v>
      </c>
      <c r="C42" s="37"/>
      <c r="D42" s="37"/>
      <c r="E42" s="46">
        <f>SUM(F42:G42)</f>
        <v>8308</v>
      </c>
      <c r="F42" s="46">
        <v>4005</v>
      </c>
      <c r="G42" s="46">
        <v>4303</v>
      </c>
      <c r="H42" s="40">
        <v>8273</v>
      </c>
      <c r="I42" s="40">
        <v>3983</v>
      </c>
      <c r="J42" s="40">
        <v>4290</v>
      </c>
      <c r="K42" s="39">
        <f t="shared" ref="K42:K43" si="8">SUM(L42:M42)</f>
        <v>8199</v>
      </c>
      <c r="L42" s="40">
        <v>3923</v>
      </c>
      <c r="M42" s="40">
        <v>4276</v>
      </c>
      <c r="N42" s="38"/>
      <c r="O42" s="48" t="s">
        <v>59</v>
      </c>
    </row>
    <row r="43" spans="1:15" ht="20.100000000000001" customHeight="1">
      <c r="A43" s="37"/>
      <c r="B43" s="38" t="s">
        <v>18</v>
      </c>
      <c r="C43" s="37"/>
      <c r="D43" s="37"/>
      <c r="E43" s="46">
        <f>SUM(F43:G43)</f>
        <v>79383</v>
      </c>
      <c r="F43" s="46">
        <v>39690</v>
      </c>
      <c r="G43" s="46">
        <v>39693</v>
      </c>
      <c r="H43" s="40">
        <v>79440</v>
      </c>
      <c r="I43" s="40">
        <v>39691</v>
      </c>
      <c r="J43" s="40">
        <v>39749</v>
      </c>
      <c r="K43" s="39">
        <f t="shared" si="8"/>
        <v>79520</v>
      </c>
      <c r="L43" s="40">
        <v>39661</v>
      </c>
      <c r="M43" s="40">
        <v>39859</v>
      </c>
      <c r="N43" s="38"/>
      <c r="O43" s="38" t="s">
        <v>19</v>
      </c>
    </row>
    <row r="44" spans="1:15" s="1" customFormat="1" ht="20.100000000000001" customHeight="1">
      <c r="A44" s="33"/>
      <c r="B44" s="35" t="s">
        <v>60</v>
      </c>
      <c r="C44" s="33"/>
      <c r="D44" s="33"/>
      <c r="E44" s="47">
        <f>SUM(E45:E46)</f>
        <v>114162</v>
      </c>
      <c r="F44" s="47">
        <f>SUM(F45:F46)</f>
        <v>56815</v>
      </c>
      <c r="G44" s="47">
        <f>SUM(G45:G46)</f>
        <v>57347</v>
      </c>
      <c r="H44" s="29">
        <v>114287</v>
      </c>
      <c r="I44" s="29">
        <v>56908</v>
      </c>
      <c r="J44" s="29">
        <v>57379</v>
      </c>
      <c r="K44" s="29">
        <f>SUM(K45:K46)</f>
        <v>114328</v>
      </c>
      <c r="L44" s="29">
        <f>SUM(L45:L46)</f>
        <v>56906</v>
      </c>
      <c r="M44" s="29">
        <f>SUM(M45:M46)</f>
        <v>57422</v>
      </c>
      <c r="N44" s="35"/>
      <c r="O44" s="35" t="s">
        <v>61</v>
      </c>
    </row>
    <row r="45" spans="1:15" ht="20.100000000000001" customHeight="1">
      <c r="A45" s="37"/>
      <c r="B45" s="38" t="s">
        <v>62</v>
      </c>
      <c r="C45" s="37"/>
      <c r="D45" s="37"/>
      <c r="E45" s="46">
        <f>SUM(F45:G45)</f>
        <v>5191</v>
      </c>
      <c r="F45" s="46">
        <v>2472</v>
      </c>
      <c r="G45" s="46">
        <v>2719</v>
      </c>
      <c r="H45" s="40">
        <v>5142</v>
      </c>
      <c r="I45" s="40">
        <v>2451</v>
      </c>
      <c r="J45" s="40">
        <v>2691</v>
      </c>
      <c r="K45" s="39">
        <f t="shared" ref="K45:K49" si="9">SUM(L45:M45)</f>
        <v>5089</v>
      </c>
      <c r="L45" s="40">
        <v>2428</v>
      </c>
      <c r="M45" s="40">
        <v>2661</v>
      </c>
      <c r="N45" s="38"/>
      <c r="O45" s="38" t="s">
        <v>63</v>
      </c>
    </row>
    <row r="46" spans="1:15" ht="20.100000000000001" customHeight="1">
      <c r="A46" s="37"/>
      <c r="B46" s="38" t="s">
        <v>18</v>
      </c>
      <c r="C46" s="37"/>
      <c r="D46" s="37"/>
      <c r="E46" s="46">
        <f>SUM(F46:G46)</f>
        <v>108971</v>
      </c>
      <c r="F46" s="46">
        <v>54343</v>
      </c>
      <c r="G46" s="46">
        <v>54628</v>
      </c>
      <c r="H46" s="40">
        <v>109145</v>
      </c>
      <c r="I46" s="40">
        <v>54457</v>
      </c>
      <c r="J46" s="40">
        <v>54688</v>
      </c>
      <c r="K46" s="39">
        <f t="shared" si="9"/>
        <v>109239</v>
      </c>
      <c r="L46" s="40">
        <v>54478</v>
      </c>
      <c r="M46" s="40">
        <v>54761</v>
      </c>
      <c r="N46" s="38"/>
      <c r="O46" s="38" t="s">
        <v>19</v>
      </c>
    </row>
    <row r="47" spans="1:15" s="1" customFormat="1" ht="20.100000000000001" customHeight="1">
      <c r="A47" s="33"/>
      <c r="B47" s="35" t="s">
        <v>64</v>
      </c>
      <c r="C47" s="33"/>
      <c r="D47" s="33"/>
      <c r="E47" s="47">
        <f>SUM(E48:E49)</f>
        <v>37224</v>
      </c>
      <c r="F47" s="47">
        <f>SUM(F48:F49)</f>
        <v>18664</v>
      </c>
      <c r="G47" s="47">
        <f>SUM(G48:G49)</f>
        <v>18560</v>
      </c>
      <c r="H47" s="29">
        <v>37279</v>
      </c>
      <c r="I47" s="29">
        <v>18672</v>
      </c>
      <c r="J47" s="29">
        <v>18607</v>
      </c>
      <c r="K47" s="29">
        <f>SUM(K48:K49)</f>
        <v>37422</v>
      </c>
      <c r="L47" s="29">
        <f>SUM(L48:L49)</f>
        <v>18739</v>
      </c>
      <c r="M47" s="29">
        <f>SUM(M48:M49)</f>
        <v>18683</v>
      </c>
      <c r="N47" s="35"/>
      <c r="O47" s="35" t="s">
        <v>65</v>
      </c>
    </row>
    <row r="48" spans="1:15" ht="20.100000000000001" customHeight="1">
      <c r="A48" s="37"/>
      <c r="B48" s="38" t="s">
        <v>66</v>
      </c>
      <c r="C48" s="37"/>
      <c r="D48" s="37"/>
      <c r="E48" s="46">
        <f>SUM(F48:G48)</f>
        <v>4628</v>
      </c>
      <c r="F48" s="46">
        <v>2336</v>
      </c>
      <c r="G48" s="46">
        <v>2292</v>
      </c>
      <c r="H48" s="40">
        <v>4627</v>
      </c>
      <c r="I48" s="40">
        <v>2329</v>
      </c>
      <c r="J48" s="40">
        <v>2298</v>
      </c>
      <c r="K48" s="39">
        <f t="shared" si="9"/>
        <v>4680</v>
      </c>
      <c r="L48" s="40">
        <v>2354</v>
      </c>
      <c r="M48" s="40">
        <v>2326</v>
      </c>
      <c r="N48" s="38"/>
      <c r="O48" s="38" t="s">
        <v>67</v>
      </c>
    </row>
    <row r="49" spans="1:15" ht="20.100000000000001" customHeight="1">
      <c r="A49" s="37"/>
      <c r="B49" s="38" t="s">
        <v>18</v>
      </c>
      <c r="C49" s="37"/>
      <c r="D49" s="37"/>
      <c r="E49" s="46">
        <f>SUM(F49:G49)</f>
        <v>32596</v>
      </c>
      <c r="F49" s="46">
        <v>16328</v>
      </c>
      <c r="G49" s="46">
        <v>16268</v>
      </c>
      <c r="H49" s="40">
        <v>32652</v>
      </c>
      <c r="I49" s="40">
        <v>16343</v>
      </c>
      <c r="J49" s="40">
        <v>16309</v>
      </c>
      <c r="K49" s="39">
        <f t="shared" si="9"/>
        <v>32742</v>
      </c>
      <c r="L49" s="40">
        <v>16385</v>
      </c>
      <c r="M49" s="40">
        <v>16357</v>
      </c>
      <c r="N49" s="38"/>
      <c r="O49" s="38" t="s">
        <v>19</v>
      </c>
    </row>
    <row r="50" spans="1:15" s="1" customFormat="1" ht="20.100000000000001" customHeight="1">
      <c r="A50" s="33"/>
      <c r="B50" s="35" t="s">
        <v>68</v>
      </c>
      <c r="C50" s="33"/>
      <c r="D50" s="33"/>
      <c r="E50" s="47">
        <f>SUM(F50:G50)</f>
        <v>35333</v>
      </c>
      <c r="F50" s="47">
        <v>17687</v>
      </c>
      <c r="G50" s="47">
        <v>17646</v>
      </c>
      <c r="H50" s="29">
        <v>35330</v>
      </c>
      <c r="I50" s="29">
        <v>17690</v>
      </c>
      <c r="J50" s="29">
        <v>17640</v>
      </c>
      <c r="K50" s="29">
        <f>SUM(L50:M50)</f>
        <v>35339</v>
      </c>
      <c r="L50" s="29">
        <v>17641</v>
      </c>
      <c r="M50" s="29">
        <v>17698</v>
      </c>
      <c r="N50" s="35"/>
      <c r="O50" s="35" t="s">
        <v>69</v>
      </c>
    </row>
    <row r="51" spans="1:15" s="1" customFormat="1" ht="20.100000000000001" customHeight="1">
      <c r="A51" s="33"/>
      <c r="B51" s="35" t="s">
        <v>70</v>
      </c>
      <c r="C51" s="33"/>
      <c r="D51" s="33"/>
      <c r="E51" s="47">
        <f>SUM(F51:G51)</f>
        <v>37105</v>
      </c>
      <c r="F51" s="47">
        <v>18770</v>
      </c>
      <c r="G51" s="47">
        <v>18335</v>
      </c>
      <c r="H51" s="29">
        <v>37162</v>
      </c>
      <c r="I51" s="29">
        <v>18744</v>
      </c>
      <c r="J51" s="29">
        <v>18418</v>
      </c>
      <c r="K51" s="29">
        <f t="shared" ref="K51:K52" si="10">SUM(L51:M51)</f>
        <v>37198</v>
      </c>
      <c r="L51" s="29">
        <v>18740</v>
      </c>
      <c r="M51" s="29">
        <v>18458</v>
      </c>
      <c r="N51" s="35"/>
      <c r="O51" s="35" t="s">
        <v>71</v>
      </c>
    </row>
    <row r="52" spans="1:15" s="1" customFormat="1" ht="20.100000000000001" customHeight="1">
      <c r="A52" s="33"/>
      <c r="B52" s="35" t="s">
        <v>72</v>
      </c>
      <c r="C52" s="33"/>
      <c r="D52" s="33"/>
      <c r="E52" s="47">
        <f>SUM(F52:G52)</f>
        <v>24954</v>
      </c>
      <c r="F52" s="47">
        <v>12344</v>
      </c>
      <c r="G52" s="47">
        <v>12610</v>
      </c>
      <c r="H52" s="29">
        <v>24997</v>
      </c>
      <c r="I52" s="29">
        <v>12362</v>
      </c>
      <c r="J52" s="29">
        <v>12635</v>
      </c>
      <c r="K52" s="29">
        <f t="shared" si="10"/>
        <v>24963</v>
      </c>
      <c r="L52" s="29">
        <v>12314</v>
      </c>
      <c r="M52" s="29">
        <v>12649</v>
      </c>
      <c r="N52" s="35"/>
      <c r="O52" s="35" t="s">
        <v>73</v>
      </c>
    </row>
    <row r="53" spans="1:15" ht="7.5" customHeight="1">
      <c r="A53" s="49"/>
      <c r="B53" s="49"/>
      <c r="C53" s="49"/>
      <c r="D53" s="49"/>
      <c r="E53" s="50"/>
      <c r="F53" s="50"/>
      <c r="G53" s="50"/>
      <c r="H53" s="50"/>
      <c r="I53" s="50"/>
      <c r="J53" s="50"/>
      <c r="K53" s="50"/>
      <c r="L53" s="50"/>
      <c r="M53" s="50"/>
      <c r="N53" s="49"/>
      <c r="O53" s="49"/>
    </row>
    <row r="54" spans="1:15" ht="7.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1:15">
      <c r="A55" s="13" t="s">
        <v>74</v>
      </c>
      <c r="B55" s="13"/>
      <c r="C55" s="13"/>
      <c r="D55" s="13"/>
    </row>
    <row r="56" spans="1:15">
      <c r="A56" s="13"/>
      <c r="B56" s="13" t="s">
        <v>75</v>
      </c>
      <c r="C56" s="13"/>
      <c r="D56" s="13"/>
    </row>
  </sheetData>
  <mergeCells count="12">
    <mergeCell ref="A32:D34"/>
    <mergeCell ref="E32:G32"/>
    <mergeCell ref="H32:J32"/>
    <mergeCell ref="K32:M32"/>
    <mergeCell ref="N32:O34"/>
    <mergeCell ref="A4:D6"/>
    <mergeCell ref="E4:G4"/>
    <mergeCell ref="H4:J4"/>
    <mergeCell ref="K4:M4"/>
    <mergeCell ref="N4:O6"/>
    <mergeCell ref="A7:D7"/>
    <mergeCell ref="N7:O7"/>
  </mergeCells>
  <pageMargins left="0.3" right="0.35433070866141736" top="0.78740157480314965" bottom="0.59055118110236227" header="0.51181102362204722" footer="0.51181102362204722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T-1.2 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sarakham</dc:creator>
  <cp:lastModifiedBy>sarakham</cp:lastModifiedBy>
  <dcterms:created xsi:type="dcterms:W3CDTF">2017-09-21T02:15:10Z</dcterms:created>
  <dcterms:modified xsi:type="dcterms:W3CDTF">2017-09-21T02:15:32Z</dcterms:modified>
</cp:coreProperties>
</file>