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9.2" sheetId="1" r:id="rId1"/>
  </sheets>
  <definedNames>
    <definedName name="_xlnm.Print_Area" localSheetId="0">'T-19.2'!$A$1:$AH$135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3" i="1" l="1"/>
  <c r="Y123" i="1"/>
  <c r="W123" i="1"/>
  <c r="U123" i="1"/>
  <c r="S123" i="1"/>
  <c r="O123" i="1"/>
  <c r="M123" i="1"/>
  <c r="I123" i="1"/>
  <c r="G123" i="1"/>
  <c r="E123" i="1"/>
  <c r="AA122" i="1"/>
  <c r="Y122" i="1"/>
  <c r="W122" i="1"/>
  <c r="U122" i="1"/>
  <c r="S122" i="1"/>
  <c r="O122" i="1"/>
  <c r="M122" i="1"/>
  <c r="K122" i="1"/>
  <c r="I122" i="1"/>
  <c r="G122" i="1"/>
  <c r="E122" i="1"/>
  <c r="AA121" i="1"/>
  <c r="Y121" i="1"/>
  <c r="W121" i="1"/>
  <c r="U121" i="1"/>
  <c r="S121" i="1"/>
  <c r="O121" i="1"/>
  <c r="M121" i="1"/>
  <c r="K121" i="1"/>
  <c r="I121" i="1"/>
  <c r="G121" i="1"/>
  <c r="E121" i="1"/>
  <c r="AD120" i="1"/>
  <c r="AB120" i="1"/>
  <c r="AA120" i="1"/>
  <c r="Z120" i="1"/>
  <c r="Y120" i="1" s="1"/>
  <c r="X120" i="1"/>
  <c r="W120" i="1"/>
  <c r="V120" i="1"/>
  <c r="U120" i="1" s="1"/>
  <c r="T120" i="1"/>
  <c r="S120" i="1"/>
  <c r="R120" i="1"/>
  <c r="P120" i="1"/>
  <c r="O120" i="1" s="1"/>
  <c r="N120" i="1"/>
  <c r="M120" i="1" s="1"/>
  <c r="L120" i="1"/>
  <c r="K120" i="1" s="1"/>
  <c r="J120" i="1"/>
  <c r="I120" i="1"/>
  <c r="H120" i="1"/>
  <c r="G120" i="1" s="1"/>
  <c r="F120" i="1"/>
  <c r="E120" i="1"/>
  <c r="AA119" i="1"/>
  <c r="Y119" i="1"/>
  <c r="W119" i="1"/>
  <c r="U119" i="1"/>
  <c r="S119" i="1"/>
  <c r="Q119" i="1"/>
  <c r="O119" i="1"/>
  <c r="M119" i="1"/>
  <c r="I119" i="1"/>
  <c r="G119" i="1"/>
  <c r="E119" i="1"/>
  <c r="AD118" i="1"/>
  <c r="AB118" i="1"/>
  <c r="AA118" i="1" s="1"/>
  <c r="Z118" i="1"/>
  <c r="Y118" i="1" s="1"/>
  <c r="X118" i="1"/>
  <c r="W118" i="1" s="1"/>
  <c r="V118" i="1"/>
  <c r="U118" i="1" s="1"/>
  <c r="T118" i="1"/>
  <c r="S118" i="1" s="1"/>
  <c r="R118" i="1"/>
  <c r="Q118" i="1"/>
  <c r="P118" i="1"/>
  <c r="O118" i="1" s="1"/>
  <c r="N118" i="1"/>
  <c r="M118" i="1"/>
  <c r="L118" i="1"/>
  <c r="J118" i="1"/>
  <c r="I118" i="1"/>
  <c r="H118" i="1"/>
  <c r="G118" i="1" s="1"/>
  <c r="F118" i="1"/>
  <c r="E118" i="1"/>
  <c r="AA117" i="1"/>
  <c r="Y117" i="1"/>
  <c r="W117" i="1"/>
  <c r="U117" i="1"/>
  <c r="S117" i="1"/>
  <c r="Q117" i="1"/>
  <c r="O117" i="1"/>
  <c r="M117" i="1"/>
  <c r="I117" i="1"/>
  <c r="G117" i="1"/>
  <c r="E117" i="1"/>
  <c r="AA116" i="1"/>
  <c r="Y116" i="1"/>
  <c r="W116" i="1"/>
  <c r="U116" i="1"/>
  <c r="S116" i="1"/>
  <c r="Q116" i="1"/>
  <c r="O116" i="1"/>
  <c r="M116" i="1"/>
  <c r="I116" i="1"/>
  <c r="G116" i="1"/>
  <c r="E116" i="1"/>
  <c r="AD115" i="1"/>
  <c r="AB115" i="1"/>
  <c r="AA115" i="1" s="1"/>
  <c r="Z115" i="1"/>
  <c r="Y115" i="1" s="1"/>
  <c r="X115" i="1"/>
  <c r="W115" i="1" s="1"/>
  <c r="V115" i="1"/>
  <c r="U115" i="1" s="1"/>
  <c r="T115" i="1"/>
  <c r="S115" i="1"/>
  <c r="R115" i="1"/>
  <c r="Q115" i="1" s="1"/>
  <c r="P115" i="1"/>
  <c r="O115" i="1"/>
  <c r="N115" i="1"/>
  <c r="M115" i="1" s="1"/>
  <c r="L115" i="1"/>
  <c r="J115" i="1"/>
  <c r="I115" i="1" s="1"/>
  <c r="H115" i="1"/>
  <c r="G115" i="1"/>
  <c r="F115" i="1"/>
  <c r="E115" i="1" s="1"/>
  <c r="AA114" i="1"/>
  <c r="Y114" i="1"/>
  <c r="W114" i="1"/>
  <c r="U114" i="1"/>
  <c r="S114" i="1"/>
  <c r="Q114" i="1"/>
  <c r="O114" i="1"/>
  <c r="G114" i="1"/>
  <c r="E114" i="1"/>
  <c r="AD113" i="1"/>
  <c r="AB113" i="1"/>
  <c r="AA113" i="1" s="1"/>
  <c r="Z113" i="1"/>
  <c r="Y113" i="1"/>
  <c r="X113" i="1"/>
  <c r="W113" i="1" s="1"/>
  <c r="V113" i="1"/>
  <c r="U113" i="1"/>
  <c r="T113" i="1"/>
  <c r="S113" i="1" s="1"/>
  <c r="R113" i="1"/>
  <c r="Q113" i="1"/>
  <c r="P113" i="1"/>
  <c r="O113" i="1" s="1"/>
  <c r="N113" i="1"/>
  <c r="L113" i="1"/>
  <c r="J113" i="1"/>
  <c r="H113" i="1"/>
  <c r="G113" i="1" s="1"/>
  <c r="F113" i="1"/>
  <c r="E113" i="1"/>
  <c r="AA112" i="1"/>
  <c r="Y112" i="1"/>
  <c r="W112" i="1"/>
  <c r="U112" i="1"/>
  <c r="S112" i="1"/>
  <c r="O112" i="1"/>
  <c r="M112" i="1"/>
  <c r="I112" i="1"/>
  <c r="G112" i="1"/>
  <c r="E112" i="1"/>
  <c r="AD111" i="1"/>
  <c r="AB111" i="1"/>
  <c r="AA111" i="1" s="1"/>
  <c r="Z111" i="1"/>
  <c r="Y111" i="1"/>
  <c r="X111" i="1"/>
  <c r="W111" i="1" s="1"/>
  <c r="V111" i="1"/>
  <c r="U111" i="1"/>
  <c r="T111" i="1"/>
  <c r="S111" i="1" s="1"/>
  <c r="R111" i="1"/>
  <c r="P111" i="1"/>
  <c r="O111" i="1"/>
  <c r="N111" i="1"/>
  <c r="M111" i="1"/>
  <c r="L111" i="1"/>
  <c r="J111" i="1"/>
  <c r="I111" i="1" s="1"/>
  <c r="H111" i="1"/>
  <c r="G111" i="1"/>
  <c r="F111" i="1"/>
  <c r="E111" i="1" s="1"/>
  <c r="AA110" i="1"/>
  <c r="Y110" i="1"/>
  <c r="W110" i="1"/>
  <c r="U110" i="1"/>
  <c r="S110" i="1"/>
  <c r="Q110" i="1"/>
  <c r="O110" i="1"/>
  <c r="M110" i="1"/>
  <c r="I110" i="1"/>
  <c r="G110" i="1"/>
  <c r="E110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E109" i="1"/>
  <c r="AD108" i="1"/>
  <c r="AC108" i="1"/>
  <c r="AB108" i="1"/>
  <c r="AA108" i="1" s="1"/>
  <c r="Z108" i="1"/>
  <c r="Y108" i="1"/>
  <c r="X108" i="1"/>
  <c r="W108" i="1" s="1"/>
  <c r="V108" i="1"/>
  <c r="U108" i="1"/>
  <c r="T108" i="1"/>
  <c r="S108" i="1" s="1"/>
  <c r="R108" i="1"/>
  <c r="Q108" i="1"/>
  <c r="P108" i="1"/>
  <c r="O108" i="1" s="1"/>
  <c r="N108" i="1"/>
  <c r="M108" i="1"/>
  <c r="L108" i="1"/>
  <c r="K108" i="1" s="1"/>
  <c r="J108" i="1"/>
  <c r="I108" i="1"/>
  <c r="H108" i="1"/>
  <c r="G108" i="1" s="1"/>
  <c r="F108" i="1"/>
  <c r="E108" i="1"/>
  <c r="AA107" i="1"/>
  <c r="Y107" i="1"/>
  <c r="W107" i="1"/>
  <c r="U107" i="1"/>
  <c r="S107" i="1"/>
  <c r="O107" i="1"/>
  <c r="M107" i="1"/>
  <c r="K107" i="1"/>
  <c r="I107" i="1"/>
  <c r="G107" i="1"/>
  <c r="E107" i="1"/>
  <c r="AC106" i="1"/>
  <c r="AA106" i="1"/>
  <c r="Y106" i="1"/>
  <c r="W106" i="1"/>
  <c r="U106" i="1"/>
  <c r="S106" i="1"/>
  <c r="O106" i="1"/>
  <c r="M106" i="1"/>
  <c r="I106" i="1"/>
  <c r="G106" i="1"/>
  <c r="E106" i="1"/>
  <c r="AD105" i="1"/>
  <c r="AC105" i="1"/>
  <c r="AB105" i="1"/>
  <c r="AA105" i="1" s="1"/>
  <c r="Z105" i="1"/>
  <c r="Y105" i="1"/>
  <c r="X105" i="1"/>
  <c r="W105" i="1" s="1"/>
  <c r="V105" i="1"/>
  <c r="U105" i="1"/>
  <c r="T105" i="1"/>
  <c r="S105" i="1" s="1"/>
  <c r="R105" i="1"/>
  <c r="P105" i="1"/>
  <c r="O105" i="1" s="1"/>
  <c r="N105" i="1"/>
  <c r="M105" i="1"/>
  <c r="L105" i="1"/>
  <c r="K105" i="1" s="1"/>
  <c r="J105" i="1"/>
  <c r="I105" i="1"/>
  <c r="H105" i="1"/>
  <c r="G105" i="1" s="1"/>
  <c r="F105" i="1"/>
  <c r="E105" i="1"/>
  <c r="AA104" i="1"/>
  <c r="Y104" i="1"/>
  <c r="W104" i="1"/>
  <c r="U104" i="1"/>
  <c r="S104" i="1"/>
  <c r="Q104" i="1"/>
  <c r="O104" i="1"/>
  <c r="M104" i="1"/>
  <c r="I104" i="1"/>
  <c r="G104" i="1"/>
  <c r="E104" i="1"/>
  <c r="AC103" i="1"/>
  <c r="AA103" i="1"/>
  <c r="Y103" i="1"/>
  <c r="W103" i="1"/>
  <c r="U103" i="1"/>
  <c r="S103" i="1"/>
  <c r="O103" i="1"/>
  <c r="M103" i="1"/>
  <c r="K103" i="1"/>
  <c r="I103" i="1"/>
  <c r="G103" i="1"/>
  <c r="E103" i="1"/>
  <c r="AA102" i="1"/>
  <c r="Y102" i="1"/>
  <c r="W102" i="1"/>
  <c r="U102" i="1"/>
  <c r="S102" i="1"/>
  <c r="Q102" i="1"/>
  <c r="O102" i="1"/>
  <c r="M102" i="1"/>
  <c r="I102" i="1"/>
  <c r="G102" i="1"/>
  <c r="E102" i="1"/>
  <c r="AD101" i="1"/>
  <c r="AC101" i="1"/>
  <c r="AB101" i="1"/>
  <c r="AA101" i="1" s="1"/>
  <c r="Z101" i="1"/>
  <c r="Y101" i="1"/>
  <c r="X101" i="1"/>
  <c r="W101" i="1" s="1"/>
  <c r="V101" i="1"/>
  <c r="U101" i="1"/>
  <c r="T101" i="1"/>
  <c r="S101" i="1" s="1"/>
  <c r="R101" i="1"/>
  <c r="Q101" i="1"/>
  <c r="P101" i="1"/>
  <c r="O101" i="1" s="1"/>
  <c r="N101" i="1"/>
  <c r="M101" i="1" s="1"/>
  <c r="L101" i="1"/>
  <c r="K101" i="1"/>
  <c r="J101" i="1"/>
  <c r="I101" i="1" s="1"/>
  <c r="H101" i="1"/>
  <c r="G101" i="1"/>
  <c r="F101" i="1"/>
  <c r="E101" i="1" s="1"/>
  <c r="AC88" i="1"/>
  <c r="AA88" i="1"/>
  <c r="Y88" i="1"/>
  <c r="W88" i="1"/>
  <c r="U88" i="1"/>
  <c r="S88" i="1"/>
  <c r="Q88" i="1"/>
  <c r="O88" i="1"/>
  <c r="M88" i="1"/>
  <c r="K88" i="1"/>
  <c r="I88" i="1"/>
  <c r="G88" i="1"/>
  <c r="E88" i="1"/>
  <c r="AA87" i="1"/>
  <c r="Y87" i="1"/>
  <c r="W87" i="1"/>
  <c r="U87" i="1"/>
  <c r="S87" i="1"/>
  <c r="O87" i="1"/>
  <c r="M87" i="1"/>
  <c r="I87" i="1"/>
  <c r="G87" i="1"/>
  <c r="E87" i="1"/>
  <c r="AD86" i="1"/>
  <c r="AC86" i="1"/>
  <c r="AB86" i="1"/>
  <c r="AA86" i="1" s="1"/>
  <c r="Z86" i="1"/>
  <c r="Y86" i="1"/>
  <c r="X86" i="1"/>
  <c r="W86" i="1" s="1"/>
  <c r="V86" i="1"/>
  <c r="U86" i="1"/>
  <c r="T86" i="1"/>
  <c r="S86" i="1" s="1"/>
  <c r="R86" i="1"/>
  <c r="Q86" i="1"/>
  <c r="P86" i="1"/>
  <c r="O86" i="1" s="1"/>
  <c r="N86" i="1"/>
  <c r="M86" i="1"/>
  <c r="L86" i="1"/>
  <c r="K86" i="1" s="1"/>
  <c r="J86" i="1"/>
  <c r="I86" i="1"/>
  <c r="H86" i="1"/>
  <c r="G86" i="1" s="1"/>
  <c r="F86" i="1"/>
  <c r="E86" i="1"/>
  <c r="AA85" i="1"/>
  <c r="Y85" i="1"/>
  <c r="W85" i="1"/>
  <c r="U85" i="1"/>
  <c r="S85" i="1"/>
  <c r="O85" i="1"/>
  <c r="M85" i="1"/>
  <c r="I85" i="1"/>
  <c r="G85" i="1"/>
  <c r="E85" i="1"/>
  <c r="AA84" i="1"/>
  <c r="Y84" i="1"/>
  <c r="W84" i="1"/>
  <c r="U84" i="1"/>
  <c r="S84" i="1"/>
  <c r="O84" i="1"/>
  <c r="M84" i="1"/>
  <c r="I84" i="1"/>
  <c r="G84" i="1"/>
  <c r="E84" i="1"/>
  <c r="AD83" i="1"/>
  <c r="AB83" i="1"/>
  <c r="AA83" i="1"/>
  <c r="Z83" i="1"/>
  <c r="Y83" i="1"/>
  <c r="X83" i="1"/>
  <c r="W83" i="1"/>
  <c r="V83" i="1"/>
  <c r="U83" i="1"/>
  <c r="T83" i="1"/>
  <c r="S83" i="1"/>
  <c r="R83" i="1"/>
  <c r="P83" i="1"/>
  <c r="O83" i="1" s="1"/>
  <c r="N83" i="1"/>
  <c r="M83" i="1"/>
  <c r="L83" i="1"/>
  <c r="J83" i="1"/>
  <c r="I83" i="1"/>
  <c r="H83" i="1"/>
  <c r="G83" i="1"/>
  <c r="F83" i="1"/>
  <c r="E83" i="1"/>
  <c r="AA82" i="1"/>
  <c r="Y82" i="1"/>
  <c r="W82" i="1"/>
  <c r="U82" i="1"/>
  <c r="S82" i="1"/>
  <c r="Q82" i="1"/>
  <c r="O82" i="1"/>
  <c r="M82" i="1"/>
  <c r="I82" i="1"/>
  <c r="G82" i="1"/>
  <c r="E82" i="1"/>
  <c r="AD81" i="1"/>
  <c r="AB81" i="1"/>
  <c r="AA81" i="1"/>
  <c r="Z81" i="1"/>
  <c r="Y81" i="1"/>
  <c r="X81" i="1"/>
  <c r="W81" i="1"/>
  <c r="V81" i="1"/>
  <c r="U81" i="1" s="1"/>
  <c r="T81" i="1"/>
  <c r="S81" i="1" s="1"/>
  <c r="R81" i="1"/>
  <c r="Q81" i="1" s="1"/>
  <c r="P81" i="1"/>
  <c r="O81" i="1" s="1"/>
  <c r="N81" i="1"/>
  <c r="M81" i="1" s="1"/>
  <c r="L81" i="1"/>
  <c r="J81" i="1"/>
  <c r="I81" i="1" s="1"/>
  <c r="H81" i="1"/>
  <c r="G81" i="1"/>
  <c r="F81" i="1"/>
  <c r="E81" i="1" s="1"/>
  <c r="AC80" i="1"/>
  <c r="AA80" i="1"/>
  <c r="Y80" i="1"/>
  <c r="W80" i="1"/>
  <c r="U80" i="1"/>
  <c r="S80" i="1"/>
  <c r="O80" i="1"/>
  <c r="M80" i="1"/>
  <c r="I80" i="1"/>
  <c r="G80" i="1"/>
  <c r="E80" i="1"/>
  <c r="AD79" i="1"/>
  <c r="AC79" i="1" s="1"/>
  <c r="AB79" i="1"/>
  <c r="AA79" i="1" s="1"/>
  <c r="Z79" i="1"/>
  <c r="Y79" i="1" s="1"/>
  <c r="X79" i="1"/>
  <c r="W79" i="1"/>
  <c r="V79" i="1"/>
  <c r="U79" i="1" s="1"/>
  <c r="T79" i="1"/>
  <c r="S79" i="1"/>
  <c r="R79" i="1"/>
  <c r="P79" i="1"/>
  <c r="O79" i="1"/>
  <c r="N79" i="1"/>
  <c r="M79" i="1" s="1"/>
  <c r="L79" i="1"/>
  <c r="J79" i="1"/>
  <c r="I79" i="1" s="1"/>
  <c r="H79" i="1"/>
  <c r="G79" i="1" s="1"/>
  <c r="F79" i="1"/>
  <c r="E79" i="1" s="1"/>
  <c r="AC78" i="1"/>
  <c r="AA78" i="1"/>
  <c r="Y78" i="1"/>
  <c r="W78" i="1"/>
  <c r="U78" i="1"/>
  <c r="S78" i="1"/>
  <c r="O78" i="1"/>
  <c r="M78" i="1"/>
  <c r="I78" i="1"/>
  <c r="G78" i="1"/>
  <c r="E78" i="1"/>
  <c r="AC77" i="1"/>
  <c r="AA77" i="1"/>
  <c r="Y77" i="1"/>
  <c r="W77" i="1"/>
  <c r="U77" i="1"/>
  <c r="S77" i="1"/>
  <c r="Q77" i="1"/>
  <c r="O77" i="1"/>
  <c r="M77" i="1"/>
  <c r="K77" i="1"/>
  <c r="I77" i="1"/>
  <c r="G77" i="1"/>
  <c r="E77" i="1"/>
  <c r="AA76" i="1"/>
  <c r="Y76" i="1"/>
  <c r="W76" i="1"/>
  <c r="U76" i="1"/>
  <c r="S76" i="1"/>
  <c r="Q76" i="1"/>
  <c r="O76" i="1"/>
  <c r="M76" i="1"/>
  <c r="I76" i="1"/>
  <c r="G76" i="1"/>
  <c r="E76" i="1"/>
  <c r="AC75" i="1"/>
  <c r="AA75" i="1"/>
  <c r="Y75" i="1"/>
  <c r="W75" i="1"/>
  <c r="U75" i="1"/>
  <c r="S75" i="1"/>
  <c r="Q75" i="1"/>
  <c r="O75" i="1"/>
  <c r="M75" i="1"/>
  <c r="I75" i="1"/>
  <c r="G75" i="1"/>
  <c r="E75" i="1"/>
  <c r="AD74" i="1"/>
  <c r="AC74" i="1" s="1"/>
  <c r="AB74" i="1"/>
  <c r="AA74" i="1"/>
  <c r="Z74" i="1"/>
  <c r="Y74" i="1" s="1"/>
  <c r="X74" i="1"/>
  <c r="W74" i="1"/>
  <c r="V74" i="1"/>
  <c r="U74" i="1" s="1"/>
  <c r="T74" i="1"/>
  <c r="S74" i="1"/>
  <c r="R74" i="1"/>
  <c r="Q74" i="1" s="1"/>
  <c r="P74" i="1"/>
  <c r="O74" i="1"/>
  <c r="N74" i="1"/>
  <c r="M74" i="1" s="1"/>
  <c r="L74" i="1"/>
  <c r="K74" i="1"/>
  <c r="J74" i="1"/>
  <c r="I74" i="1" s="1"/>
  <c r="H74" i="1"/>
  <c r="G74" i="1"/>
  <c r="F74" i="1"/>
  <c r="E74" i="1" s="1"/>
  <c r="AC73" i="1"/>
  <c r="AA73" i="1"/>
  <c r="Y73" i="1"/>
  <c r="W73" i="1"/>
  <c r="U73" i="1"/>
  <c r="S73" i="1"/>
  <c r="O73" i="1"/>
  <c r="M73" i="1"/>
  <c r="I73" i="1"/>
  <c r="G73" i="1"/>
  <c r="E73" i="1"/>
  <c r="AA72" i="1"/>
  <c r="Y72" i="1"/>
  <c r="W72" i="1"/>
  <c r="U72" i="1"/>
  <c r="S72" i="1"/>
  <c r="Q72" i="1"/>
  <c r="O72" i="1"/>
  <c r="M72" i="1"/>
  <c r="I72" i="1"/>
  <c r="G72" i="1"/>
  <c r="E72" i="1"/>
  <c r="AD71" i="1"/>
  <c r="AC71" i="1" s="1"/>
  <c r="AB71" i="1"/>
  <c r="AA71" i="1"/>
  <c r="Z71" i="1"/>
  <c r="Y71" i="1" s="1"/>
  <c r="X71" i="1"/>
  <c r="W71" i="1"/>
  <c r="V71" i="1"/>
  <c r="U71" i="1" s="1"/>
  <c r="T71" i="1"/>
  <c r="S71" i="1"/>
  <c r="R71" i="1"/>
  <c r="Q71" i="1" s="1"/>
  <c r="P71" i="1"/>
  <c r="O71" i="1"/>
  <c r="N71" i="1"/>
  <c r="M71" i="1" s="1"/>
  <c r="L71" i="1"/>
  <c r="J71" i="1"/>
  <c r="I71" i="1" s="1"/>
  <c r="H71" i="1"/>
  <c r="G71" i="1"/>
  <c r="F71" i="1"/>
  <c r="E71" i="1" s="1"/>
  <c r="AA70" i="1"/>
  <c r="Y70" i="1"/>
  <c r="W70" i="1"/>
  <c r="U70" i="1"/>
  <c r="S70" i="1"/>
  <c r="O70" i="1"/>
  <c r="M70" i="1"/>
  <c r="I70" i="1"/>
  <c r="G70" i="1"/>
  <c r="E70" i="1"/>
  <c r="AD69" i="1"/>
  <c r="AB69" i="1"/>
  <c r="AA69" i="1" s="1"/>
  <c r="Z69" i="1"/>
  <c r="Y69" i="1"/>
  <c r="X69" i="1"/>
  <c r="W69" i="1" s="1"/>
  <c r="V69" i="1"/>
  <c r="U69" i="1"/>
  <c r="T69" i="1"/>
  <c r="S69" i="1" s="1"/>
  <c r="R69" i="1"/>
  <c r="P69" i="1"/>
  <c r="O69" i="1" s="1"/>
  <c r="N69" i="1"/>
  <c r="M69" i="1"/>
  <c r="L69" i="1"/>
  <c r="J69" i="1"/>
  <c r="I69" i="1" s="1"/>
  <c r="H69" i="1"/>
  <c r="G69" i="1"/>
  <c r="F69" i="1"/>
  <c r="E69" i="1" s="1"/>
  <c r="AC68" i="1"/>
  <c r="AA68" i="1"/>
  <c r="Y68" i="1"/>
  <c r="W68" i="1"/>
  <c r="U68" i="1"/>
  <c r="S68" i="1"/>
  <c r="O68" i="1"/>
  <c r="M68" i="1"/>
  <c r="K68" i="1"/>
  <c r="I68" i="1"/>
  <c r="G68" i="1"/>
  <c r="E68" i="1"/>
  <c r="AA67" i="1"/>
  <c r="Y67" i="1"/>
  <c r="W67" i="1"/>
  <c r="U67" i="1"/>
  <c r="S67" i="1"/>
  <c r="O67" i="1"/>
  <c r="M67" i="1"/>
  <c r="I67" i="1"/>
  <c r="G67" i="1"/>
  <c r="E67" i="1"/>
  <c r="AA66" i="1"/>
  <c r="Y66" i="1"/>
  <c r="W66" i="1"/>
  <c r="U66" i="1"/>
  <c r="S66" i="1"/>
  <c r="Q66" i="1"/>
  <c r="O66" i="1"/>
  <c r="M66" i="1"/>
  <c r="I66" i="1"/>
  <c r="G66" i="1"/>
  <c r="E66" i="1"/>
  <c r="AA65" i="1"/>
  <c r="Y65" i="1"/>
  <c r="W65" i="1"/>
  <c r="U65" i="1"/>
  <c r="S65" i="1"/>
  <c r="O65" i="1"/>
  <c r="M65" i="1"/>
  <c r="I65" i="1"/>
  <c r="G65" i="1"/>
  <c r="E65" i="1"/>
  <c r="AA64" i="1"/>
  <c r="Y64" i="1"/>
  <c r="W64" i="1"/>
  <c r="U64" i="1"/>
  <c r="S64" i="1"/>
  <c r="O64" i="1"/>
  <c r="M64" i="1"/>
  <c r="K64" i="1"/>
  <c r="I64" i="1"/>
  <c r="G64" i="1"/>
  <c r="E64" i="1"/>
  <c r="AA63" i="1"/>
  <c r="Y63" i="1"/>
  <c r="W63" i="1"/>
  <c r="U63" i="1"/>
  <c r="S63" i="1"/>
  <c r="Q63" i="1"/>
  <c r="O63" i="1"/>
  <c r="M63" i="1"/>
  <c r="I63" i="1"/>
  <c r="G63" i="1"/>
  <c r="E63" i="1"/>
  <c r="AA62" i="1"/>
  <c r="Y62" i="1"/>
  <c r="W62" i="1"/>
  <c r="U62" i="1"/>
  <c r="S62" i="1"/>
  <c r="O62" i="1"/>
  <c r="M62" i="1"/>
  <c r="I62" i="1"/>
  <c r="G62" i="1"/>
  <c r="E62" i="1"/>
  <c r="AC61" i="1"/>
  <c r="AA61" i="1"/>
  <c r="Y61" i="1"/>
  <c r="W61" i="1"/>
  <c r="U61" i="1"/>
  <c r="S61" i="1"/>
  <c r="O61" i="1"/>
  <c r="M61" i="1"/>
  <c r="I61" i="1"/>
  <c r="G61" i="1"/>
  <c r="E61" i="1"/>
  <c r="AD60" i="1"/>
  <c r="AC60" i="1" s="1"/>
  <c r="AB60" i="1"/>
  <c r="AA60" i="1"/>
  <c r="Z60" i="1"/>
  <c r="Y60" i="1" s="1"/>
  <c r="X60" i="1"/>
  <c r="W60" i="1"/>
  <c r="V60" i="1"/>
  <c r="U60" i="1" s="1"/>
  <c r="T60" i="1"/>
  <c r="S60" i="1"/>
  <c r="R60" i="1"/>
  <c r="Q60" i="1" s="1"/>
  <c r="P60" i="1"/>
  <c r="O60" i="1"/>
  <c r="N60" i="1"/>
  <c r="M60" i="1" s="1"/>
  <c r="L60" i="1"/>
  <c r="K60" i="1"/>
  <c r="J60" i="1"/>
  <c r="I60" i="1" s="1"/>
  <c r="H60" i="1"/>
  <c r="G60" i="1"/>
  <c r="F60" i="1"/>
  <c r="E60" i="1" s="1"/>
  <c r="AA59" i="1"/>
  <c r="Y59" i="1"/>
  <c r="W59" i="1"/>
  <c r="U59" i="1"/>
  <c r="S59" i="1"/>
  <c r="O59" i="1"/>
  <c r="M59" i="1"/>
  <c r="I59" i="1"/>
  <c r="G59" i="1"/>
  <c r="E59" i="1"/>
  <c r="AC58" i="1"/>
  <c r="AA58" i="1"/>
  <c r="Y58" i="1"/>
  <c r="W58" i="1"/>
  <c r="U58" i="1"/>
  <c r="S58" i="1"/>
  <c r="Q58" i="1"/>
  <c r="O58" i="1"/>
  <c r="M58" i="1"/>
  <c r="K58" i="1"/>
  <c r="I58" i="1"/>
  <c r="G58" i="1"/>
  <c r="E58" i="1"/>
  <c r="AA44" i="1"/>
  <c r="Y44" i="1"/>
  <c r="W44" i="1"/>
  <c r="U44" i="1"/>
  <c r="S44" i="1"/>
  <c r="Q44" i="1"/>
  <c r="O44" i="1"/>
  <c r="M44" i="1"/>
  <c r="K44" i="1"/>
  <c r="I44" i="1"/>
  <c r="G44" i="1"/>
  <c r="E44" i="1"/>
  <c r="AC43" i="1"/>
  <c r="AA43" i="1"/>
  <c r="Y43" i="1"/>
  <c r="W43" i="1"/>
  <c r="U43" i="1"/>
  <c r="S43" i="1"/>
  <c r="Q43" i="1"/>
  <c r="O43" i="1"/>
  <c r="M43" i="1"/>
  <c r="I43" i="1"/>
  <c r="G43" i="1"/>
  <c r="E43" i="1"/>
  <c r="AD42" i="1"/>
  <c r="AC42" i="1"/>
  <c r="AB42" i="1"/>
  <c r="AA42" i="1" s="1"/>
  <c r="Z42" i="1"/>
  <c r="Y42" i="1"/>
  <c r="X42" i="1"/>
  <c r="W42" i="1" s="1"/>
  <c r="V42" i="1"/>
  <c r="U42" i="1"/>
  <c r="T42" i="1"/>
  <c r="S42" i="1" s="1"/>
  <c r="R42" i="1"/>
  <c r="Q42" i="1"/>
  <c r="P42" i="1"/>
  <c r="O42" i="1" s="1"/>
  <c r="N42" i="1"/>
  <c r="M42" i="1"/>
  <c r="L42" i="1"/>
  <c r="K42" i="1" s="1"/>
  <c r="J42" i="1"/>
  <c r="I42" i="1"/>
  <c r="H42" i="1"/>
  <c r="G42" i="1" s="1"/>
  <c r="F42" i="1"/>
  <c r="E42" i="1" s="1"/>
  <c r="AA41" i="1"/>
  <c r="Y41" i="1"/>
  <c r="W41" i="1"/>
  <c r="U41" i="1"/>
  <c r="S41" i="1"/>
  <c r="Q41" i="1"/>
  <c r="O41" i="1"/>
  <c r="M41" i="1"/>
  <c r="I41" i="1"/>
  <c r="G41" i="1"/>
  <c r="E41" i="1"/>
  <c r="AA40" i="1"/>
  <c r="Y40" i="1"/>
  <c r="W40" i="1"/>
  <c r="U40" i="1"/>
  <c r="S40" i="1"/>
  <c r="O40" i="1"/>
  <c r="M40" i="1"/>
  <c r="I40" i="1"/>
  <c r="G40" i="1"/>
  <c r="E40" i="1"/>
  <c r="AC39" i="1"/>
  <c r="AA39" i="1"/>
  <c r="Y39" i="1"/>
  <c r="W39" i="1"/>
  <c r="U39" i="1"/>
  <c r="S39" i="1"/>
  <c r="O39" i="1"/>
  <c r="M39" i="1"/>
  <c r="I39" i="1"/>
  <c r="G39" i="1"/>
  <c r="E39" i="1"/>
  <c r="AC38" i="1"/>
  <c r="AA38" i="1"/>
  <c r="Y38" i="1"/>
  <c r="W38" i="1"/>
  <c r="U38" i="1"/>
  <c r="S38" i="1"/>
  <c r="Q38" i="1"/>
  <c r="O38" i="1"/>
  <c r="M38" i="1"/>
  <c r="I38" i="1"/>
  <c r="G38" i="1"/>
  <c r="E38" i="1"/>
  <c r="AC37" i="1"/>
  <c r="AA37" i="1"/>
  <c r="Y37" i="1"/>
  <c r="W37" i="1"/>
  <c r="U37" i="1"/>
  <c r="S37" i="1"/>
  <c r="O37" i="1"/>
  <c r="M37" i="1"/>
  <c r="I37" i="1"/>
  <c r="G37" i="1"/>
  <c r="E37" i="1"/>
  <c r="AD36" i="1"/>
  <c r="AC36" i="1"/>
  <c r="AB36" i="1"/>
  <c r="AA36" i="1" s="1"/>
  <c r="Z36" i="1"/>
  <c r="Y36" i="1"/>
  <c r="X36" i="1"/>
  <c r="W36" i="1" s="1"/>
  <c r="V36" i="1"/>
  <c r="U36" i="1"/>
  <c r="T36" i="1"/>
  <c r="S36" i="1" s="1"/>
  <c r="R36" i="1"/>
  <c r="Q36" i="1"/>
  <c r="P36" i="1"/>
  <c r="O36" i="1" s="1"/>
  <c r="N36" i="1"/>
  <c r="M36" i="1"/>
  <c r="L36" i="1"/>
  <c r="J36" i="1"/>
  <c r="I36" i="1"/>
  <c r="H36" i="1"/>
  <c r="G36" i="1"/>
  <c r="F36" i="1"/>
  <c r="E36" i="1"/>
  <c r="O35" i="1"/>
  <c r="M35" i="1"/>
  <c r="I35" i="1"/>
  <c r="G35" i="1"/>
  <c r="E35" i="1"/>
  <c r="AA34" i="1"/>
  <c r="Y34" i="1"/>
  <c r="W34" i="1"/>
  <c r="U34" i="1"/>
  <c r="S34" i="1"/>
  <c r="O34" i="1"/>
  <c r="M34" i="1"/>
  <c r="K34" i="1"/>
  <c r="I34" i="1"/>
  <c r="G34" i="1"/>
  <c r="E34" i="1"/>
  <c r="AA33" i="1"/>
  <c r="Y33" i="1"/>
  <c r="W33" i="1"/>
  <c r="U33" i="1"/>
  <c r="S33" i="1"/>
  <c r="O33" i="1"/>
  <c r="M33" i="1"/>
  <c r="K33" i="1"/>
  <c r="I33" i="1"/>
  <c r="G33" i="1"/>
  <c r="E33" i="1"/>
  <c r="AD32" i="1"/>
  <c r="AB32" i="1"/>
  <c r="AA32" i="1"/>
  <c r="Z32" i="1"/>
  <c r="Y32" i="1"/>
  <c r="X32" i="1"/>
  <c r="W32" i="1"/>
  <c r="V32" i="1"/>
  <c r="U32" i="1"/>
  <c r="T32" i="1"/>
  <c r="S32" i="1"/>
  <c r="R32" i="1"/>
  <c r="P32" i="1"/>
  <c r="O32" i="1"/>
  <c r="N32" i="1"/>
  <c r="M32" i="1" s="1"/>
  <c r="L32" i="1"/>
  <c r="K32" i="1"/>
  <c r="J32" i="1"/>
  <c r="I32" i="1" s="1"/>
  <c r="H32" i="1"/>
  <c r="G32" i="1"/>
  <c r="F32" i="1"/>
  <c r="E32" i="1" s="1"/>
  <c r="AA31" i="1"/>
  <c r="Y31" i="1"/>
  <c r="W31" i="1"/>
  <c r="U31" i="1"/>
  <c r="S31" i="1"/>
  <c r="Q31" i="1"/>
  <c r="O31" i="1"/>
  <c r="M31" i="1"/>
  <c r="K31" i="1"/>
  <c r="I31" i="1"/>
  <c r="G31" i="1"/>
  <c r="E31" i="1"/>
  <c r="AA30" i="1"/>
  <c r="Y30" i="1"/>
  <c r="W30" i="1"/>
  <c r="U30" i="1"/>
  <c r="S30" i="1"/>
  <c r="Q30" i="1"/>
  <c r="O30" i="1"/>
  <c r="M30" i="1"/>
  <c r="K30" i="1"/>
  <c r="I30" i="1"/>
  <c r="G30" i="1"/>
  <c r="E30" i="1"/>
  <c r="AD29" i="1"/>
  <c r="AB29" i="1"/>
  <c r="AA29" i="1" s="1"/>
  <c r="Z29" i="1"/>
  <c r="Y29" i="1"/>
  <c r="X29" i="1"/>
  <c r="W29" i="1" s="1"/>
  <c r="V29" i="1"/>
  <c r="U29" i="1"/>
  <c r="T29" i="1"/>
  <c r="S29" i="1" s="1"/>
  <c r="R29" i="1"/>
  <c r="Q29" i="1" s="1"/>
  <c r="P29" i="1"/>
  <c r="O29" i="1"/>
  <c r="N29" i="1"/>
  <c r="M29" i="1" s="1"/>
  <c r="L29" i="1"/>
  <c r="K29" i="1"/>
  <c r="J29" i="1"/>
  <c r="I29" i="1" s="1"/>
  <c r="H29" i="1"/>
  <c r="G29" i="1" s="1"/>
  <c r="F29" i="1"/>
  <c r="E29" i="1" s="1"/>
  <c r="AA28" i="1"/>
  <c r="Y28" i="1"/>
  <c r="W28" i="1"/>
  <c r="U28" i="1"/>
  <c r="S28" i="1"/>
  <c r="O28" i="1"/>
  <c r="M28" i="1"/>
  <c r="K28" i="1"/>
  <c r="I28" i="1"/>
  <c r="G28" i="1"/>
  <c r="E28" i="1"/>
  <c r="AC27" i="1"/>
  <c r="AA27" i="1"/>
  <c r="Y27" i="1"/>
  <c r="W27" i="1"/>
  <c r="U27" i="1"/>
  <c r="S27" i="1"/>
  <c r="Q27" i="1"/>
  <c r="O27" i="1"/>
  <c r="M27" i="1"/>
  <c r="I27" i="1"/>
  <c r="G27" i="1"/>
  <c r="E27" i="1"/>
  <c r="AA26" i="1"/>
  <c r="Y26" i="1"/>
  <c r="W26" i="1"/>
  <c r="U26" i="1"/>
  <c r="S26" i="1"/>
  <c r="O26" i="1"/>
  <c r="M26" i="1"/>
  <c r="I26" i="1"/>
  <c r="G26" i="1"/>
  <c r="E26" i="1"/>
  <c r="AA25" i="1"/>
  <c r="Y25" i="1"/>
  <c r="W25" i="1"/>
  <c r="U25" i="1"/>
  <c r="S25" i="1"/>
  <c r="Q25" i="1"/>
  <c r="O25" i="1"/>
  <c r="M25" i="1"/>
  <c r="I25" i="1"/>
  <c r="G25" i="1"/>
  <c r="E25" i="1"/>
  <c r="AD24" i="1"/>
  <c r="AC24" i="1" s="1"/>
  <c r="AB24" i="1"/>
  <c r="AA24" i="1" s="1"/>
  <c r="Z24" i="1"/>
  <c r="Z13" i="1" s="1"/>
  <c r="Y13" i="1" s="1"/>
  <c r="Y24" i="1"/>
  <c r="X24" i="1"/>
  <c r="W24" i="1" s="1"/>
  <c r="V24" i="1"/>
  <c r="U24" i="1"/>
  <c r="T24" i="1"/>
  <c r="S24" i="1" s="1"/>
  <c r="R24" i="1"/>
  <c r="Q24" i="1" s="1"/>
  <c r="P24" i="1"/>
  <c r="O24" i="1" s="1"/>
  <c r="N24" i="1"/>
  <c r="M24" i="1" s="1"/>
  <c r="L24" i="1"/>
  <c r="K24" i="1" s="1"/>
  <c r="J24" i="1"/>
  <c r="I24" i="1"/>
  <c r="H24" i="1"/>
  <c r="G24" i="1" s="1"/>
  <c r="F24" i="1"/>
  <c r="E24" i="1"/>
  <c r="AC23" i="1"/>
  <c r="AA23" i="1"/>
  <c r="Y23" i="1"/>
  <c r="W23" i="1"/>
  <c r="U23" i="1"/>
  <c r="S23" i="1"/>
  <c r="O23" i="1"/>
  <c r="M23" i="1"/>
  <c r="I23" i="1"/>
  <c r="G23" i="1"/>
  <c r="E23" i="1"/>
  <c r="AA22" i="1"/>
  <c r="Y22" i="1"/>
  <c r="W22" i="1"/>
  <c r="U22" i="1"/>
  <c r="S22" i="1"/>
  <c r="O22" i="1"/>
  <c r="M22" i="1"/>
  <c r="I22" i="1"/>
  <c r="G22" i="1"/>
  <c r="E22" i="1"/>
  <c r="AD21" i="1"/>
  <c r="AC21" i="1"/>
  <c r="AB21" i="1"/>
  <c r="AA21" i="1" s="1"/>
  <c r="Z21" i="1"/>
  <c r="Y21" i="1"/>
  <c r="X21" i="1"/>
  <c r="W21" i="1" s="1"/>
  <c r="V21" i="1"/>
  <c r="U21" i="1"/>
  <c r="T21" i="1"/>
  <c r="S21" i="1" s="1"/>
  <c r="R21" i="1"/>
  <c r="P21" i="1"/>
  <c r="O21" i="1"/>
  <c r="N21" i="1"/>
  <c r="M21" i="1" s="1"/>
  <c r="L21" i="1"/>
  <c r="J21" i="1"/>
  <c r="I21" i="1" s="1"/>
  <c r="H21" i="1"/>
  <c r="G21" i="1"/>
  <c r="F21" i="1"/>
  <c r="E21" i="1" s="1"/>
  <c r="AA20" i="1"/>
  <c r="Y20" i="1"/>
  <c r="W20" i="1"/>
  <c r="U20" i="1"/>
  <c r="S20" i="1"/>
  <c r="Q20" i="1"/>
  <c r="O20" i="1"/>
  <c r="M20" i="1"/>
  <c r="K20" i="1"/>
  <c r="I20" i="1"/>
  <c r="G20" i="1"/>
  <c r="E20" i="1"/>
  <c r="AC19" i="1"/>
  <c r="AA19" i="1"/>
  <c r="Y19" i="1"/>
  <c r="W19" i="1"/>
  <c r="U19" i="1"/>
  <c r="S19" i="1"/>
  <c r="Q19" i="1"/>
  <c r="O19" i="1"/>
  <c r="M19" i="1"/>
  <c r="I19" i="1"/>
  <c r="G19" i="1"/>
  <c r="E19" i="1"/>
  <c r="AA18" i="1"/>
  <c r="Y18" i="1"/>
  <c r="W18" i="1"/>
  <c r="U18" i="1"/>
  <c r="S18" i="1"/>
  <c r="Q18" i="1"/>
  <c r="O18" i="1"/>
  <c r="M18" i="1"/>
  <c r="K18" i="1"/>
  <c r="I18" i="1"/>
  <c r="G18" i="1"/>
  <c r="E18" i="1"/>
  <c r="AA17" i="1"/>
  <c r="Y17" i="1"/>
  <c r="W17" i="1"/>
  <c r="U17" i="1"/>
  <c r="S17" i="1"/>
  <c r="Q17" i="1"/>
  <c r="O17" i="1"/>
  <c r="M17" i="1"/>
  <c r="I17" i="1"/>
  <c r="G17" i="1"/>
  <c r="E17" i="1"/>
  <c r="AC16" i="1"/>
  <c r="AA16" i="1"/>
  <c r="Y16" i="1"/>
  <c r="W16" i="1"/>
  <c r="U16" i="1"/>
  <c r="S16" i="1"/>
  <c r="Q16" i="1"/>
  <c r="O16" i="1"/>
  <c r="M16" i="1"/>
  <c r="I16" i="1"/>
  <c r="G16" i="1"/>
  <c r="E16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AD14" i="1"/>
  <c r="AC14" i="1"/>
  <c r="AB14" i="1"/>
  <c r="Z14" i="1"/>
  <c r="Y14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R13" i="1"/>
  <c r="Q13" i="1" s="1"/>
  <c r="G14" i="1" l="1"/>
  <c r="H13" i="1"/>
  <c r="G13" i="1" s="1"/>
  <c r="W14" i="1"/>
  <c r="X13" i="1"/>
  <c r="W13" i="1" s="1"/>
  <c r="F13" i="1"/>
  <c r="E13" i="1" s="1"/>
  <c r="N13" i="1"/>
  <c r="M13" i="1" s="1"/>
  <c r="V13" i="1"/>
  <c r="U13" i="1" s="1"/>
  <c r="AD13" i="1"/>
  <c r="AC13" i="1" s="1"/>
  <c r="S14" i="1"/>
  <c r="T13" i="1"/>
  <c r="S13" i="1" s="1"/>
  <c r="O14" i="1"/>
  <c r="P13" i="1"/>
  <c r="O13" i="1" s="1"/>
  <c r="J13" i="1"/>
  <c r="I13" i="1" s="1"/>
  <c r="K14" i="1"/>
  <c r="L13" i="1"/>
  <c r="K13" i="1" s="1"/>
  <c r="AA14" i="1"/>
  <c r="AB13" i="1"/>
  <c r="AA13" i="1" s="1"/>
</calcChain>
</file>

<file path=xl/sharedStrings.xml><?xml version="1.0" encoding="utf-8"?>
<sst xmlns="http://schemas.openxmlformats.org/spreadsheetml/2006/main" count="567" uniqueCount="217">
  <si>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</si>
  <si>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</si>
  <si>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</si>
  <si>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</si>
  <si>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</si>
  <si>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</si>
  <si>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</si>
  <si>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</si>
  <si>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</si>
  <si>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</si>
  <si>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</si>
  <si>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</si>
  <si>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</si>
  <si>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</si>
  <si>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</si>
  <si>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</si>
  <si>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</si>
  <si>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</si>
  <si>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</si>
  <si>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</si>
  <si>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</si>
  <si>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</si>
  <si>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</si>
  <si>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</si>
  <si>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</si>
  <si>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</si>
  <si>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</si>
  <si>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</si>
  <si>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</si>
  <si>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</si>
  <si>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</si>
  <si>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</si>
  <si>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</si>
  <si>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</si>
  <si>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</si>
  <si>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</si>
  <si>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</si>
  <si>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</si>
  <si>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</si>
  <si>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</si>
  <si>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</si>
  <si>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</si>
  <si>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</si>
  <si>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</si>
  <si>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อำเภอเมืองบุรีรัมย์</t>
  </si>
  <si>
    <t>Mueang Buri Ram district</t>
  </si>
  <si>
    <t>เทศบาลเมืองบุรีรัมย์</t>
  </si>
  <si>
    <t>Buri Ram Town Municipality</t>
  </si>
  <si>
    <t>เทศบาลเมืองชุมเห็ด</t>
  </si>
  <si>
    <t>-</t>
  </si>
  <si>
    <t>Chum Hed  Town Municipality</t>
  </si>
  <si>
    <t>เทศบาลตำบลอิสาณ</t>
  </si>
  <si>
    <t>Isan Subdistrict Municipality</t>
  </si>
  <si>
    <t>เทศบาลตำบลหลักเขต</t>
  </si>
  <si>
    <t>Lak Khet  Subdistrict Municipality</t>
  </si>
  <si>
    <t>เทศบาลตำบลบ้านบัว</t>
  </si>
  <si>
    <t>Ban Bua Subdistrict Municipality</t>
  </si>
  <si>
    <t>เทศบาลตำบลหนองตาด</t>
  </si>
  <si>
    <t>Nongatat Subdistrict Municipality</t>
  </si>
  <si>
    <t>อำเภอคูเมือง</t>
  </si>
  <si>
    <t>Khu Mueang district</t>
  </si>
  <si>
    <t>เทศบาลตำบลคูเมือง</t>
  </si>
  <si>
    <t>Khu Mueang Subdistrict Municipality</t>
  </si>
  <si>
    <t>เทศบาลตำบลหินเหล็กไฟ</t>
  </si>
  <si>
    <t>Hin Lek Fai Subdistrict Municipality</t>
  </si>
  <si>
    <t>อำเภอกระสัง</t>
  </si>
  <si>
    <t>Krasang district</t>
  </si>
  <si>
    <t>เทศบาลตำบลกระสัง</t>
  </si>
  <si>
    <t>Krasang Subdistrict Municipality</t>
  </si>
  <si>
    <t>เทศบาลตำบลอุดมธรรม</t>
  </si>
  <si>
    <t>Udom  Tham  Subdistrict Municipality</t>
  </si>
  <si>
    <t>เทศบาลตำบลหนองเต็ง</t>
  </si>
  <si>
    <t>Nong  Theng  Subdistrict Municipality</t>
  </si>
  <si>
    <t>เทศบาลตำบลสองชั้น</t>
  </si>
  <si>
    <t>Song Chan  Subdistrict Municipality</t>
  </si>
  <si>
    <t>อำเภอนางรอง</t>
  </si>
  <si>
    <t>Nang Rong district</t>
  </si>
  <si>
    <t>เทศบาลเมืองนางรอง</t>
  </si>
  <si>
    <t>Nang Rong Town Municipality</t>
  </si>
  <si>
    <t>เทศบาลตำบลทุ่งแสงทอง</t>
  </si>
  <si>
    <t>Thung  Sang  Thong  Subdistrict Municipality</t>
  </si>
  <si>
    <t>อำเภอหนองกี่</t>
  </si>
  <si>
    <t>Nong Ki district</t>
  </si>
  <si>
    <t>เทศบาลตำบลหนองกี่</t>
  </si>
  <si>
    <t>Nong Ki Subdistrict Municipality</t>
  </si>
  <si>
    <t>เทศบาลตำบลศาลเจ้าพ่อขุนศรี</t>
  </si>
  <si>
    <t>Sarn Jaopor Khunsri Subdistrict Municipality</t>
  </si>
  <si>
    <t>เทศบาลตำบลดอนอะราง</t>
  </si>
  <si>
    <t>Don  Arang  Subdistrict Municipality</t>
  </si>
  <si>
    <t>อำเภอละหานทราย</t>
  </si>
  <si>
    <t>Lahan Sai district</t>
  </si>
  <si>
    <t>เทศบาลตำบลละหานทราย</t>
  </si>
  <si>
    <t>Lahan Sai Subdistrict Municipality</t>
  </si>
  <si>
    <t>เทศบาลตำบลหนองแวง</t>
  </si>
  <si>
    <t>Nong Waeng Subdistrict Municipality</t>
  </si>
  <si>
    <t>เทศบาลตำบลตาจง</t>
  </si>
  <si>
    <t>Ta Jong Subdistrict Municipality</t>
  </si>
  <si>
    <t>เทศบาลตำบลสำโรงใหม่</t>
  </si>
  <si>
    <t>Samrong Mai Subdistrict Municipality</t>
  </si>
  <si>
    <t>เทศบาลตำบลหนองตะครอง</t>
  </si>
  <si>
    <t xml:space="preserve">Nong Ta  Krong  Subdistrict </t>
  </si>
  <si>
    <t>อำเภอประโคนชัย</t>
  </si>
  <si>
    <t>Prakhon Chai district</t>
  </si>
  <si>
    <t>เทศบาลตำบลประโคนชัย</t>
  </si>
  <si>
    <t>Prakhon Chai Subdistrict Municipality</t>
  </si>
  <si>
    <t>เทศบาลตำบลแสลงโทน</t>
  </si>
  <si>
    <t>Salang  Thon 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</si>
  <si>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</si>
  <si>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</si>
  <si>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>เทศบาลตำบลโคกม้า</t>
  </si>
  <si>
    <t>Kok Ma   Subdistrict Municipality</t>
  </si>
  <si>
    <t>เทศบาลตำบลเขาคอก</t>
  </si>
  <si>
    <t>Kao Kok Subdistrict Municipality</t>
  </si>
  <si>
    <t>อำเภอบ้านกรวด</t>
  </si>
  <si>
    <t>Ban Kruat district</t>
  </si>
  <si>
    <t>เทศบาลตำบลบ้านกรวด</t>
  </si>
  <si>
    <t>Ban Kruat Subdistrict Municipality</t>
  </si>
  <si>
    <t>เทศบาลตำบลบึงเจริญ</t>
  </si>
  <si>
    <t>Bueng  Charoen Subdistrict Municipality</t>
  </si>
  <si>
    <t>เทศบาลตำบลบ้านกรวดปัญญาวัฒน์</t>
  </si>
  <si>
    <t>Ban Kruat Panyawat Subdistrict Municipality</t>
  </si>
  <si>
    <t>เทศบาลตำบลตลาดนิคมปราสาท</t>
  </si>
  <si>
    <t>Talat Nikhom Prasat Subdistrict Municipality</t>
  </si>
  <si>
    <t>เทศบาลตำบลจันทบเพชร</t>
  </si>
  <si>
    <t>Chanthop Phet Subdistrict Municipality</t>
  </si>
  <si>
    <t>เทศบาลตำบลหนองไม้งาม</t>
  </si>
  <si>
    <t>Nongmai Ngam Subdistrict Municipality</t>
  </si>
  <si>
    <t>เทศบาลตำบลปราสาท</t>
  </si>
  <si>
    <t>Prasat Subdistrict Municipality</t>
  </si>
  <si>
    <t>เทศบาลตำบลโนนเจริญ</t>
  </si>
  <si>
    <t>Non  Charoen  Subdistrict Municipality</t>
  </si>
  <si>
    <t>อำเภอพุทไธสง</t>
  </si>
  <si>
    <t>Phutthaisong district</t>
  </si>
  <si>
    <t>เทศบาลตำบลพุทไธสง</t>
  </si>
  <si>
    <t>Phutthaisong Subdistrict Municipality</t>
  </si>
  <si>
    <t>อำเภอลำปลายมาศ</t>
  </si>
  <si>
    <t xml:space="preserve">Lam Plai Mat district </t>
  </si>
  <si>
    <t>เทศบาลตำบลลำปลายมาศ</t>
  </si>
  <si>
    <t>Lam Plai Mat  Subdistrict Municipality</t>
  </si>
  <si>
    <t>เทศบาลตำบลทะเมนชัย</t>
  </si>
  <si>
    <t>Thamen  Chai  Subdistrict Municipality</t>
  </si>
  <si>
    <t>อำเภอสตึก</t>
  </si>
  <si>
    <t>Satuek district</t>
  </si>
  <si>
    <t>เทศบาลตำบลสตึก</t>
  </si>
  <si>
    <t>Satuek Subdistrict Municipality</t>
  </si>
  <si>
    <t>เทศบาลตำบลศรีสตึก</t>
  </si>
  <si>
    <t>Sri Satuk Subdistrict Municipality</t>
  </si>
  <si>
    <t>เทศบาลตำบลดอนมนต์</t>
  </si>
  <si>
    <t>Donmon Subdistrict Municipality</t>
  </si>
  <si>
    <t>เทศบาลตำบลสะแก</t>
  </si>
  <si>
    <t>Sakae Subdistrict Municipality</t>
  </si>
  <si>
    <t>อำเภอปะคำ</t>
  </si>
  <si>
    <t>Pakham district</t>
  </si>
  <si>
    <t>เทศบาลตำบลปะคำ</t>
  </si>
  <si>
    <t>Pakham Subdistrict Municipality</t>
  </si>
  <si>
    <t>อำเภอนาโพธิ์</t>
  </si>
  <si>
    <t>Na Pho district</t>
  </si>
  <si>
    <t>เทศบาลตำบลนาโพธิ์</t>
  </si>
  <si>
    <t>Na Pho Subdistrict Municipality</t>
  </si>
  <si>
    <t>อำเภอหนองหงส์</t>
  </si>
  <si>
    <t>Nong Hong district</t>
  </si>
  <si>
    <t>เทศบาลตำบลหนองหงส์</t>
  </si>
  <si>
    <t>Nong Hong Subdistrict Municipality</t>
  </si>
  <si>
    <t>เทศบาลตำบลห้วยหิน</t>
  </si>
  <si>
    <t>Huai Hin Subdistrict Municipality</t>
  </si>
  <si>
    <t>อำเภอพลับพลาชัย</t>
  </si>
  <si>
    <t>Phlapphla Chai district</t>
  </si>
  <si>
    <t>เทศบาลตำบลพลับพลาชัย</t>
  </si>
  <si>
    <t>Phlapphla Chai Subdistrict Municipality</t>
  </si>
  <si>
    <t>เทศบาลตำบลจันดุม</t>
  </si>
  <si>
    <t>Chan Dum Subdistrict Municipality</t>
  </si>
  <si>
    <t>อำเภอห้วยราช</t>
  </si>
  <si>
    <t>Huai Rat district</t>
  </si>
  <si>
    <t>เทศบาลตำบลห้วยราช</t>
  </si>
  <si>
    <t>Huai Rat Subdistrict Municipality</t>
  </si>
  <si>
    <t>เทศบาลตำบลโคกเหล็ก</t>
  </si>
  <si>
    <t>Kok  Lek  Subdistrict Municipality</t>
  </si>
  <si>
    <t>เทศบาลตำบลสามแวง</t>
  </si>
  <si>
    <t>Sam  Wang Subdistrict Municipality</t>
  </si>
  <si>
    <t>อำเภอโนนสุวรรณ</t>
  </si>
  <si>
    <t>Non Suwan district</t>
  </si>
  <si>
    <t>เทศบาลตำบลโนนสุวรรณ</t>
  </si>
  <si>
    <t>Non Suwan Subdistrict Municipality</t>
  </si>
  <si>
    <t>เทศบาลตำบลโกรกแก้ว</t>
  </si>
  <si>
    <t>Krok  Keaw  Non Suwan Subdistrict Municipality</t>
  </si>
  <si>
    <t>อำเภอชำนิ</t>
  </si>
  <si>
    <t>Chamni district</t>
  </si>
  <si>
    <t>เทศบาลตำบลชำนิ</t>
  </si>
  <si>
    <t>Chani  Subdistrict Municipality</t>
  </si>
  <si>
    <t>เทศบาลตำบลหนองปล่อง</t>
  </si>
  <si>
    <t>อำเภอบ้านใหม่ไชยพจน์</t>
  </si>
  <si>
    <t>Ban Mai Chaiyaphot district</t>
  </si>
  <si>
    <t>เทศบาลตำบลบ้านใหม่ไชยพจน์</t>
  </si>
  <si>
    <t>Ban Mai Chaiyaphot Subdistrict Municipality</t>
  </si>
  <si>
    <t>อำเภอโนนดินแดง</t>
  </si>
  <si>
    <t>Non Din Daeng district</t>
  </si>
  <si>
    <t>เทศบาลตำบลโนนดินแดง</t>
  </si>
  <si>
    <t>Non Din Daeng Subdistrict Municipality</t>
  </si>
  <si>
    <t>อำเภอบ้านด่าน</t>
  </si>
  <si>
    <t>Ban Dan district</t>
  </si>
  <si>
    <t>เทศบาลตำบลบ้านด่าน</t>
  </si>
  <si>
    <t>Ban Dan Subdistrict Municipality</t>
  </si>
  <si>
    <t>Pra Sat Subdistrict Municipality</t>
  </si>
  <si>
    <t>อำเภอแคนดง</t>
  </si>
  <si>
    <t>Khaen Dong district</t>
  </si>
  <si>
    <t>เทศบาลตำบลแคนดง</t>
  </si>
  <si>
    <t>Khaen Dong Subdistrict Municipality</t>
  </si>
  <si>
    <t>อำเภอเฉลิมพระเกียรติฯ</t>
  </si>
  <si>
    <t>Chaloem Phra Kiat district</t>
  </si>
  <si>
    <t>เทศบาลตำบลพนมรุ้ง</t>
  </si>
  <si>
    <t>Phanom Rung Subdistrict Municipality</t>
  </si>
  <si>
    <t>เทศบาลตำบลถาวร</t>
  </si>
  <si>
    <t>Thawon  Subdistrict Municipality</t>
  </si>
  <si>
    <t>เทศบาลตำบลย้ายแว้มวัฒนา</t>
  </si>
  <si>
    <t>Yai Yaem Watthana Subdistrict Municipality</t>
  </si>
  <si>
    <t xml:space="preserve">     ที่มา:  สำนักงานส่งเสริมการปกครองท้องถิ่นจังหวัดบุรีรัมย์</t>
  </si>
  <si>
    <t xml:space="preserve"> Source:   Buri Ram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</si>
</sst>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187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8" fontId="1" fillId="0" borderId="9" xfId="0" applyNumberFormat="1" applyFont="1" applyFill="1" applyBorder="1" applyAlignment="1">
      <alignment horizontal="right" vertical="center" indent="1"/>
    </xf>
    <xf numFmtId="188" fontId="1" fillId="0" borderId="9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188" fontId="5" fillId="0" borderId="9" xfId="0" applyNumberFormat="1" applyFont="1" applyFill="1" applyBorder="1" applyAlignment="1">
      <alignment horizontal="right" vertical="center" indent="1"/>
    </xf>
    <xf numFmtId="188" fontId="5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188" fontId="5" fillId="0" borderId="0" xfId="0" applyNumberFormat="1" applyFont="1" applyFill="1" applyBorder="1" applyAlignment="1">
      <alignment horizontal="right" vertical="center" indent="1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188" fontId="5" fillId="0" borderId="4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8" fillId="0" borderId="6" xfId="0" applyFont="1" applyFill="1" applyBorder="1"/>
    <xf numFmtId="0" fontId="8" fillId="0" borderId="7" xfId="0" applyFont="1" applyFill="1" applyBorder="1"/>
    <xf numFmtId="0" fontId="8" fillId="0" borderId="11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4" fillId="0" borderId="0" xfId="0" applyFont="1" applyFill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2529007</xdr:colOff>
      <xdr:row>0</xdr:row>
      <xdr:rowOff>42741</xdr:rowOff>
    </xdr:from>
    <xdr:to>
      <xdr:col>34</xdr:col>
      <xdr:colOff>82155</xdr:colOff>
      <xdr:row>45</xdr:row>
      <xdr:rowOff>22091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5602070" y="42741"/>
          <a:ext cx="513835" cy="11623663"/>
          <a:chOff x="990" y="9"/>
          <a:chExt cx="71" cy="64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45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9"/>
            <a:ext cx="57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4" y="34"/>
            <a:ext cx="1" cy="6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2516187</xdr:colOff>
      <xdr:row>46</xdr:row>
      <xdr:rowOff>169216</xdr:rowOff>
    </xdr:from>
    <xdr:to>
      <xdr:col>34</xdr:col>
      <xdr:colOff>79375</xdr:colOff>
      <xdr:row>89</xdr:row>
      <xdr:rowOff>39688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5589250" y="12115154"/>
          <a:ext cx="523875" cy="11205222"/>
          <a:chOff x="996" y="8"/>
          <a:chExt cx="55" cy="69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62"/>
            <a:ext cx="43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8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2579686</xdr:colOff>
      <xdr:row>89</xdr:row>
      <xdr:rowOff>31750</xdr:rowOff>
    </xdr:from>
    <xdr:to>
      <xdr:col>34</xdr:col>
      <xdr:colOff>118360</xdr:colOff>
      <xdr:row>135</xdr:row>
      <xdr:rowOff>188288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15652749" y="23312438"/>
          <a:ext cx="499361" cy="11396038"/>
          <a:chOff x="990" y="9"/>
          <a:chExt cx="69" cy="647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4" y="34"/>
            <a:ext cx="45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0" y="9"/>
            <a:ext cx="57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4" y="36"/>
            <a:ext cx="1" cy="6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134"/>
  <sheetViews>
    <sheetView showGridLines="0" tabSelected="1" topLeftCell="A121" zoomScale="120" zoomScaleNormal="120" workbookViewId="0">
      <selection activeCell="D103" sqref="D103"/>
    </sheetView>
  </sheetViews>
  <sheetFormatPr defaultRowHeight="18.75" x14ac:dyDescent="0.3"/>
  <cols>
    <col min="1" max="1" width="1.7109375" style="10" customWidth="1"/>
    <col min="2" max="2" width="5.5703125" style="10" customWidth="1"/>
    <col min="3" max="3" width="5.140625" style="10" bestFit="1" customWidth="1"/>
    <col min="4" max="4" width="18.140625" style="10" customWidth="1"/>
    <col min="5" max="5" width="13.140625" style="10" customWidth="1"/>
    <col min="6" max="6" width="15.42578125" style="10" hidden="1" customWidth="1"/>
    <col min="7" max="7" width="15.28515625" style="10" customWidth="1"/>
    <col min="8" max="8" width="12.28515625" style="10" hidden="1" customWidth="1"/>
    <col min="9" max="9" width="11" style="10" customWidth="1"/>
    <col min="10" max="10" width="11" style="10" hidden="1" customWidth="1"/>
    <col min="11" max="11" width="14.42578125" style="10" customWidth="1"/>
    <col min="12" max="12" width="9.5703125" style="10" hidden="1" customWidth="1"/>
    <col min="13" max="13" width="14.140625" style="10" customWidth="1"/>
    <col min="14" max="14" width="11.28515625" style="10" hidden="1" customWidth="1"/>
    <col min="15" max="15" width="13" style="10" customWidth="1"/>
    <col min="16" max="16" width="13.28515625" style="10" hidden="1" customWidth="1"/>
    <col min="17" max="17" width="11.28515625" style="10" customWidth="1"/>
    <col min="18" max="18" width="11.7109375" style="10" hidden="1" customWidth="1"/>
    <col min="19" max="19" width="11.7109375" style="10" customWidth="1"/>
    <col min="20" max="20" width="1.42578125" style="10" hidden="1" customWidth="1"/>
    <col min="21" max="21" width="13.28515625" style="10" customWidth="1"/>
    <col min="22" max="22" width="13.42578125" style="10" hidden="1" customWidth="1"/>
    <col min="23" max="23" width="11.7109375" style="10" customWidth="1"/>
    <col min="24" max="24" width="12.7109375" style="10" hidden="1" customWidth="1"/>
    <col min="25" max="25" width="12.42578125" style="10" customWidth="1"/>
    <col min="26" max="26" width="12.85546875" style="10" hidden="1" customWidth="1"/>
    <col min="27" max="27" width="11.42578125" style="10" customWidth="1"/>
    <col min="28" max="28" width="12.5703125" style="10" hidden="1" customWidth="1"/>
    <col min="29" max="29" width="11.7109375" style="10" customWidth="1"/>
    <col min="30" max="30" width="10" style="10" hidden="1" customWidth="1"/>
    <col min="31" max="31" width="1.28515625" style="10" customWidth="1"/>
    <col min="32" max="32" width="39.140625" style="10" customWidth="1"/>
    <col min="33" max="33" width="2.28515625" style="10" customWidth="1"/>
    <col min="34" max="34" width="3" style="10" customWidth="1"/>
    <col min="35" max="16384" width="9.140625" style="10"/>
  </cols>
  <sheetData>
    <row r="1" spans="1:36" s="1" customFormat="1" ht="19.5" x14ac:dyDescent="0.3">
      <c r="B1" s="2" t="s">
        <v>0</v>
      </c>
      <c r="C1" s="3">
        <v>19.2</v>
      </c>
      <c r="D1" s="2" t="s">
        <v>1</v>
      </c>
    </row>
    <row r="2" spans="1:36" s="4" customFormat="1" ht="19.5" x14ac:dyDescent="0.3">
      <c r="B2" s="5" t="s">
        <v>2</v>
      </c>
      <c r="C2" s="3">
        <v>19.2</v>
      </c>
      <c r="D2" s="6" t="s">
        <v>3</v>
      </c>
    </row>
    <row r="3" spans="1:36" s="4" customFormat="1" x14ac:dyDescent="0.3">
      <c r="B3" s="1"/>
      <c r="C3" s="7"/>
      <c r="D3" s="8"/>
      <c r="AF3" s="9" t="s">
        <v>4</v>
      </c>
    </row>
    <row r="4" spans="1:36" ht="6" customHeight="1" x14ac:dyDescent="0.3"/>
    <row r="5" spans="1:36" s="17" customFormat="1" ht="21" customHeight="1" x14ac:dyDescent="0.5">
      <c r="A5" s="11" t="s">
        <v>5</v>
      </c>
      <c r="B5" s="11"/>
      <c r="C5" s="11"/>
      <c r="D5" s="12"/>
      <c r="E5" s="13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4"/>
      <c r="T5" s="15" t="s">
        <v>7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3" t="s">
        <v>8</v>
      </c>
      <c r="AF5" s="16"/>
    </row>
    <row r="6" spans="1:36" s="17" customFormat="1" ht="21" customHeight="1" x14ac:dyDescent="0.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3"/>
      <c r="T6" s="24" t="s">
        <v>10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/>
    </row>
    <row r="7" spans="1:36" s="17" customFormat="1" ht="21" customHeight="1" x14ac:dyDescent="0.5">
      <c r="A7" s="18"/>
      <c r="B7" s="18"/>
      <c r="C7" s="18"/>
      <c r="D7" s="19"/>
      <c r="E7" s="27"/>
      <c r="F7" s="27"/>
      <c r="G7" s="27" t="s">
        <v>11</v>
      </c>
      <c r="H7" s="27" t="s">
        <v>11</v>
      </c>
      <c r="I7" s="27"/>
      <c r="J7" s="27"/>
      <c r="K7" s="27"/>
      <c r="L7" s="27"/>
      <c r="M7" s="27"/>
      <c r="N7" s="27"/>
      <c r="Q7" s="28"/>
      <c r="R7" s="28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5"/>
      <c r="AF7" s="26"/>
      <c r="AI7" s="30"/>
      <c r="AJ7" s="30"/>
    </row>
    <row r="8" spans="1:36" s="17" customFormat="1" ht="21" customHeight="1" x14ac:dyDescent="0.5">
      <c r="A8" s="18"/>
      <c r="B8" s="18"/>
      <c r="C8" s="18"/>
      <c r="D8" s="19"/>
      <c r="E8" s="27" t="s">
        <v>12</v>
      </c>
      <c r="F8" s="27" t="s">
        <v>12</v>
      </c>
      <c r="G8" s="27" t="s">
        <v>13</v>
      </c>
      <c r="H8" s="27" t="s">
        <v>13</v>
      </c>
      <c r="I8" s="27"/>
      <c r="J8" s="27"/>
      <c r="K8" s="27" t="s">
        <v>14</v>
      </c>
      <c r="L8" s="27" t="s">
        <v>14</v>
      </c>
      <c r="M8" s="27"/>
      <c r="N8" s="27"/>
      <c r="O8" s="29"/>
      <c r="P8" s="29"/>
      <c r="Q8" s="27"/>
      <c r="R8" s="27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5"/>
      <c r="AF8" s="26"/>
      <c r="AI8" s="30"/>
      <c r="AJ8" s="30"/>
    </row>
    <row r="9" spans="1:36" s="17" customFormat="1" ht="21" customHeight="1" x14ac:dyDescent="0.5">
      <c r="A9" s="18"/>
      <c r="B9" s="18"/>
      <c r="C9" s="18"/>
      <c r="D9" s="19"/>
      <c r="E9" s="27" t="s">
        <v>15</v>
      </c>
      <c r="F9" s="27" t="s">
        <v>15</v>
      </c>
      <c r="G9" s="27" t="s">
        <v>16</v>
      </c>
      <c r="H9" s="27" t="s">
        <v>16</v>
      </c>
      <c r="I9" s="27"/>
      <c r="J9" s="27"/>
      <c r="K9" s="31" t="s">
        <v>17</v>
      </c>
      <c r="L9" s="31" t="s">
        <v>17</v>
      </c>
      <c r="M9" s="27"/>
      <c r="N9" s="27"/>
      <c r="O9" s="29"/>
      <c r="P9" s="29"/>
      <c r="Q9" s="27"/>
      <c r="R9" s="27"/>
      <c r="S9" s="29" t="s">
        <v>18</v>
      </c>
      <c r="T9" s="29" t="s">
        <v>18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5"/>
      <c r="AF9" s="26"/>
      <c r="AI9" s="30"/>
      <c r="AJ9" s="30"/>
    </row>
    <row r="10" spans="1:36" s="17" customFormat="1" ht="21" customHeight="1" x14ac:dyDescent="0.5">
      <c r="A10" s="18"/>
      <c r="B10" s="18"/>
      <c r="C10" s="18"/>
      <c r="D10" s="19"/>
      <c r="E10" s="27" t="s">
        <v>19</v>
      </c>
      <c r="F10" s="27" t="s">
        <v>19</v>
      </c>
      <c r="G10" s="30" t="s">
        <v>20</v>
      </c>
      <c r="H10" s="30" t="s">
        <v>20</v>
      </c>
      <c r="I10" s="27" t="s">
        <v>21</v>
      </c>
      <c r="J10" s="27" t="s">
        <v>21</v>
      </c>
      <c r="K10" s="30" t="s">
        <v>22</v>
      </c>
      <c r="L10" s="30" t="s">
        <v>22</v>
      </c>
      <c r="M10" s="27" t="s">
        <v>23</v>
      </c>
      <c r="N10" s="27" t="s">
        <v>23</v>
      </c>
      <c r="O10" s="29" t="s">
        <v>24</v>
      </c>
      <c r="P10" s="29" t="s">
        <v>24</v>
      </c>
      <c r="Q10" s="27" t="s">
        <v>25</v>
      </c>
      <c r="R10" s="27" t="s">
        <v>25</v>
      </c>
      <c r="S10" s="29" t="s">
        <v>26</v>
      </c>
      <c r="T10" s="29" t="s">
        <v>26</v>
      </c>
      <c r="U10" s="29" t="s">
        <v>27</v>
      </c>
      <c r="V10" s="29" t="s">
        <v>27</v>
      </c>
      <c r="W10" s="29" t="s">
        <v>28</v>
      </c>
      <c r="X10" s="29" t="s">
        <v>28</v>
      </c>
      <c r="Y10" s="29" t="s">
        <v>29</v>
      </c>
      <c r="Z10" s="29" t="s">
        <v>29</v>
      </c>
      <c r="AA10" s="29" t="s">
        <v>30</v>
      </c>
      <c r="AB10" s="29" t="s">
        <v>30</v>
      </c>
      <c r="AC10" s="29" t="s">
        <v>31</v>
      </c>
      <c r="AD10" s="29" t="s">
        <v>31</v>
      </c>
      <c r="AE10" s="25"/>
      <c r="AF10" s="26"/>
      <c r="AI10" s="30"/>
      <c r="AJ10" s="30"/>
    </row>
    <row r="11" spans="1:36" s="17" customFormat="1" ht="21" customHeight="1" x14ac:dyDescent="0.5">
      <c r="A11" s="21"/>
      <c r="B11" s="21"/>
      <c r="C11" s="21"/>
      <c r="D11" s="22"/>
      <c r="E11" s="32"/>
      <c r="F11" s="32" t="s">
        <v>19</v>
      </c>
      <c r="G11" s="32" t="s">
        <v>32</v>
      </c>
      <c r="H11" s="32" t="s">
        <v>32</v>
      </c>
      <c r="I11" s="32" t="s">
        <v>33</v>
      </c>
      <c r="J11" s="32" t="s">
        <v>33</v>
      </c>
      <c r="K11" s="32" t="s">
        <v>34</v>
      </c>
      <c r="L11" s="32" t="s">
        <v>34</v>
      </c>
      <c r="M11" s="32" t="s">
        <v>35</v>
      </c>
      <c r="N11" s="32" t="s">
        <v>35</v>
      </c>
      <c r="O11" s="33" t="s">
        <v>36</v>
      </c>
      <c r="P11" s="33" t="s">
        <v>36</v>
      </c>
      <c r="Q11" s="32" t="s">
        <v>37</v>
      </c>
      <c r="R11" s="32" t="s">
        <v>37</v>
      </c>
      <c r="S11" s="33" t="s">
        <v>38</v>
      </c>
      <c r="T11" s="33" t="s">
        <v>38</v>
      </c>
      <c r="U11" s="33" t="s">
        <v>39</v>
      </c>
      <c r="V11" s="33" t="s">
        <v>39</v>
      </c>
      <c r="W11" s="33" t="s">
        <v>40</v>
      </c>
      <c r="X11" s="33" t="s">
        <v>40</v>
      </c>
      <c r="Y11" s="33" t="s">
        <v>41</v>
      </c>
      <c r="Z11" s="33" t="s">
        <v>41</v>
      </c>
      <c r="AA11" s="33" t="s">
        <v>36</v>
      </c>
      <c r="AB11" s="33" t="s">
        <v>36</v>
      </c>
      <c r="AC11" s="32" t="s">
        <v>37</v>
      </c>
      <c r="AD11" s="32" t="s">
        <v>37</v>
      </c>
      <c r="AE11" s="34"/>
      <c r="AF11" s="35"/>
      <c r="AI11" s="30"/>
      <c r="AJ11" s="30"/>
    </row>
    <row r="12" spans="1:36" s="17" customFormat="1" ht="3" customHeight="1" x14ac:dyDescent="0.5">
      <c r="A12" s="36"/>
      <c r="B12" s="36"/>
      <c r="C12" s="36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9"/>
      <c r="AF12" s="36"/>
      <c r="AI12" s="39"/>
      <c r="AJ12" s="39"/>
    </row>
    <row r="13" spans="1:36" s="46" customFormat="1" ht="21" customHeight="1" x14ac:dyDescent="0.5">
      <c r="A13" s="40" t="s">
        <v>42</v>
      </c>
      <c r="B13" s="40"/>
      <c r="C13" s="40"/>
      <c r="D13" s="41"/>
      <c r="E13" s="42">
        <f>F13/1000</f>
        <v>1610664.8458599998</v>
      </c>
      <c r="F13" s="42">
        <f>SUM(F14,F21,F24,F29,F32,F36,F42,F60,F69,F71,F74,F79,F81,F83,F86,F101,F105,F108,F111,F113,F115,F118,F120)</f>
        <v>1610664845.8599997</v>
      </c>
      <c r="G13" s="42">
        <f>H13/1000</f>
        <v>42123.772110000005</v>
      </c>
      <c r="H13" s="42">
        <f>SUM(H14,H21,H24,H29,H32,H36,H42,H60,H69,H71,H74,H79,H81,H83,H86,H101,H105,H108,H111,H113,H115,H118,H120)</f>
        <v>42123772.110000007</v>
      </c>
      <c r="I13" s="42">
        <f>J13/1000</f>
        <v>67664.973480000001</v>
      </c>
      <c r="J13" s="42">
        <f>SUM(J14,J21,J24,J29,J32,J36,J42,J60,J69,J71,J74,J79,J81,J83,J86,J101,J105,J108,J111,J113,J115,J118,J120)</f>
        <v>67664973.480000004</v>
      </c>
      <c r="K13" s="42">
        <f>L13/1000</f>
        <v>20852.08311</v>
      </c>
      <c r="L13" s="42">
        <f>SUM(L14,L21,L24,L29,L32,L36,L42,L60,L69,L71,L74,L79,L81,L83,L86,L101,L105,L108,L111,L113,L115,L118,L120)</f>
        <v>20852083.109999999</v>
      </c>
      <c r="M13" s="42">
        <f>N13/1000</f>
        <v>31026.378430000001</v>
      </c>
      <c r="N13" s="42">
        <f>SUM(N14,N21,N24,N29,N32,N36,N42,N60,N69,N71,N74,N79,N81,N83,N86,N101,N105,N108,N111,N113,N115,N118,N120)</f>
        <v>31026378.43</v>
      </c>
      <c r="O13" s="42">
        <f>P13/1000</f>
        <v>2042803.9767199997</v>
      </c>
      <c r="P13" s="42">
        <f>SUM(P14,P21,P24,P29,P32,P36,P42,P60,P69,P71,P74,P79,P81,P83,P86,P101,P105,P108,P111,P113,P115,P118,P120)</f>
        <v>2042803976.7199998</v>
      </c>
      <c r="Q13" s="42">
        <f>R13/1000</f>
        <v>93953.645539999998</v>
      </c>
      <c r="R13" s="42">
        <f>SUM(R14,R21,R24,R29,R32,R36,R42,R60,R69,R71,R74,R79,R81,R83,R86,R101,R105,R108,R111,R113,R115,R118,R120)</f>
        <v>93953645.539999992</v>
      </c>
      <c r="S13" s="42">
        <f>T13/1000</f>
        <v>468226.40446000005</v>
      </c>
      <c r="T13" s="42">
        <f>SUM(T14,T21,T24,T29,T32,T36,T42,T60,T69,T71,T74,T79,T81,T83,T86,T101,T105,T108,T111,T113,T115,T118,T120)</f>
        <v>468226404.46000004</v>
      </c>
      <c r="U13" s="42">
        <f>V13/1000</f>
        <v>1053989.2394999999</v>
      </c>
      <c r="V13" s="42">
        <f>SUM(V14,V21,V24,V29,V32,V36,V42,V60,V69,V71,V74,V79,V81,V83,V86,V101,V105,V108,V111,V113,V115,V118,V120)</f>
        <v>1053989239.5</v>
      </c>
      <c r="W13" s="42">
        <f>X13/1000</f>
        <v>784938.79727999994</v>
      </c>
      <c r="X13" s="42">
        <f>SUM(X14,X21,X24,X29,X32,X36,X42,X60,X69,X71,X74,X79,X81,X83,X86,X101,X105,X108,X111,X113,X115,X118,X120)</f>
        <v>784938797.27999997</v>
      </c>
      <c r="Y13" s="42">
        <f>Z13/1000</f>
        <v>460227.62141000002</v>
      </c>
      <c r="Z13" s="42">
        <f>SUM(Z14,Z21,Z24,Z29,Z32,Z36,Z42,Z60,Z69,Z71,Z74,Z79,Z81,Z83,Z86,Z101,Z105,Z108,Z111,Z113,Z115,Z118,Z120)</f>
        <v>460227621.41000003</v>
      </c>
      <c r="AA13" s="42">
        <f>AB13/1000</f>
        <v>298431.28621000005</v>
      </c>
      <c r="AB13" s="42">
        <f>SUM(AB14,AB21,AB24,AB29,AB32,AB36,AB42,AB60,AB69,AB71,AB74,AB79,AB81,AB83,AB86,AB101,AB105,AB108,AB111,AB113,AB115,AB118,AB120)</f>
        <v>298431286.21000004</v>
      </c>
      <c r="AC13" s="42">
        <f>AD13/1000</f>
        <v>5393.7815500000006</v>
      </c>
      <c r="AD13" s="43">
        <f>SUM(AD14,AD21,AD24,AD29,AD32,AD36,AD42,AD60,AD69,AD71,AD74,AD79,AD81,AD83,AD86,AD101,AD105,AD108,AD111,AD113,AD115,AD118,AD120)</f>
        <v>5393781.5500000007</v>
      </c>
      <c r="AE13" s="44"/>
      <c r="AF13" s="45" t="s">
        <v>43</v>
      </c>
      <c r="AI13" s="47"/>
      <c r="AJ13" s="47"/>
    </row>
    <row r="14" spans="1:36" s="46" customFormat="1" ht="21" customHeight="1" x14ac:dyDescent="0.5">
      <c r="A14" s="48" t="s">
        <v>44</v>
      </c>
      <c r="B14" s="48"/>
      <c r="C14" s="48"/>
      <c r="D14" s="37"/>
      <c r="E14" s="42">
        <f t="shared" ref="E14:E102" si="0">F14/1000</f>
        <v>283723.39065999998</v>
      </c>
      <c r="F14" s="42">
        <f>SUM(F15:F20)</f>
        <v>283723390.65999997</v>
      </c>
      <c r="G14" s="42">
        <f t="shared" ref="G14:G102" si="1">H14/1000</f>
        <v>13775.713359999998</v>
      </c>
      <c r="H14" s="42">
        <f t="shared" ref="H14:AD14" si="2">SUM(H15:H20)</f>
        <v>13775713.359999998</v>
      </c>
      <c r="I14" s="42">
        <f t="shared" ref="I14:I102" si="3">J14/1000</f>
        <v>23500.130129999994</v>
      </c>
      <c r="J14" s="42">
        <f t="shared" si="2"/>
        <v>23500130.129999995</v>
      </c>
      <c r="K14" s="42">
        <f t="shared" ref="K14:K101" si="4">L14/1000</f>
        <v>8523.9157199999991</v>
      </c>
      <c r="L14" s="42">
        <f t="shared" si="2"/>
        <v>8523915.7199999988</v>
      </c>
      <c r="M14" s="42">
        <f t="shared" ref="M14:M102" si="5">N14/1000</f>
        <v>16822.996879999999</v>
      </c>
      <c r="N14" s="42">
        <f t="shared" si="2"/>
        <v>16822996.879999999</v>
      </c>
      <c r="O14" s="42">
        <f t="shared" ref="O14:O102" si="6">P14/1000</f>
        <v>417351.29571000003</v>
      </c>
      <c r="P14" s="42">
        <f t="shared" si="2"/>
        <v>417351295.71000004</v>
      </c>
      <c r="Q14" s="42">
        <f t="shared" ref="Q14:Q102" si="7">R14/1000</f>
        <v>15966.294749999999</v>
      </c>
      <c r="R14" s="42">
        <f t="shared" si="2"/>
        <v>15966294.75</v>
      </c>
      <c r="S14" s="42">
        <f t="shared" ref="S14:S102" si="8">T14/1000</f>
        <v>48120.639980000007</v>
      </c>
      <c r="T14" s="42">
        <f t="shared" si="2"/>
        <v>48120639.980000004</v>
      </c>
      <c r="U14" s="42">
        <f t="shared" ref="U14:U102" si="9">V14/1000</f>
        <v>211609.49294</v>
      </c>
      <c r="V14" s="42">
        <f t="shared" si="2"/>
        <v>211609492.94</v>
      </c>
      <c r="W14" s="42">
        <f t="shared" ref="W14:W102" si="10">X14/1000</f>
        <v>188835.67303999999</v>
      </c>
      <c r="X14" s="42">
        <f t="shared" si="2"/>
        <v>188835673.03999999</v>
      </c>
      <c r="Y14" s="42">
        <f t="shared" ref="Y14:Y102" si="11">Z14/1000</f>
        <v>61886.5625</v>
      </c>
      <c r="Z14" s="42">
        <f t="shared" si="2"/>
        <v>61886562.5</v>
      </c>
      <c r="AA14" s="42">
        <f t="shared" ref="AA14:AA102" si="12">AB14/1000</f>
        <v>28565.297880000002</v>
      </c>
      <c r="AB14" s="42">
        <f t="shared" si="2"/>
        <v>28565297.880000003</v>
      </c>
      <c r="AC14" s="42">
        <f t="shared" ref="AC14:AC101" si="13">AD14/1000</f>
        <v>47.4</v>
      </c>
      <c r="AD14" s="43">
        <f t="shared" si="2"/>
        <v>47400</v>
      </c>
      <c r="AE14" s="44" t="s">
        <v>45</v>
      </c>
      <c r="AF14" s="44"/>
      <c r="AI14" s="47"/>
      <c r="AJ14" s="47"/>
    </row>
    <row r="15" spans="1:36" s="17" customFormat="1" ht="21" customHeight="1" x14ac:dyDescent="0.5">
      <c r="A15" s="49" t="s">
        <v>46</v>
      </c>
      <c r="B15" s="50"/>
      <c r="C15" s="50"/>
      <c r="D15" s="37"/>
      <c r="E15" s="51">
        <f t="shared" si="0"/>
        <v>117998.67637</v>
      </c>
      <c r="F15" s="51">
        <v>117998676.37</v>
      </c>
      <c r="G15" s="51">
        <f t="shared" si="1"/>
        <v>5959.4335000000001</v>
      </c>
      <c r="H15" s="51">
        <v>5959433.5</v>
      </c>
      <c r="I15" s="51">
        <f t="shared" si="3"/>
        <v>20709.276309999997</v>
      </c>
      <c r="J15" s="51">
        <v>20709276.309999999</v>
      </c>
      <c r="K15" s="51">
        <f t="shared" si="4"/>
        <v>8065.6187199999995</v>
      </c>
      <c r="L15" s="51">
        <v>8065618.7199999997</v>
      </c>
      <c r="M15" s="51">
        <f t="shared" si="5"/>
        <v>14372.825000000001</v>
      </c>
      <c r="N15" s="51">
        <v>14372825</v>
      </c>
      <c r="O15" s="51">
        <f t="shared" si="6"/>
        <v>232086.12894</v>
      </c>
      <c r="P15" s="51">
        <v>232086128.94</v>
      </c>
      <c r="Q15" s="51">
        <f t="shared" si="7"/>
        <v>2835.7326800000001</v>
      </c>
      <c r="R15" s="51">
        <v>2835732.68</v>
      </c>
      <c r="S15" s="51">
        <f t="shared" si="8"/>
        <v>12727.339099999999</v>
      </c>
      <c r="T15" s="51">
        <v>12727339.1</v>
      </c>
      <c r="U15" s="51">
        <f t="shared" si="9"/>
        <v>132139.266</v>
      </c>
      <c r="V15" s="51">
        <v>132139266</v>
      </c>
      <c r="W15" s="51">
        <f t="shared" si="10"/>
        <v>107413.55245999999</v>
      </c>
      <c r="X15" s="51">
        <v>107413552.45999999</v>
      </c>
      <c r="Y15" s="51">
        <f t="shared" si="11"/>
        <v>22243.485940000002</v>
      </c>
      <c r="Z15" s="51">
        <v>22243485.940000001</v>
      </c>
      <c r="AA15" s="51">
        <f t="shared" si="12"/>
        <v>9295</v>
      </c>
      <c r="AB15" s="51">
        <v>9295000</v>
      </c>
      <c r="AC15" s="51">
        <f t="shared" si="13"/>
        <v>17.399999999999999</v>
      </c>
      <c r="AD15" s="52">
        <v>17400</v>
      </c>
      <c r="AE15" s="53"/>
      <c r="AF15" s="53" t="s">
        <v>47</v>
      </c>
      <c r="AI15" s="39"/>
      <c r="AJ15" s="39"/>
    </row>
    <row r="16" spans="1:36" s="17" customFormat="1" ht="21" customHeight="1" x14ac:dyDescent="0.5">
      <c r="A16" s="49" t="s">
        <v>48</v>
      </c>
      <c r="B16" s="50"/>
      <c r="C16" s="50"/>
      <c r="D16" s="37"/>
      <c r="E16" s="51">
        <f t="shared" si="0"/>
        <v>40858.966090000002</v>
      </c>
      <c r="F16" s="51">
        <v>40858966.090000004</v>
      </c>
      <c r="G16" s="51">
        <f t="shared" si="1"/>
        <v>3633.6722</v>
      </c>
      <c r="H16" s="51">
        <v>3633672.2</v>
      </c>
      <c r="I16" s="51">
        <f t="shared" si="3"/>
        <v>1016.16183</v>
      </c>
      <c r="J16" s="51">
        <v>1016161.83</v>
      </c>
      <c r="K16" s="51" t="s">
        <v>49</v>
      </c>
      <c r="L16" s="51">
        <v>0</v>
      </c>
      <c r="M16" s="51">
        <f t="shared" si="5"/>
        <v>872.32232999999997</v>
      </c>
      <c r="N16" s="51">
        <v>872322.33</v>
      </c>
      <c r="O16" s="51">
        <f t="shared" si="6"/>
        <v>44284.403299999998</v>
      </c>
      <c r="P16" s="51">
        <v>44284403.299999997</v>
      </c>
      <c r="Q16" s="51">
        <f t="shared" si="7"/>
        <v>201.12947</v>
      </c>
      <c r="R16" s="51">
        <v>201129.47</v>
      </c>
      <c r="S16" s="51">
        <f t="shared" si="8"/>
        <v>1974.0328999999999</v>
      </c>
      <c r="T16" s="51">
        <v>1974032.9</v>
      </c>
      <c r="U16" s="51">
        <f t="shared" si="9"/>
        <v>20926.501</v>
      </c>
      <c r="V16" s="51">
        <v>20926501</v>
      </c>
      <c r="W16" s="51">
        <f t="shared" si="10"/>
        <v>16455.272229999999</v>
      </c>
      <c r="X16" s="51">
        <v>16455272.23</v>
      </c>
      <c r="Y16" s="51">
        <f t="shared" si="11"/>
        <v>3756.2440000000001</v>
      </c>
      <c r="Z16" s="51">
        <v>3756244</v>
      </c>
      <c r="AA16" s="51">
        <f t="shared" si="12"/>
        <v>4196.6400000000003</v>
      </c>
      <c r="AB16" s="51">
        <v>4196640</v>
      </c>
      <c r="AC16" s="51">
        <f t="shared" si="13"/>
        <v>15</v>
      </c>
      <c r="AD16" s="52">
        <v>15000</v>
      </c>
      <c r="AE16" s="53"/>
      <c r="AF16" s="53" t="s">
        <v>50</v>
      </c>
      <c r="AI16" s="39"/>
      <c r="AJ16" s="39"/>
    </row>
    <row r="17" spans="1:36" s="17" customFormat="1" ht="21" customHeight="1" x14ac:dyDescent="0.5">
      <c r="A17" s="49" t="s">
        <v>51</v>
      </c>
      <c r="B17" s="50"/>
      <c r="C17" s="50"/>
      <c r="D17" s="37"/>
      <c r="E17" s="51">
        <f t="shared" si="0"/>
        <v>63510.395420000001</v>
      </c>
      <c r="F17" s="51">
        <v>63510395.420000002</v>
      </c>
      <c r="G17" s="51">
        <f t="shared" si="1"/>
        <v>3399.5415400000002</v>
      </c>
      <c r="H17" s="51">
        <v>3399541.54</v>
      </c>
      <c r="I17" s="51">
        <f t="shared" si="3"/>
        <v>669.65593999999999</v>
      </c>
      <c r="J17" s="51">
        <v>669655.93999999994</v>
      </c>
      <c r="K17" s="51" t="s">
        <v>49</v>
      </c>
      <c r="L17" s="51">
        <v>0</v>
      </c>
      <c r="M17" s="51">
        <f t="shared" si="5"/>
        <v>602.12800000000004</v>
      </c>
      <c r="N17" s="51">
        <v>602128</v>
      </c>
      <c r="O17" s="51">
        <f t="shared" si="6"/>
        <v>43360.586719999999</v>
      </c>
      <c r="P17" s="51">
        <v>43360586.719999999</v>
      </c>
      <c r="Q17" s="51">
        <f t="shared" si="7"/>
        <v>4567.6000000000004</v>
      </c>
      <c r="R17" s="51">
        <v>4567600</v>
      </c>
      <c r="S17" s="51">
        <f t="shared" si="8"/>
        <v>7236.3930999999993</v>
      </c>
      <c r="T17" s="51">
        <v>7236393.0999999996</v>
      </c>
      <c r="U17" s="51">
        <f t="shared" si="9"/>
        <v>16570.579000000002</v>
      </c>
      <c r="V17" s="51">
        <v>16570579</v>
      </c>
      <c r="W17" s="51">
        <f t="shared" si="10"/>
        <v>35194.358289999996</v>
      </c>
      <c r="X17" s="51">
        <v>35194358.289999999</v>
      </c>
      <c r="Y17" s="51">
        <f t="shared" si="11"/>
        <v>17105.963809999997</v>
      </c>
      <c r="Z17" s="51">
        <v>17105963.809999999</v>
      </c>
      <c r="AA17" s="51">
        <f t="shared" si="12"/>
        <v>4492.1431600000005</v>
      </c>
      <c r="AB17" s="51">
        <v>4492143.16</v>
      </c>
      <c r="AC17" s="51" t="s">
        <v>49</v>
      </c>
      <c r="AD17" s="52">
        <v>0</v>
      </c>
      <c r="AE17" s="53"/>
      <c r="AF17" s="53" t="s">
        <v>52</v>
      </c>
      <c r="AI17" s="39"/>
      <c r="AJ17" s="39"/>
    </row>
    <row r="18" spans="1:36" s="17" customFormat="1" ht="21" customHeight="1" x14ac:dyDescent="0.5">
      <c r="A18" s="49" t="s">
        <v>53</v>
      </c>
      <c r="B18" s="50"/>
      <c r="C18" s="50"/>
      <c r="D18" s="37"/>
      <c r="E18" s="51">
        <f t="shared" si="0"/>
        <v>15919.966970000001</v>
      </c>
      <c r="F18" s="51">
        <v>15919966.970000001</v>
      </c>
      <c r="G18" s="51">
        <f t="shared" si="1"/>
        <v>136.63651999999999</v>
      </c>
      <c r="H18" s="51">
        <v>136636.51999999999</v>
      </c>
      <c r="I18" s="51">
        <f t="shared" si="3"/>
        <v>234.42466000000002</v>
      </c>
      <c r="J18" s="51">
        <v>234424.66</v>
      </c>
      <c r="K18" s="51">
        <f t="shared" si="4"/>
        <v>183.08199999999999</v>
      </c>
      <c r="L18" s="51">
        <v>183082</v>
      </c>
      <c r="M18" s="51">
        <f t="shared" si="5"/>
        <v>221.71600000000001</v>
      </c>
      <c r="N18" s="51">
        <v>221716</v>
      </c>
      <c r="O18" s="51">
        <f t="shared" si="6"/>
        <v>26258.446749999999</v>
      </c>
      <c r="P18" s="51">
        <v>26258446.75</v>
      </c>
      <c r="Q18" s="51">
        <f t="shared" si="7"/>
        <v>2784.35</v>
      </c>
      <c r="R18" s="51">
        <v>2784350</v>
      </c>
      <c r="S18" s="51">
        <f t="shared" si="8"/>
        <v>9275.4408800000001</v>
      </c>
      <c r="T18" s="51">
        <v>9275440.8800000008</v>
      </c>
      <c r="U18" s="51">
        <f t="shared" si="9"/>
        <v>13519.476000000001</v>
      </c>
      <c r="V18" s="51">
        <v>13519476</v>
      </c>
      <c r="W18" s="51">
        <f t="shared" si="10"/>
        <v>6968.4300199999998</v>
      </c>
      <c r="X18" s="51">
        <v>6968430.0199999996</v>
      </c>
      <c r="Y18" s="51">
        <f t="shared" si="11"/>
        <v>6733.9917500000001</v>
      </c>
      <c r="Z18" s="51">
        <v>6733991.75</v>
      </c>
      <c r="AA18" s="51">
        <f t="shared" si="12"/>
        <v>3566.3796000000002</v>
      </c>
      <c r="AB18" s="51">
        <v>3566379.6</v>
      </c>
      <c r="AC18" s="51" t="s">
        <v>49</v>
      </c>
      <c r="AD18" s="52">
        <v>0</v>
      </c>
      <c r="AE18" s="53"/>
      <c r="AF18" s="53" t="s">
        <v>54</v>
      </c>
      <c r="AI18" s="39"/>
      <c r="AJ18" s="39"/>
    </row>
    <row r="19" spans="1:36" s="17" customFormat="1" ht="21" customHeight="1" x14ac:dyDescent="0.5">
      <c r="A19" s="49" t="s">
        <v>55</v>
      </c>
      <c r="B19" s="50"/>
      <c r="C19" s="50"/>
      <c r="D19" s="37"/>
      <c r="E19" s="51">
        <f t="shared" si="0"/>
        <v>23535.74584</v>
      </c>
      <c r="F19" s="51">
        <v>23535745.84</v>
      </c>
      <c r="G19" s="51">
        <f t="shared" si="1"/>
        <v>539.35400000000004</v>
      </c>
      <c r="H19" s="51">
        <v>539354</v>
      </c>
      <c r="I19" s="51">
        <f t="shared" si="3"/>
        <v>261.91356000000002</v>
      </c>
      <c r="J19" s="51">
        <v>261913.56</v>
      </c>
      <c r="K19" s="51" t="s">
        <v>49</v>
      </c>
      <c r="L19" s="51">
        <v>0</v>
      </c>
      <c r="M19" s="51">
        <f t="shared" si="5"/>
        <v>536.42552000000001</v>
      </c>
      <c r="N19" s="51">
        <v>536425.52</v>
      </c>
      <c r="O19" s="51">
        <f t="shared" si="6"/>
        <v>36567.230000000003</v>
      </c>
      <c r="P19" s="51">
        <v>36567230</v>
      </c>
      <c r="Q19" s="51">
        <f t="shared" si="7"/>
        <v>5282</v>
      </c>
      <c r="R19" s="51">
        <v>5282000</v>
      </c>
      <c r="S19" s="51">
        <f t="shared" si="8"/>
        <v>1694.1088</v>
      </c>
      <c r="T19" s="51">
        <v>1694108.8</v>
      </c>
      <c r="U19" s="51">
        <f t="shared" si="9"/>
        <v>13963.35</v>
      </c>
      <c r="V19" s="51">
        <v>13963350</v>
      </c>
      <c r="W19" s="51">
        <f t="shared" si="10"/>
        <v>12383.489880000001</v>
      </c>
      <c r="X19" s="51">
        <v>12383489.880000001</v>
      </c>
      <c r="Y19" s="51">
        <f t="shared" si="11"/>
        <v>7727.3770000000004</v>
      </c>
      <c r="Z19" s="51">
        <v>7727377</v>
      </c>
      <c r="AA19" s="51">
        <f t="shared" si="12"/>
        <v>3301</v>
      </c>
      <c r="AB19" s="51">
        <v>3301000</v>
      </c>
      <c r="AC19" s="51">
        <f t="shared" si="13"/>
        <v>15</v>
      </c>
      <c r="AD19" s="52">
        <v>15000</v>
      </c>
      <c r="AE19" s="53"/>
      <c r="AF19" s="53" t="s">
        <v>56</v>
      </c>
      <c r="AI19" s="39"/>
      <c r="AJ19" s="39"/>
    </row>
    <row r="20" spans="1:36" s="17" customFormat="1" ht="21" customHeight="1" x14ac:dyDescent="0.5">
      <c r="A20" s="49" t="s">
        <v>57</v>
      </c>
      <c r="B20" s="50"/>
      <c r="C20" s="50"/>
      <c r="D20" s="37"/>
      <c r="E20" s="51">
        <f t="shared" si="0"/>
        <v>21899.63997</v>
      </c>
      <c r="F20" s="51">
        <v>21899639.969999999</v>
      </c>
      <c r="G20" s="51">
        <f t="shared" si="1"/>
        <v>107.07560000000001</v>
      </c>
      <c r="H20" s="51">
        <v>107075.6</v>
      </c>
      <c r="I20" s="51">
        <f t="shared" si="3"/>
        <v>608.69782999999995</v>
      </c>
      <c r="J20" s="51">
        <v>608697.82999999996</v>
      </c>
      <c r="K20" s="51">
        <f t="shared" si="4"/>
        <v>275.21499999999997</v>
      </c>
      <c r="L20" s="51">
        <v>275215</v>
      </c>
      <c r="M20" s="51">
        <f t="shared" si="5"/>
        <v>217.58002999999999</v>
      </c>
      <c r="N20" s="51">
        <v>217580.03</v>
      </c>
      <c r="O20" s="51">
        <f t="shared" si="6"/>
        <v>34794.5</v>
      </c>
      <c r="P20" s="51">
        <v>34794500</v>
      </c>
      <c r="Q20" s="51">
        <f t="shared" si="7"/>
        <v>295.48259999999999</v>
      </c>
      <c r="R20" s="51">
        <v>295482.59999999998</v>
      </c>
      <c r="S20" s="51">
        <f t="shared" si="8"/>
        <v>15213.325199999999</v>
      </c>
      <c r="T20" s="51">
        <v>15213325.199999999</v>
      </c>
      <c r="U20" s="51">
        <f t="shared" si="9"/>
        <v>14490.32094</v>
      </c>
      <c r="V20" s="51">
        <v>14490320.939999999</v>
      </c>
      <c r="W20" s="51">
        <f t="shared" si="10"/>
        <v>10420.570159999999</v>
      </c>
      <c r="X20" s="51">
        <v>10420570.16</v>
      </c>
      <c r="Y20" s="51">
        <f t="shared" si="11"/>
        <v>4319.5</v>
      </c>
      <c r="Z20" s="51">
        <v>4319500</v>
      </c>
      <c r="AA20" s="51">
        <f t="shared" si="12"/>
        <v>3714.1351199999999</v>
      </c>
      <c r="AB20" s="51">
        <v>3714135.12</v>
      </c>
      <c r="AC20" s="51" t="s">
        <v>49</v>
      </c>
      <c r="AD20" s="52">
        <v>0</v>
      </c>
      <c r="AE20" s="53"/>
      <c r="AF20" s="53" t="s">
        <v>58</v>
      </c>
      <c r="AI20" s="39"/>
      <c r="AJ20" s="39"/>
    </row>
    <row r="21" spans="1:36" s="46" customFormat="1" ht="21" customHeight="1" x14ac:dyDescent="0.5">
      <c r="A21" s="48" t="s">
        <v>59</v>
      </c>
      <c r="B21" s="48"/>
      <c r="C21" s="48"/>
      <c r="D21" s="37"/>
      <c r="E21" s="42">
        <f t="shared" si="0"/>
        <v>42954.091400000005</v>
      </c>
      <c r="F21" s="42">
        <f>SUM(F22:F23)</f>
        <v>42954091.400000006</v>
      </c>
      <c r="G21" s="42">
        <f t="shared" si="1"/>
        <v>365.66467999999998</v>
      </c>
      <c r="H21" s="42">
        <f t="shared" ref="H21:AD21" si="14">SUM(H22:H23)</f>
        <v>365664.68</v>
      </c>
      <c r="I21" s="42">
        <f t="shared" si="3"/>
        <v>1096.9358399999999</v>
      </c>
      <c r="J21" s="42">
        <f t="shared" si="14"/>
        <v>1096935.8399999999</v>
      </c>
      <c r="K21" s="42" t="s">
        <v>49</v>
      </c>
      <c r="L21" s="42">
        <f t="shared" si="14"/>
        <v>0</v>
      </c>
      <c r="M21" s="42">
        <f t="shared" si="5"/>
        <v>173.57400000000001</v>
      </c>
      <c r="N21" s="42">
        <f t="shared" si="14"/>
        <v>173574</v>
      </c>
      <c r="O21" s="42">
        <f t="shared" si="6"/>
        <v>36683.311000000002</v>
      </c>
      <c r="P21" s="42">
        <f t="shared" si="14"/>
        <v>36683311</v>
      </c>
      <c r="Q21" s="42" t="s">
        <v>49</v>
      </c>
      <c r="R21" s="42">
        <f t="shared" si="14"/>
        <v>0</v>
      </c>
      <c r="S21" s="42">
        <f t="shared" si="8"/>
        <v>4436.6488399999998</v>
      </c>
      <c r="T21" s="42">
        <f t="shared" si="14"/>
        <v>4436648.84</v>
      </c>
      <c r="U21" s="42">
        <f t="shared" si="9"/>
        <v>21014.255880000004</v>
      </c>
      <c r="V21" s="42">
        <f t="shared" si="14"/>
        <v>21014255.880000003</v>
      </c>
      <c r="W21" s="42">
        <f t="shared" si="10"/>
        <v>28080.1145</v>
      </c>
      <c r="X21" s="42">
        <f t="shared" si="14"/>
        <v>28080114.5</v>
      </c>
      <c r="Y21" s="42">
        <f t="shared" si="11"/>
        <v>12021.119000000001</v>
      </c>
      <c r="Z21" s="42">
        <f t="shared" si="14"/>
        <v>12021119</v>
      </c>
      <c r="AA21" s="42">
        <f t="shared" si="12"/>
        <v>12583.301039999998</v>
      </c>
      <c r="AB21" s="42">
        <f t="shared" si="14"/>
        <v>12583301.039999999</v>
      </c>
      <c r="AC21" s="42">
        <f t="shared" si="13"/>
        <v>47.642000000000003</v>
      </c>
      <c r="AD21" s="43">
        <f t="shared" si="14"/>
        <v>47642</v>
      </c>
      <c r="AE21" s="44" t="s">
        <v>60</v>
      </c>
      <c r="AF21" s="44"/>
      <c r="AI21" s="47"/>
      <c r="AJ21" s="47"/>
    </row>
    <row r="22" spans="1:36" s="17" customFormat="1" ht="21" customHeight="1" x14ac:dyDescent="0.5">
      <c r="A22" s="49" t="s">
        <v>61</v>
      </c>
      <c r="B22" s="50"/>
      <c r="C22" s="50"/>
      <c r="D22" s="37"/>
      <c r="E22" s="51">
        <f t="shared" si="0"/>
        <v>20775.859069999999</v>
      </c>
      <c r="F22" s="51">
        <v>20775859.07</v>
      </c>
      <c r="G22" s="51">
        <f t="shared" si="1"/>
        <v>210.04400000000001</v>
      </c>
      <c r="H22" s="51">
        <v>210044</v>
      </c>
      <c r="I22" s="51">
        <f t="shared" si="3"/>
        <v>660.00148000000002</v>
      </c>
      <c r="J22" s="51">
        <v>660001.48</v>
      </c>
      <c r="K22" s="51" t="s">
        <v>49</v>
      </c>
      <c r="L22" s="51">
        <v>0</v>
      </c>
      <c r="M22" s="51">
        <f t="shared" si="5"/>
        <v>27.248000000000001</v>
      </c>
      <c r="N22" s="51">
        <v>27248</v>
      </c>
      <c r="O22" s="51">
        <f t="shared" si="6"/>
        <v>15396.907999999999</v>
      </c>
      <c r="P22" s="51">
        <v>15396908</v>
      </c>
      <c r="Q22" s="51" t="s">
        <v>49</v>
      </c>
      <c r="R22" s="51">
        <v>0</v>
      </c>
      <c r="S22" s="51">
        <f t="shared" si="8"/>
        <v>909.00724000000002</v>
      </c>
      <c r="T22" s="51">
        <v>909007.24</v>
      </c>
      <c r="U22" s="51">
        <f t="shared" si="9"/>
        <v>8486.1849999999995</v>
      </c>
      <c r="V22" s="51">
        <v>8486185</v>
      </c>
      <c r="W22" s="51">
        <f t="shared" si="10"/>
        <v>20313.135019999998</v>
      </c>
      <c r="X22" s="51">
        <v>20313135.02</v>
      </c>
      <c r="Y22" s="51">
        <f t="shared" si="11"/>
        <v>2665.7</v>
      </c>
      <c r="Z22" s="51">
        <v>2665700</v>
      </c>
      <c r="AA22" s="51">
        <f t="shared" si="12"/>
        <v>4529.8999999999996</v>
      </c>
      <c r="AB22" s="51">
        <v>4529900</v>
      </c>
      <c r="AC22" s="51" t="s">
        <v>49</v>
      </c>
      <c r="AD22" s="52">
        <v>0</v>
      </c>
      <c r="AE22" s="53"/>
      <c r="AF22" s="53" t="s">
        <v>62</v>
      </c>
      <c r="AI22" s="39"/>
      <c r="AJ22" s="39"/>
    </row>
    <row r="23" spans="1:36" s="17" customFormat="1" ht="21" customHeight="1" x14ac:dyDescent="0.5">
      <c r="A23" s="49" t="s">
        <v>63</v>
      </c>
      <c r="B23" s="50"/>
      <c r="C23" s="50"/>
      <c r="D23" s="37"/>
      <c r="E23" s="51">
        <f t="shared" si="0"/>
        <v>22178.232330000003</v>
      </c>
      <c r="F23" s="51">
        <v>22178232.330000002</v>
      </c>
      <c r="G23" s="51">
        <f t="shared" si="1"/>
        <v>155.62067999999999</v>
      </c>
      <c r="H23" s="51">
        <v>155620.68</v>
      </c>
      <c r="I23" s="51">
        <f t="shared" si="3"/>
        <v>436.93435999999997</v>
      </c>
      <c r="J23" s="51">
        <v>436934.36</v>
      </c>
      <c r="K23" s="51" t="s">
        <v>49</v>
      </c>
      <c r="L23" s="51">
        <v>0</v>
      </c>
      <c r="M23" s="51">
        <f t="shared" si="5"/>
        <v>146.32599999999999</v>
      </c>
      <c r="N23" s="51">
        <v>146326</v>
      </c>
      <c r="O23" s="51">
        <f t="shared" si="6"/>
        <v>21286.402999999998</v>
      </c>
      <c r="P23" s="51">
        <v>21286403</v>
      </c>
      <c r="Q23" s="51" t="s">
        <v>49</v>
      </c>
      <c r="R23" s="51">
        <v>0</v>
      </c>
      <c r="S23" s="51">
        <f t="shared" si="8"/>
        <v>3527.6415999999999</v>
      </c>
      <c r="T23" s="51">
        <v>3527641.6</v>
      </c>
      <c r="U23" s="51">
        <f t="shared" si="9"/>
        <v>12528.070880000001</v>
      </c>
      <c r="V23" s="51">
        <v>12528070.880000001</v>
      </c>
      <c r="W23" s="51">
        <f t="shared" si="10"/>
        <v>7766.9794800000009</v>
      </c>
      <c r="X23" s="51">
        <v>7766979.4800000004</v>
      </c>
      <c r="Y23" s="51">
        <f t="shared" si="11"/>
        <v>9355.4189999999999</v>
      </c>
      <c r="Z23" s="51">
        <v>9355419</v>
      </c>
      <c r="AA23" s="51">
        <f t="shared" si="12"/>
        <v>8053.4010399999997</v>
      </c>
      <c r="AB23" s="51">
        <v>8053401.04</v>
      </c>
      <c r="AC23" s="51">
        <f t="shared" si="13"/>
        <v>47.642000000000003</v>
      </c>
      <c r="AD23" s="52">
        <v>47642</v>
      </c>
      <c r="AE23" s="53"/>
      <c r="AF23" s="53" t="s">
        <v>64</v>
      </c>
      <c r="AI23" s="39"/>
      <c r="AJ23" s="39"/>
    </row>
    <row r="24" spans="1:36" s="46" customFormat="1" ht="21" customHeight="1" x14ac:dyDescent="0.5">
      <c r="A24" s="48" t="s">
        <v>65</v>
      </c>
      <c r="B24" s="36"/>
      <c r="C24" s="36"/>
      <c r="D24" s="37"/>
      <c r="E24" s="42">
        <f t="shared" si="0"/>
        <v>92597.818280000007</v>
      </c>
      <c r="F24" s="42">
        <f>SUM(F25:F28)</f>
        <v>92597818.280000001</v>
      </c>
      <c r="G24" s="42">
        <f t="shared" si="1"/>
        <v>1057.4259</v>
      </c>
      <c r="H24" s="42">
        <f t="shared" ref="H24:AD24" si="15">SUM(H25:H28)</f>
        <v>1057425.8999999999</v>
      </c>
      <c r="I24" s="42">
        <f t="shared" si="3"/>
        <v>2894.4429299999997</v>
      </c>
      <c r="J24" s="42">
        <f t="shared" si="15"/>
        <v>2894442.9299999997</v>
      </c>
      <c r="K24" s="42">
        <f t="shared" si="4"/>
        <v>1087.9549999999999</v>
      </c>
      <c r="L24" s="42">
        <f t="shared" si="15"/>
        <v>1087955</v>
      </c>
      <c r="M24" s="42">
        <f t="shared" si="5"/>
        <v>1108.7767200000001</v>
      </c>
      <c r="N24" s="42">
        <f t="shared" si="15"/>
        <v>1108776.72</v>
      </c>
      <c r="O24" s="42">
        <f t="shared" si="6"/>
        <v>132262.86182999998</v>
      </c>
      <c r="P24" s="42">
        <f t="shared" si="15"/>
        <v>132262861.82999998</v>
      </c>
      <c r="Q24" s="42">
        <f t="shared" si="7"/>
        <v>4698.4160000000002</v>
      </c>
      <c r="R24" s="42">
        <f t="shared" si="15"/>
        <v>4698416</v>
      </c>
      <c r="S24" s="42">
        <f t="shared" si="8"/>
        <v>48557.073620000003</v>
      </c>
      <c r="T24" s="42">
        <f t="shared" si="15"/>
        <v>48557073.620000005</v>
      </c>
      <c r="U24" s="42">
        <f t="shared" si="9"/>
        <v>59455.615399999995</v>
      </c>
      <c r="V24" s="42">
        <f t="shared" si="15"/>
        <v>59455615.399999999</v>
      </c>
      <c r="W24" s="42">
        <f t="shared" si="10"/>
        <v>43443.243900000001</v>
      </c>
      <c r="X24" s="42">
        <f t="shared" si="15"/>
        <v>43443243.899999999</v>
      </c>
      <c r="Y24" s="42">
        <f t="shared" si="11"/>
        <v>25801.367549999999</v>
      </c>
      <c r="Z24" s="42">
        <f t="shared" si="15"/>
        <v>25801367.550000001</v>
      </c>
      <c r="AA24" s="42">
        <f t="shared" si="12"/>
        <v>17037.341259999997</v>
      </c>
      <c r="AB24" s="42">
        <f t="shared" si="15"/>
        <v>17037341.259999998</v>
      </c>
      <c r="AC24" s="42">
        <f t="shared" si="13"/>
        <v>15</v>
      </c>
      <c r="AD24" s="43">
        <f t="shared" si="15"/>
        <v>15000</v>
      </c>
      <c r="AE24" s="44" t="s">
        <v>66</v>
      </c>
      <c r="AF24" s="44"/>
      <c r="AI24" s="47"/>
      <c r="AJ24" s="47"/>
    </row>
    <row r="25" spans="1:36" s="17" customFormat="1" ht="21" customHeight="1" x14ac:dyDescent="0.5">
      <c r="A25" s="49" t="s">
        <v>67</v>
      </c>
      <c r="B25" s="48"/>
      <c r="C25" s="36"/>
      <c r="D25" s="37"/>
      <c r="E25" s="51">
        <f t="shared" si="0"/>
        <v>21286.793220000003</v>
      </c>
      <c r="F25" s="51">
        <v>21286793.220000003</v>
      </c>
      <c r="G25" s="51">
        <f t="shared" si="1"/>
        <v>367.79490000000004</v>
      </c>
      <c r="H25" s="51">
        <v>367794.9</v>
      </c>
      <c r="I25" s="51">
        <f t="shared" si="3"/>
        <v>1443.77925</v>
      </c>
      <c r="J25" s="51">
        <v>1443779.25</v>
      </c>
      <c r="K25" s="51" t="s">
        <v>49</v>
      </c>
      <c r="L25" s="51">
        <v>0</v>
      </c>
      <c r="M25" s="51">
        <f t="shared" si="5"/>
        <v>198.41672</v>
      </c>
      <c r="N25" s="51">
        <v>198416.72</v>
      </c>
      <c r="O25" s="51">
        <f t="shared" si="6"/>
        <v>18236.609</v>
      </c>
      <c r="P25" s="51">
        <v>18236609</v>
      </c>
      <c r="Q25" s="51">
        <f t="shared" si="7"/>
        <v>2411.9160000000002</v>
      </c>
      <c r="R25" s="51">
        <v>2411916</v>
      </c>
      <c r="S25" s="51">
        <f t="shared" si="8"/>
        <v>6672.3773000000001</v>
      </c>
      <c r="T25" s="51">
        <v>6672377.2999999998</v>
      </c>
      <c r="U25" s="51">
        <f t="shared" si="9"/>
        <v>13912.3814</v>
      </c>
      <c r="V25" s="51">
        <v>13912381.4</v>
      </c>
      <c r="W25" s="51">
        <f t="shared" si="10"/>
        <v>11268.588880000001</v>
      </c>
      <c r="X25" s="51">
        <v>11268588.880000001</v>
      </c>
      <c r="Y25" s="51">
        <f t="shared" si="11"/>
        <v>4443.4880199999998</v>
      </c>
      <c r="Z25" s="51">
        <v>4443488.0199999996</v>
      </c>
      <c r="AA25" s="51">
        <f t="shared" si="12"/>
        <v>2406</v>
      </c>
      <c r="AB25" s="51">
        <v>2406000</v>
      </c>
      <c r="AC25" s="51" t="s">
        <v>49</v>
      </c>
      <c r="AD25" s="52">
        <v>0</v>
      </c>
      <c r="AE25" s="53"/>
      <c r="AF25" s="53" t="s">
        <v>68</v>
      </c>
      <c r="AI25" s="39"/>
      <c r="AJ25" s="39"/>
    </row>
    <row r="26" spans="1:36" s="17" customFormat="1" ht="21" customHeight="1" x14ac:dyDescent="0.5">
      <c r="A26" s="49" t="s">
        <v>69</v>
      </c>
      <c r="B26" s="48"/>
      <c r="C26" s="36"/>
      <c r="D26" s="37"/>
      <c r="E26" s="51">
        <f t="shared" si="0"/>
        <v>23579.590820000001</v>
      </c>
      <c r="F26" s="51">
        <v>23579590.82</v>
      </c>
      <c r="G26" s="51">
        <f t="shared" si="1"/>
        <v>339.71179999999998</v>
      </c>
      <c r="H26" s="51">
        <v>339711.8</v>
      </c>
      <c r="I26" s="51">
        <f t="shared" si="3"/>
        <v>286.13188000000002</v>
      </c>
      <c r="J26" s="51">
        <v>286131.88</v>
      </c>
      <c r="K26" s="51" t="s">
        <v>49</v>
      </c>
      <c r="L26" s="51">
        <v>0</v>
      </c>
      <c r="M26" s="51">
        <f t="shared" si="5"/>
        <v>294.39999999999998</v>
      </c>
      <c r="N26" s="51">
        <v>294400</v>
      </c>
      <c r="O26" s="51">
        <f t="shared" si="6"/>
        <v>34876.195</v>
      </c>
      <c r="P26" s="51">
        <v>34876195</v>
      </c>
      <c r="Q26" s="51" t="s">
        <v>49</v>
      </c>
      <c r="R26" s="51">
        <v>0</v>
      </c>
      <c r="S26" s="51">
        <f t="shared" si="8"/>
        <v>3227.3279300000004</v>
      </c>
      <c r="T26" s="51">
        <v>3227327.93</v>
      </c>
      <c r="U26" s="51">
        <f t="shared" si="9"/>
        <v>11575.034</v>
      </c>
      <c r="V26" s="51">
        <v>11575034</v>
      </c>
      <c r="W26" s="51">
        <f t="shared" si="10"/>
        <v>10066.963699999998</v>
      </c>
      <c r="X26" s="51">
        <v>10066963.699999999</v>
      </c>
      <c r="Y26" s="51">
        <f t="shared" si="11"/>
        <v>5936.6795300000003</v>
      </c>
      <c r="Z26" s="51">
        <v>5936679.5300000003</v>
      </c>
      <c r="AA26" s="51">
        <f t="shared" si="12"/>
        <v>4115.5</v>
      </c>
      <c r="AB26" s="51">
        <v>4115500</v>
      </c>
      <c r="AC26" s="51" t="s">
        <v>49</v>
      </c>
      <c r="AD26" s="52">
        <v>0</v>
      </c>
      <c r="AE26" s="53"/>
      <c r="AF26" s="53" t="s">
        <v>70</v>
      </c>
      <c r="AI26" s="39"/>
      <c r="AJ26" s="39"/>
    </row>
    <row r="27" spans="1:36" s="17" customFormat="1" ht="21" customHeight="1" x14ac:dyDescent="0.5">
      <c r="A27" s="49" t="s">
        <v>71</v>
      </c>
      <c r="B27" s="48"/>
      <c r="C27" s="36"/>
      <c r="D27" s="37"/>
      <c r="E27" s="51">
        <f t="shared" si="0"/>
        <v>24048.863069999996</v>
      </c>
      <c r="F27" s="51">
        <v>24048863.069999997</v>
      </c>
      <c r="G27" s="51">
        <f t="shared" si="1"/>
        <v>24.1708</v>
      </c>
      <c r="H27" s="51">
        <v>24170.799999999999</v>
      </c>
      <c r="I27" s="51">
        <f t="shared" si="3"/>
        <v>234.89711</v>
      </c>
      <c r="J27" s="51">
        <v>234897.11</v>
      </c>
      <c r="K27" s="51" t="s">
        <v>49</v>
      </c>
      <c r="L27" s="51">
        <v>0</v>
      </c>
      <c r="M27" s="51">
        <f t="shared" si="5"/>
        <v>266.01</v>
      </c>
      <c r="N27" s="51">
        <v>266010</v>
      </c>
      <c r="O27" s="51">
        <f t="shared" si="6"/>
        <v>39587.496509999997</v>
      </c>
      <c r="P27" s="51">
        <v>39587496.509999998</v>
      </c>
      <c r="Q27" s="51">
        <f t="shared" si="7"/>
        <v>2286.5</v>
      </c>
      <c r="R27" s="51">
        <v>2286500</v>
      </c>
      <c r="S27" s="51">
        <f t="shared" si="8"/>
        <v>17277.80647</v>
      </c>
      <c r="T27" s="51">
        <v>17277806.469999999</v>
      </c>
      <c r="U27" s="51">
        <f t="shared" si="9"/>
        <v>18202.244999999999</v>
      </c>
      <c r="V27" s="51">
        <v>18202245</v>
      </c>
      <c r="W27" s="51">
        <f t="shared" si="10"/>
        <v>10793.134039999999</v>
      </c>
      <c r="X27" s="51">
        <v>10793134.039999999</v>
      </c>
      <c r="Y27" s="51">
        <f t="shared" si="11"/>
        <v>8079.2</v>
      </c>
      <c r="Z27" s="51">
        <v>8079200</v>
      </c>
      <c r="AA27" s="51">
        <f t="shared" si="12"/>
        <v>5284.7012599999998</v>
      </c>
      <c r="AB27" s="51">
        <v>5284701.26</v>
      </c>
      <c r="AC27" s="51">
        <f t="shared" si="13"/>
        <v>15</v>
      </c>
      <c r="AD27" s="52">
        <v>15000</v>
      </c>
      <c r="AE27" s="53"/>
      <c r="AF27" s="53" t="s">
        <v>72</v>
      </c>
      <c r="AI27" s="39"/>
      <c r="AJ27" s="39"/>
    </row>
    <row r="28" spans="1:36" s="17" customFormat="1" ht="21" customHeight="1" x14ac:dyDescent="0.5">
      <c r="A28" s="49" t="s">
        <v>73</v>
      </c>
      <c r="B28" s="48"/>
      <c r="C28" s="36"/>
      <c r="D28" s="37"/>
      <c r="E28" s="51">
        <f t="shared" si="0"/>
        <v>23682.571169999999</v>
      </c>
      <c r="F28" s="51">
        <v>23682571.169999998</v>
      </c>
      <c r="G28" s="51">
        <f t="shared" si="1"/>
        <v>325.7484</v>
      </c>
      <c r="H28" s="51">
        <v>325748.40000000002</v>
      </c>
      <c r="I28" s="51">
        <f t="shared" si="3"/>
        <v>929.63468999999998</v>
      </c>
      <c r="J28" s="51">
        <v>929634.69</v>
      </c>
      <c r="K28" s="51">
        <f t="shared" si="4"/>
        <v>1087.9549999999999</v>
      </c>
      <c r="L28" s="51">
        <v>1087955</v>
      </c>
      <c r="M28" s="51">
        <f t="shared" si="5"/>
        <v>349.95</v>
      </c>
      <c r="N28" s="51">
        <v>349950</v>
      </c>
      <c r="O28" s="51">
        <f t="shared" si="6"/>
        <v>39562.561320000001</v>
      </c>
      <c r="P28" s="51">
        <v>39562561.32</v>
      </c>
      <c r="Q28" s="51" t="s">
        <v>49</v>
      </c>
      <c r="R28" s="51">
        <v>0</v>
      </c>
      <c r="S28" s="51">
        <f t="shared" si="8"/>
        <v>21379.56192</v>
      </c>
      <c r="T28" s="51">
        <v>21379561.920000002</v>
      </c>
      <c r="U28" s="51">
        <f t="shared" si="9"/>
        <v>15765.955</v>
      </c>
      <c r="V28" s="51">
        <v>15765955</v>
      </c>
      <c r="W28" s="51">
        <f t="shared" si="10"/>
        <v>11314.557279999999</v>
      </c>
      <c r="X28" s="51">
        <v>11314557.279999999</v>
      </c>
      <c r="Y28" s="51">
        <f t="shared" si="11"/>
        <v>7342</v>
      </c>
      <c r="Z28" s="51">
        <v>7342000</v>
      </c>
      <c r="AA28" s="51">
        <f t="shared" si="12"/>
        <v>5231.1400000000003</v>
      </c>
      <c r="AB28" s="51">
        <v>5231140</v>
      </c>
      <c r="AC28" s="51" t="s">
        <v>49</v>
      </c>
      <c r="AD28" s="52">
        <v>0</v>
      </c>
      <c r="AE28" s="53"/>
      <c r="AF28" s="53" t="s">
        <v>74</v>
      </c>
      <c r="AI28" s="39"/>
      <c r="AJ28" s="39"/>
    </row>
    <row r="29" spans="1:36" s="46" customFormat="1" ht="21" customHeight="1" x14ac:dyDescent="0.5">
      <c r="A29" s="48" t="s">
        <v>75</v>
      </c>
      <c r="B29" s="48"/>
      <c r="C29" s="48"/>
      <c r="D29" s="37"/>
      <c r="E29" s="42">
        <f t="shared" si="0"/>
        <v>94134.411889999988</v>
      </c>
      <c r="F29" s="42">
        <f>SUM(F30:F31)</f>
        <v>94134411.889999986</v>
      </c>
      <c r="G29" s="42">
        <f t="shared" si="1"/>
        <v>3173.7401</v>
      </c>
      <c r="H29" s="42">
        <f t="shared" ref="H29:AD29" si="16">SUM(H30:H31)</f>
        <v>3173740.1</v>
      </c>
      <c r="I29" s="42">
        <f t="shared" si="3"/>
        <v>5160.6401100000003</v>
      </c>
      <c r="J29" s="42">
        <f t="shared" si="16"/>
        <v>5160640.1100000003</v>
      </c>
      <c r="K29" s="42">
        <f t="shared" si="4"/>
        <v>3745.1900799999999</v>
      </c>
      <c r="L29" s="42">
        <f t="shared" si="16"/>
        <v>3745190.08</v>
      </c>
      <c r="M29" s="42">
        <f t="shared" si="5"/>
        <v>1458.2655500000001</v>
      </c>
      <c r="N29" s="42">
        <f t="shared" si="16"/>
        <v>1458265.55</v>
      </c>
      <c r="O29" s="42">
        <f t="shared" si="6"/>
        <v>128782.80653999999</v>
      </c>
      <c r="P29" s="42">
        <f t="shared" si="16"/>
        <v>128782806.53999999</v>
      </c>
      <c r="Q29" s="42">
        <f t="shared" si="7"/>
        <v>11234.234129999999</v>
      </c>
      <c r="R29" s="42">
        <f t="shared" si="16"/>
        <v>11234234.129999999</v>
      </c>
      <c r="S29" s="42">
        <f t="shared" si="8"/>
        <v>39383.681959999994</v>
      </c>
      <c r="T29" s="42">
        <f t="shared" si="16"/>
        <v>39383681.959999993</v>
      </c>
      <c r="U29" s="42">
        <f t="shared" si="9"/>
        <v>92464.864230000007</v>
      </c>
      <c r="V29" s="42">
        <f t="shared" si="16"/>
        <v>92464864.230000004</v>
      </c>
      <c r="W29" s="42">
        <f t="shared" si="10"/>
        <v>51053.607219999998</v>
      </c>
      <c r="X29" s="42">
        <f t="shared" si="16"/>
        <v>51053607.219999999</v>
      </c>
      <c r="Y29" s="42">
        <f t="shared" si="11"/>
        <v>16870.50764</v>
      </c>
      <c r="Z29" s="42">
        <f t="shared" si="16"/>
        <v>16870507.640000001</v>
      </c>
      <c r="AA29" s="42">
        <f t="shared" si="12"/>
        <v>13259.026119999999</v>
      </c>
      <c r="AB29" s="42">
        <f t="shared" si="16"/>
        <v>13259026.119999999</v>
      </c>
      <c r="AC29" s="42" t="s">
        <v>49</v>
      </c>
      <c r="AD29" s="43">
        <f t="shared" si="16"/>
        <v>0</v>
      </c>
      <c r="AE29" s="44" t="s">
        <v>76</v>
      </c>
      <c r="AF29" s="44"/>
      <c r="AI29" s="47"/>
      <c r="AJ29" s="47"/>
    </row>
    <row r="30" spans="1:36" s="17" customFormat="1" ht="21" customHeight="1" x14ac:dyDescent="0.5">
      <c r="A30" s="49" t="s">
        <v>77</v>
      </c>
      <c r="B30" s="50"/>
      <c r="C30" s="50"/>
      <c r="D30" s="37"/>
      <c r="E30" s="51">
        <f t="shared" si="0"/>
        <v>80465.232449999981</v>
      </c>
      <c r="F30" s="51">
        <v>80465232.449999988</v>
      </c>
      <c r="G30" s="51">
        <f t="shared" si="1"/>
        <v>3151.3887</v>
      </c>
      <c r="H30" s="51">
        <v>3151388.7</v>
      </c>
      <c r="I30" s="51">
        <f t="shared" si="3"/>
        <v>4931.4635699999999</v>
      </c>
      <c r="J30" s="51">
        <v>4931463.57</v>
      </c>
      <c r="K30" s="51">
        <f t="shared" si="4"/>
        <v>3467.9850799999999</v>
      </c>
      <c r="L30" s="51">
        <v>3467985.08</v>
      </c>
      <c r="M30" s="51">
        <f t="shared" si="5"/>
        <v>1429.5707399999999</v>
      </c>
      <c r="N30" s="51">
        <v>1429570.74</v>
      </c>
      <c r="O30" s="51">
        <f t="shared" si="6"/>
        <v>113078.57053999999</v>
      </c>
      <c r="P30" s="51">
        <v>113078570.53999999</v>
      </c>
      <c r="Q30" s="51">
        <f t="shared" si="7"/>
        <v>8032.2341299999998</v>
      </c>
      <c r="R30" s="51">
        <v>8032234.1299999999</v>
      </c>
      <c r="S30" s="51">
        <f t="shared" si="8"/>
        <v>34171.363159999994</v>
      </c>
      <c r="T30" s="51">
        <v>34171363.159999996</v>
      </c>
      <c r="U30" s="51">
        <f t="shared" si="9"/>
        <v>82254.464229999998</v>
      </c>
      <c r="V30" s="51">
        <v>82254464.230000004</v>
      </c>
      <c r="W30" s="51">
        <f t="shared" si="10"/>
        <v>43999.071040000003</v>
      </c>
      <c r="X30" s="51">
        <v>43999071.039999999</v>
      </c>
      <c r="Y30" s="51">
        <f t="shared" si="11"/>
        <v>11102.60764</v>
      </c>
      <c r="Z30" s="51">
        <v>11102607.640000001</v>
      </c>
      <c r="AA30" s="51">
        <f t="shared" si="12"/>
        <v>11871.526119999999</v>
      </c>
      <c r="AB30" s="51">
        <v>11871526.119999999</v>
      </c>
      <c r="AC30" s="51" t="s">
        <v>49</v>
      </c>
      <c r="AD30" s="52">
        <v>0</v>
      </c>
      <c r="AE30" s="53"/>
      <c r="AF30" s="53" t="s">
        <v>78</v>
      </c>
      <c r="AI30" s="39"/>
      <c r="AJ30" s="39"/>
    </row>
    <row r="31" spans="1:36" s="17" customFormat="1" ht="21" customHeight="1" x14ac:dyDescent="0.5">
      <c r="A31" s="49" t="s">
        <v>79</v>
      </c>
      <c r="B31" s="50"/>
      <c r="C31" s="50"/>
      <c r="D31" s="37"/>
      <c r="E31" s="51">
        <f t="shared" si="0"/>
        <v>13669.179440000002</v>
      </c>
      <c r="F31" s="51">
        <v>13669179.440000001</v>
      </c>
      <c r="G31" s="51">
        <f t="shared" si="1"/>
        <v>22.351400000000002</v>
      </c>
      <c r="H31" s="51">
        <v>22351.4</v>
      </c>
      <c r="I31" s="51">
        <f t="shared" si="3"/>
        <v>229.17654000000002</v>
      </c>
      <c r="J31" s="51">
        <v>229176.54</v>
      </c>
      <c r="K31" s="51">
        <f t="shared" si="4"/>
        <v>277.20499999999998</v>
      </c>
      <c r="L31" s="51">
        <v>277205</v>
      </c>
      <c r="M31" s="51">
        <f t="shared" si="5"/>
        <v>28.69481</v>
      </c>
      <c r="N31" s="51">
        <v>28694.81</v>
      </c>
      <c r="O31" s="51">
        <f t="shared" si="6"/>
        <v>15704.236000000001</v>
      </c>
      <c r="P31" s="51">
        <v>15704236</v>
      </c>
      <c r="Q31" s="51">
        <f t="shared" si="7"/>
        <v>3202</v>
      </c>
      <c r="R31" s="51">
        <v>3202000</v>
      </c>
      <c r="S31" s="51">
        <f t="shared" si="8"/>
        <v>5212.3188</v>
      </c>
      <c r="T31" s="51">
        <v>5212318.8</v>
      </c>
      <c r="U31" s="51">
        <f t="shared" si="9"/>
        <v>10210.4</v>
      </c>
      <c r="V31" s="51">
        <v>10210400</v>
      </c>
      <c r="W31" s="51">
        <f t="shared" si="10"/>
        <v>7054.5361800000001</v>
      </c>
      <c r="X31" s="51">
        <v>7054536.1799999997</v>
      </c>
      <c r="Y31" s="51">
        <f t="shared" si="11"/>
        <v>5767.9</v>
      </c>
      <c r="Z31" s="51">
        <v>5767900</v>
      </c>
      <c r="AA31" s="51">
        <f t="shared" si="12"/>
        <v>1387.5</v>
      </c>
      <c r="AB31" s="51">
        <v>1387500</v>
      </c>
      <c r="AC31" s="51" t="s">
        <v>49</v>
      </c>
      <c r="AD31" s="52">
        <v>0</v>
      </c>
      <c r="AE31" s="53"/>
      <c r="AF31" s="53" t="s">
        <v>80</v>
      </c>
      <c r="AI31" s="39"/>
      <c r="AJ31" s="39"/>
    </row>
    <row r="32" spans="1:36" s="46" customFormat="1" ht="21" customHeight="1" x14ac:dyDescent="0.5">
      <c r="A32" s="48" t="s">
        <v>81</v>
      </c>
      <c r="B32" s="36"/>
      <c r="C32" s="36"/>
      <c r="D32" s="37"/>
      <c r="E32" s="42">
        <f t="shared" si="0"/>
        <v>71364.510699999984</v>
      </c>
      <c r="F32" s="42">
        <f>SUM(F33:F35)</f>
        <v>71364510.699999988</v>
      </c>
      <c r="G32" s="42">
        <f t="shared" si="1"/>
        <v>3043.94472</v>
      </c>
      <c r="H32" s="42">
        <f t="shared" ref="H32:AD32" si="17">SUM(H33:H35)</f>
        <v>3043944.7199999997</v>
      </c>
      <c r="I32" s="42">
        <f t="shared" si="3"/>
        <v>821.56083000000012</v>
      </c>
      <c r="J32" s="42">
        <f t="shared" si="17"/>
        <v>821560.83000000007</v>
      </c>
      <c r="K32" s="42">
        <f t="shared" si="4"/>
        <v>1395.8048900000001</v>
      </c>
      <c r="L32" s="42">
        <f t="shared" si="17"/>
        <v>1395804.8900000001</v>
      </c>
      <c r="M32" s="42">
        <f t="shared" si="5"/>
        <v>378.08071999999999</v>
      </c>
      <c r="N32" s="42">
        <f t="shared" si="17"/>
        <v>378080.72</v>
      </c>
      <c r="O32" s="42">
        <f t="shared" si="6"/>
        <v>77929.433999999994</v>
      </c>
      <c r="P32" s="42">
        <f t="shared" si="17"/>
        <v>77929434</v>
      </c>
      <c r="Q32" s="42" t="s">
        <v>49</v>
      </c>
      <c r="R32" s="42">
        <f t="shared" si="17"/>
        <v>0</v>
      </c>
      <c r="S32" s="42">
        <f t="shared" si="8"/>
        <v>15713.70277</v>
      </c>
      <c r="T32" s="42">
        <f t="shared" si="17"/>
        <v>15713702.77</v>
      </c>
      <c r="U32" s="42">
        <f t="shared" si="9"/>
        <v>30573.918000000001</v>
      </c>
      <c r="V32" s="42">
        <f t="shared" si="17"/>
        <v>30573918</v>
      </c>
      <c r="W32" s="42">
        <f t="shared" si="10"/>
        <v>34277.133289999998</v>
      </c>
      <c r="X32" s="42">
        <f t="shared" si="17"/>
        <v>34277133.289999999</v>
      </c>
      <c r="Y32" s="42">
        <f t="shared" si="11"/>
        <v>7850.58</v>
      </c>
      <c r="Z32" s="42">
        <f t="shared" si="17"/>
        <v>7850580</v>
      </c>
      <c r="AA32" s="42">
        <f t="shared" si="12"/>
        <v>6822.5</v>
      </c>
      <c r="AB32" s="42">
        <f t="shared" si="17"/>
        <v>6822500</v>
      </c>
      <c r="AC32" s="42" t="s">
        <v>49</v>
      </c>
      <c r="AD32" s="43">
        <f t="shared" si="17"/>
        <v>0</v>
      </c>
      <c r="AE32" s="44" t="s">
        <v>82</v>
      </c>
      <c r="AF32" s="44"/>
      <c r="AI32" s="47"/>
      <c r="AJ32" s="47"/>
    </row>
    <row r="33" spans="1:36" s="17" customFormat="1" ht="21" customHeight="1" x14ac:dyDescent="0.5">
      <c r="A33" s="49" t="s">
        <v>83</v>
      </c>
      <c r="B33" s="36"/>
      <c r="C33" s="36"/>
      <c r="D33" s="37"/>
      <c r="E33" s="51">
        <f t="shared" si="0"/>
        <v>37646.062819999999</v>
      </c>
      <c r="F33" s="51">
        <v>37646062.82</v>
      </c>
      <c r="G33" s="51">
        <f t="shared" si="1"/>
        <v>2481.4103999999998</v>
      </c>
      <c r="H33" s="51">
        <v>2481410.4</v>
      </c>
      <c r="I33" s="51">
        <f t="shared" si="3"/>
        <v>580.38188000000002</v>
      </c>
      <c r="J33" s="51">
        <v>580381.88</v>
      </c>
      <c r="K33" s="51">
        <f t="shared" si="4"/>
        <v>987.03889000000004</v>
      </c>
      <c r="L33" s="51">
        <v>987038.89</v>
      </c>
      <c r="M33" s="51">
        <f t="shared" si="5"/>
        <v>236.61771999999999</v>
      </c>
      <c r="N33" s="51">
        <v>236617.72</v>
      </c>
      <c r="O33" s="51">
        <f t="shared" si="6"/>
        <v>33953.436999999998</v>
      </c>
      <c r="P33" s="51">
        <v>33953437</v>
      </c>
      <c r="Q33" s="51" t="s">
        <v>49</v>
      </c>
      <c r="R33" s="51">
        <v>0</v>
      </c>
      <c r="S33" s="51">
        <f t="shared" si="8"/>
        <v>15107.8734</v>
      </c>
      <c r="T33" s="51">
        <v>15107873.4</v>
      </c>
      <c r="U33" s="51">
        <f t="shared" si="9"/>
        <v>20094.402999999998</v>
      </c>
      <c r="V33" s="51">
        <v>20094403</v>
      </c>
      <c r="W33" s="51">
        <f t="shared" si="10"/>
        <v>26031.473890000001</v>
      </c>
      <c r="X33" s="51">
        <v>26031473.890000001</v>
      </c>
      <c r="Y33" s="51">
        <f t="shared" si="11"/>
        <v>5858.1</v>
      </c>
      <c r="Z33" s="51">
        <v>5858100</v>
      </c>
      <c r="AA33" s="51">
        <f t="shared" si="12"/>
        <v>6043</v>
      </c>
      <c r="AB33" s="51">
        <v>6043000</v>
      </c>
      <c r="AC33" s="51" t="s">
        <v>49</v>
      </c>
      <c r="AD33" s="52">
        <v>0</v>
      </c>
      <c r="AE33" s="53"/>
      <c r="AF33" s="53" t="s">
        <v>84</v>
      </c>
      <c r="AI33" s="39"/>
      <c r="AJ33" s="39"/>
    </row>
    <row r="34" spans="1:36" s="17" customFormat="1" ht="21" customHeight="1" x14ac:dyDescent="0.5">
      <c r="A34" s="49" t="s">
        <v>85</v>
      </c>
      <c r="B34" s="50"/>
      <c r="C34" s="50"/>
      <c r="D34" s="37"/>
      <c r="E34" s="51">
        <f t="shared" si="0"/>
        <v>12945.498899999999</v>
      </c>
      <c r="F34" s="51">
        <v>12945498.899999999</v>
      </c>
      <c r="G34" s="51">
        <f t="shared" si="1"/>
        <v>260.85032000000001</v>
      </c>
      <c r="H34" s="51">
        <v>260850.32</v>
      </c>
      <c r="I34" s="51">
        <f t="shared" si="3"/>
        <v>76.879429999999999</v>
      </c>
      <c r="J34" s="51">
        <v>76879.429999999993</v>
      </c>
      <c r="K34" s="51">
        <f t="shared" si="4"/>
        <v>408.76600000000002</v>
      </c>
      <c r="L34" s="51">
        <v>408766</v>
      </c>
      <c r="M34" s="51">
        <f t="shared" si="5"/>
        <v>3.0230000000000001</v>
      </c>
      <c r="N34" s="51">
        <v>3023</v>
      </c>
      <c r="O34" s="51">
        <f t="shared" si="6"/>
        <v>13107.619000000001</v>
      </c>
      <c r="P34" s="51">
        <v>13107619</v>
      </c>
      <c r="Q34" s="51" t="s">
        <v>49</v>
      </c>
      <c r="R34" s="51">
        <v>0</v>
      </c>
      <c r="S34" s="51">
        <f t="shared" si="8"/>
        <v>605.82937000000004</v>
      </c>
      <c r="T34" s="51">
        <v>605829.37</v>
      </c>
      <c r="U34" s="51">
        <f t="shared" si="9"/>
        <v>10479.514999999999</v>
      </c>
      <c r="V34" s="51">
        <v>10479515</v>
      </c>
      <c r="W34" s="51">
        <f t="shared" si="10"/>
        <v>8245.6594000000005</v>
      </c>
      <c r="X34" s="51">
        <v>8245659.4000000004</v>
      </c>
      <c r="Y34" s="51">
        <f t="shared" si="11"/>
        <v>1992.48</v>
      </c>
      <c r="Z34" s="51">
        <v>1992480</v>
      </c>
      <c r="AA34" s="51">
        <f t="shared" si="12"/>
        <v>779.5</v>
      </c>
      <c r="AB34" s="51">
        <v>779500</v>
      </c>
      <c r="AC34" s="51" t="s">
        <v>49</v>
      </c>
      <c r="AD34" s="52">
        <v>0</v>
      </c>
      <c r="AE34" s="53"/>
      <c r="AF34" s="53" t="s">
        <v>86</v>
      </c>
      <c r="AI34" s="39"/>
      <c r="AJ34" s="39"/>
    </row>
    <row r="35" spans="1:36" s="17" customFormat="1" ht="21" customHeight="1" x14ac:dyDescent="0.5">
      <c r="A35" s="49" t="s">
        <v>87</v>
      </c>
      <c r="B35" s="50"/>
      <c r="C35" s="50"/>
      <c r="D35" s="37"/>
      <c r="E35" s="51">
        <f t="shared" si="0"/>
        <v>20772.948979999997</v>
      </c>
      <c r="F35" s="51">
        <v>20772948.979999997</v>
      </c>
      <c r="G35" s="51">
        <f t="shared" si="1"/>
        <v>301.68400000000003</v>
      </c>
      <c r="H35" s="51">
        <v>301684</v>
      </c>
      <c r="I35" s="51">
        <f t="shared" si="3"/>
        <v>164.29952</v>
      </c>
      <c r="J35" s="51">
        <v>164299.51999999999</v>
      </c>
      <c r="K35" s="51" t="s">
        <v>49</v>
      </c>
      <c r="L35" s="51">
        <v>0</v>
      </c>
      <c r="M35" s="51">
        <f t="shared" si="5"/>
        <v>138.44</v>
      </c>
      <c r="N35" s="51">
        <v>138440</v>
      </c>
      <c r="O35" s="51">
        <f t="shared" si="6"/>
        <v>30868.378000000001</v>
      </c>
      <c r="P35" s="51">
        <v>30868378</v>
      </c>
      <c r="Q35" s="51" t="s">
        <v>49</v>
      </c>
      <c r="R35" s="51">
        <v>0</v>
      </c>
      <c r="S35" s="51" t="s">
        <v>49</v>
      </c>
      <c r="T35" s="51" t="s">
        <v>49</v>
      </c>
      <c r="U35" s="51" t="s">
        <v>49</v>
      </c>
      <c r="V35" s="51" t="s">
        <v>49</v>
      </c>
      <c r="W35" s="51" t="s">
        <v>49</v>
      </c>
      <c r="X35" s="51" t="s">
        <v>49</v>
      </c>
      <c r="Y35" s="51" t="s">
        <v>49</v>
      </c>
      <c r="Z35" s="51" t="s">
        <v>49</v>
      </c>
      <c r="AA35" s="51" t="s">
        <v>49</v>
      </c>
      <c r="AB35" s="51" t="s">
        <v>49</v>
      </c>
      <c r="AC35" s="51" t="s">
        <v>49</v>
      </c>
      <c r="AD35" s="52" t="s">
        <v>49</v>
      </c>
      <c r="AE35" s="53"/>
      <c r="AF35" s="53" t="s">
        <v>88</v>
      </c>
      <c r="AI35" s="39"/>
      <c r="AJ35" s="39"/>
    </row>
    <row r="36" spans="1:36" s="46" customFormat="1" ht="21" customHeight="1" x14ac:dyDescent="0.5">
      <c r="A36" s="48" t="s">
        <v>89</v>
      </c>
      <c r="B36" s="36"/>
      <c r="C36" s="36"/>
      <c r="D36" s="37"/>
      <c r="E36" s="42">
        <f t="shared" si="0"/>
        <v>141278.85045</v>
      </c>
      <c r="F36" s="42">
        <f>SUM(F37:F41)</f>
        <v>141278850.44999999</v>
      </c>
      <c r="G36" s="42">
        <f t="shared" si="1"/>
        <v>3893.53424</v>
      </c>
      <c r="H36" s="42">
        <f t="shared" ref="H36:AD36" si="18">SUM(H37:H41)</f>
        <v>3893534.2399999998</v>
      </c>
      <c r="I36" s="42">
        <f t="shared" si="3"/>
        <v>5351.2098000000005</v>
      </c>
      <c r="J36" s="42">
        <f t="shared" si="18"/>
        <v>5351209.8000000007</v>
      </c>
      <c r="K36" s="42" t="s">
        <v>49</v>
      </c>
      <c r="L36" s="42">
        <f t="shared" si="18"/>
        <v>0</v>
      </c>
      <c r="M36" s="42">
        <f t="shared" si="5"/>
        <v>2964.20048</v>
      </c>
      <c r="N36" s="42">
        <f t="shared" si="18"/>
        <v>2964200.48</v>
      </c>
      <c r="O36" s="42">
        <f t="shared" si="6"/>
        <v>206930.29295999999</v>
      </c>
      <c r="P36" s="42">
        <f t="shared" si="18"/>
        <v>206930292.95999998</v>
      </c>
      <c r="Q36" s="42">
        <f t="shared" si="7"/>
        <v>14027.181</v>
      </c>
      <c r="R36" s="42">
        <f t="shared" si="18"/>
        <v>14027181</v>
      </c>
      <c r="S36" s="42">
        <f t="shared" si="8"/>
        <v>25958.414419999997</v>
      </c>
      <c r="T36" s="42">
        <f t="shared" si="18"/>
        <v>25958414.419999998</v>
      </c>
      <c r="U36" s="42">
        <f t="shared" si="9"/>
        <v>84759.770499999999</v>
      </c>
      <c r="V36" s="42">
        <f t="shared" si="18"/>
        <v>84759770.5</v>
      </c>
      <c r="W36" s="42">
        <f t="shared" si="10"/>
        <v>59978.020189999996</v>
      </c>
      <c r="X36" s="42">
        <f t="shared" si="18"/>
        <v>59978020.189999998</v>
      </c>
      <c r="Y36" s="42">
        <f t="shared" si="11"/>
        <v>74049.963369999983</v>
      </c>
      <c r="Z36" s="42">
        <f t="shared" si="18"/>
        <v>74049963.36999999</v>
      </c>
      <c r="AA36" s="42">
        <f t="shared" si="12"/>
        <v>29026.486590000004</v>
      </c>
      <c r="AB36" s="42">
        <f t="shared" si="18"/>
        <v>29026486.590000004</v>
      </c>
      <c r="AC36" s="42">
        <f t="shared" si="13"/>
        <v>39</v>
      </c>
      <c r="AD36" s="43">
        <f t="shared" si="18"/>
        <v>39000</v>
      </c>
      <c r="AE36" s="44" t="s">
        <v>90</v>
      </c>
      <c r="AF36" s="44"/>
      <c r="AI36" s="47"/>
      <c r="AJ36" s="47"/>
    </row>
    <row r="37" spans="1:36" s="17" customFormat="1" ht="21" customHeight="1" x14ac:dyDescent="0.5">
      <c r="A37" s="49" t="s">
        <v>91</v>
      </c>
      <c r="B37" s="54"/>
      <c r="C37" s="36"/>
      <c r="D37" s="37"/>
      <c r="E37" s="51">
        <f t="shared" si="0"/>
        <v>31426.513370000001</v>
      </c>
      <c r="F37" s="51">
        <v>31426513.370000001</v>
      </c>
      <c r="G37" s="51">
        <f t="shared" si="1"/>
        <v>980.33100000000002</v>
      </c>
      <c r="H37" s="51">
        <v>980331</v>
      </c>
      <c r="I37" s="51">
        <f t="shared" si="3"/>
        <v>2399.52556</v>
      </c>
      <c r="J37" s="51">
        <v>2399525.56</v>
      </c>
      <c r="K37" s="51" t="s">
        <v>49</v>
      </c>
      <c r="L37" s="51">
        <v>0</v>
      </c>
      <c r="M37" s="51">
        <f t="shared" si="5"/>
        <v>500.96199999999999</v>
      </c>
      <c r="N37" s="51">
        <v>500962</v>
      </c>
      <c r="O37" s="51">
        <f t="shared" si="6"/>
        <v>33407.262999999999</v>
      </c>
      <c r="P37" s="51">
        <v>33407263</v>
      </c>
      <c r="Q37" s="51" t="s">
        <v>49</v>
      </c>
      <c r="R37" s="51">
        <v>0</v>
      </c>
      <c r="S37" s="51">
        <f t="shared" si="8"/>
        <v>1555.4245000000001</v>
      </c>
      <c r="T37" s="51">
        <v>1555424.5</v>
      </c>
      <c r="U37" s="51">
        <f t="shared" si="9"/>
        <v>19268.057000000001</v>
      </c>
      <c r="V37" s="51">
        <v>19268057</v>
      </c>
      <c r="W37" s="51">
        <f t="shared" si="10"/>
        <v>13013.00158</v>
      </c>
      <c r="X37" s="51">
        <v>13013001.58</v>
      </c>
      <c r="Y37" s="51">
        <f t="shared" si="11"/>
        <v>12270.53</v>
      </c>
      <c r="Z37" s="51">
        <v>12270530</v>
      </c>
      <c r="AA37" s="51">
        <f t="shared" si="12"/>
        <v>7540.5359200000003</v>
      </c>
      <c r="AB37" s="51">
        <v>7540535.9199999999</v>
      </c>
      <c r="AC37" s="51">
        <f t="shared" si="13"/>
        <v>12</v>
      </c>
      <c r="AD37" s="52">
        <v>12000</v>
      </c>
      <c r="AE37" s="53"/>
      <c r="AF37" s="53" t="s">
        <v>92</v>
      </c>
      <c r="AI37" s="39"/>
      <c r="AJ37" s="39"/>
    </row>
    <row r="38" spans="1:36" s="17" customFormat="1" ht="21" customHeight="1" x14ac:dyDescent="0.5">
      <c r="A38" s="49" t="s">
        <v>93</v>
      </c>
      <c r="B38" s="54"/>
      <c r="C38" s="36"/>
      <c r="D38" s="37"/>
      <c r="E38" s="51">
        <f t="shared" si="0"/>
        <v>28102.278710000002</v>
      </c>
      <c r="F38" s="51">
        <v>28102278.710000001</v>
      </c>
      <c r="G38" s="51">
        <f t="shared" si="1"/>
        <v>592.4452</v>
      </c>
      <c r="H38" s="51">
        <v>592445.19999999995</v>
      </c>
      <c r="I38" s="51">
        <f t="shared" si="3"/>
        <v>835.36096999999995</v>
      </c>
      <c r="J38" s="51">
        <v>835360.97</v>
      </c>
      <c r="K38" s="51" t="s">
        <v>49</v>
      </c>
      <c r="L38" s="51">
        <v>0</v>
      </c>
      <c r="M38" s="51">
        <f t="shared" si="5"/>
        <v>895.2020500000001</v>
      </c>
      <c r="N38" s="51">
        <v>895202.05</v>
      </c>
      <c r="O38" s="51">
        <f t="shared" si="6"/>
        <v>72903.058000000005</v>
      </c>
      <c r="P38" s="51">
        <v>72903058</v>
      </c>
      <c r="Q38" s="51">
        <f t="shared" si="7"/>
        <v>12236.075999999999</v>
      </c>
      <c r="R38" s="51">
        <v>12236076</v>
      </c>
      <c r="S38" s="51">
        <f t="shared" si="8"/>
        <v>17543.470880000001</v>
      </c>
      <c r="T38" s="51">
        <v>17543470.879999999</v>
      </c>
      <c r="U38" s="51">
        <f t="shared" si="9"/>
        <v>21870.5105</v>
      </c>
      <c r="V38" s="51">
        <v>21870510.5</v>
      </c>
      <c r="W38" s="51">
        <f t="shared" si="10"/>
        <v>16396.234820000001</v>
      </c>
      <c r="X38" s="51">
        <v>16396234.82</v>
      </c>
      <c r="Y38" s="51">
        <f t="shared" si="11"/>
        <v>32098.05</v>
      </c>
      <c r="Z38" s="51">
        <v>32098050</v>
      </c>
      <c r="AA38" s="51">
        <f t="shared" si="12"/>
        <v>6706</v>
      </c>
      <c r="AB38" s="51">
        <v>6706000</v>
      </c>
      <c r="AC38" s="51">
        <f t="shared" si="13"/>
        <v>15</v>
      </c>
      <c r="AD38" s="52">
        <v>15000</v>
      </c>
      <c r="AE38" s="53"/>
      <c r="AF38" s="53" t="s">
        <v>94</v>
      </c>
      <c r="AI38" s="39"/>
      <c r="AJ38" s="39"/>
    </row>
    <row r="39" spans="1:36" s="17" customFormat="1" ht="21" customHeight="1" x14ac:dyDescent="0.5">
      <c r="A39" s="49" t="s">
        <v>95</v>
      </c>
      <c r="B39" s="54"/>
      <c r="C39" s="36"/>
      <c r="D39" s="37"/>
      <c r="E39" s="51">
        <f t="shared" si="0"/>
        <v>45663.361599999997</v>
      </c>
      <c r="F39" s="51">
        <v>45663361.599999994</v>
      </c>
      <c r="G39" s="51">
        <f t="shared" si="1"/>
        <v>2184.9114</v>
      </c>
      <c r="H39" s="51">
        <v>2184911.4</v>
      </c>
      <c r="I39" s="51">
        <f t="shared" si="3"/>
        <v>1381.9795900000001</v>
      </c>
      <c r="J39" s="51">
        <v>1381979.59</v>
      </c>
      <c r="K39" s="51" t="s">
        <v>49</v>
      </c>
      <c r="L39" s="51">
        <v>0</v>
      </c>
      <c r="M39" s="51">
        <f t="shared" si="5"/>
        <v>222.48400000000001</v>
      </c>
      <c r="N39" s="51">
        <v>222484</v>
      </c>
      <c r="O39" s="51">
        <f t="shared" si="6"/>
        <v>35861.668130000005</v>
      </c>
      <c r="P39" s="51">
        <v>35861668.130000003</v>
      </c>
      <c r="Q39" s="51" t="s">
        <v>49</v>
      </c>
      <c r="R39" s="51">
        <v>0</v>
      </c>
      <c r="S39" s="51">
        <f t="shared" si="8"/>
        <v>1893.7812200000001</v>
      </c>
      <c r="T39" s="51">
        <v>1893781.22</v>
      </c>
      <c r="U39" s="51">
        <f t="shared" si="9"/>
        <v>17292.875</v>
      </c>
      <c r="V39" s="51">
        <v>17292875</v>
      </c>
      <c r="W39" s="51">
        <f t="shared" si="10"/>
        <v>11797.984829999999</v>
      </c>
      <c r="X39" s="51">
        <v>11797984.83</v>
      </c>
      <c r="Y39" s="51">
        <f t="shared" si="11"/>
        <v>19176.20449</v>
      </c>
      <c r="Z39" s="51">
        <v>19176204.489999998</v>
      </c>
      <c r="AA39" s="51">
        <f t="shared" si="12"/>
        <v>6735</v>
      </c>
      <c r="AB39" s="51">
        <v>6735000</v>
      </c>
      <c r="AC39" s="51">
        <f t="shared" si="13"/>
        <v>12</v>
      </c>
      <c r="AD39" s="52">
        <v>12000</v>
      </c>
      <c r="AE39" s="53"/>
      <c r="AF39" s="53" t="s">
        <v>96</v>
      </c>
      <c r="AI39" s="39"/>
      <c r="AJ39" s="39"/>
    </row>
    <row r="40" spans="1:36" s="17" customFormat="1" ht="21" customHeight="1" x14ac:dyDescent="0.5">
      <c r="A40" s="49" t="s">
        <v>97</v>
      </c>
      <c r="B40" s="54"/>
      <c r="C40" s="36"/>
      <c r="D40" s="37"/>
      <c r="E40" s="51">
        <f t="shared" si="0"/>
        <v>18340.333059999997</v>
      </c>
      <c r="F40" s="51">
        <v>18340333.059999999</v>
      </c>
      <c r="G40" s="51">
        <f t="shared" si="1"/>
        <v>14.997</v>
      </c>
      <c r="H40" s="51">
        <v>14997</v>
      </c>
      <c r="I40" s="51">
        <f t="shared" si="3"/>
        <v>323.65323999999998</v>
      </c>
      <c r="J40" s="51">
        <v>323653.24</v>
      </c>
      <c r="K40" s="51" t="s">
        <v>49</v>
      </c>
      <c r="L40" s="51">
        <v>0</v>
      </c>
      <c r="M40" s="51">
        <f t="shared" si="5"/>
        <v>1245.6904299999999</v>
      </c>
      <c r="N40" s="51">
        <v>1245690.43</v>
      </c>
      <c r="O40" s="51">
        <f t="shared" si="6"/>
        <v>41451.915000000001</v>
      </c>
      <c r="P40" s="51">
        <v>41451915</v>
      </c>
      <c r="Q40" s="51" t="s">
        <v>49</v>
      </c>
      <c r="R40" s="51">
        <v>0</v>
      </c>
      <c r="S40" s="51">
        <f t="shared" si="8"/>
        <v>940.95600000000002</v>
      </c>
      <c r="T40" s="51">
        <v>940956</v>
      </c>
      <c r="U40" s="51">
        <f t="shared" si="9"/>
        <v>13294.438</v>
      </c>
      <c r="V40" s="51">
        <v>13294438</v>
      </c>
      <c r="W40" s="51">
        <f t="shared" si="10"/>
        <v>5820.1155399999998</v>
      </c>
      <c r="X40" s="51">
        <v>5820115.54</v>
      </c>
      <c r="Y40" s="51">
        <f t="shared" si="11"/>
        <v>4788.8188799999998</v>
      </c>
      <c r="Z40" s="51">
        <v>4788818.88</v>
      </c>
      <c r="AA40" s="51">
        <f t="shared" si="12"/>
        <v>3203.9506699999997</v>
      </c>
      <c r="AB40" s="51">
        <v>3203950.67</v>
      </c>
      <c r="AC40" s="51" t="s">
        <v>49</v>
      </c>
      <c r="AD40" s="52">
        <v>0</v>
      </c>
      <c r="AE40" s="53"/>
      <c r="AF40" s="53" t="s">
        <v>98</v>
      </c>
      <c r="AI40" s="39"/>
      <c r="AJ40" s="39"/>
    </row>
    <row r="41" spans="1:36" s="17" customFormat="1" ht="21" customHeight="1" x14ac:dyDescent="0.5">
      <c r="A41" s="49" t="s">
        <v>99</v>
      </c>
      <c r="B41" s="54"/>
      <c r="C41" s="36"/>
      <c r="D41" s="37"/>
      <c r="E41" s="51">
        <f t="shared" si="0"/>
        <v>17746.363710000001</v>
      </c>
      <c r="F41" s="51">
        <v>17746363.710000001</v>
      </c>
      <c r="G41" s="51">
        <f t="shared" si="1"/>
        <v>120.84963999999999</v>
      </c>
      <c r="H41" s="51">
        <v>120849.64</v>
      </c>
      <c r="I41" s="51">
        <f t="shared" si="3"/>
        <v>410.69044000000002</v>
      </c>
      <c r="J41" s="51">
        <v>410690.44</v>
      </c>
      <c r="K41" s="51" t="s">
        <v>49</v>
      </c>
      <c r="L41" s="51">
        <v>0</v>
      </c>
      <c r="M41" s="51">
        <f t="shared" si="5"/>
        <v>99.861999999999995</v>
      </c>
      <c r="N41" s="51">
        <v>99862</v>
      </c>
      <c r="O41" s="51">
        <f t="shared" si="6"/>
        <v>23306.38883</v>
      </c>
      <c r="P41" s="51">
        <v>23306388.829999998</v>
      </c>
      <c r="Q41" s="51">
        <f t="shared" si="7"/>
        <v>1791.105</v>
      </c>
      <c r="R41" s="51">
        <v>1791105</v>
      </c>
      <c r="S41" s="51">
        <f t="shared" si="8"/>
        <v>4024.7818199999997</v>
      </c>
      <c r="T41" s="51">
        <v>4024781.82</v>
      </c>
      <c r="U41" s="51">
        <f t="shared" si="9"/>
        <v>13033.89</v>
      </c>
      <c r="V41" s="51">
        <v>13033890</v>
      </c>
      <c r="W41" s="51">
        <f t="shared" si="10"/>
        <v>12950.683419999999</v>
      </c>
      <c r="X41" s="51">
        <v>12950683.42</v>
      </c>
      <c r="Y41" s="51">
        <f t="shared" si="11"/>
        <v>5716.36</v>
      </c>
      <c r="Z41" s="51">
        <v>5716360</v>
      </c>
      <c r="AA41" s="51">
        <f t="shared" si="12"/>
        <v>4841</v>
      </c>
      <c r="AB41" s="51">
        <v>4841000</v>
      </c>
      <c r="AC41" s="51" t="s">
        <v>49</v>
      </c>
      <c r="AD41" s="52">
        <v>0</v>
      </c>
      <c r="AE41" s="53"/>
      <c r="AF41" s="53" t="s">
        <v>100</v>
      </c>
      <c r="AI41" s="39"/>
      <c r="AJ41" s="39"/>
    </row>
    <row r="42" spans="1:36" s="46" customFormat="1" ht="21" customHeight="1" x14ac:dyDescent="0.5">
      <c r="A42" s="48" t="s">
        <v>101</v>
      </c>
      <c r="B42" s="48"/>
      <c r="C42" s="48"/>
      <c r="D42" s="37"/>
      <c r="E42" s="42">
        <f t="shared" si="0"/>
        <v>96981.828930000003</v>
      </c>
      <c r="F42" s="42">
        <f>SUM(F43:F59)</f>
        <v>96981828.930000007</v>
      </c>
      <c r="G42" s="42">
        <f t="shared" si="1"/>
        <v>1263.2381099999998</v>
      </c>
      <c r="H42" s="42">
        <f t="shared" ref="H42:AD42" si="19">SUM(H43:H59)</f>
        <v>1263238.1099999999</v>
      </c>
      <c r="I42" s="42">
        <f t="shared" si="3"/>
        <v>4058.6615399999996</v>
      </c>
      <c r="J42" s="42">
        <f t="shared" si="19"/>
        <v>4058661.5399999996</v>
      </c>
      <c r="K42" s="42">
        <f t="shared" si="4"/>
        <v>1648.144</v>
      </c>
      <c r="L42" s="42">
        <f t="shared" si="19"/>
        <v>1648144</v>
      </c>
      <c r="M42" s="42">
        <f t="shared" si="5"/>
        <v>1070.9110000000001</v>
      </c>
      <c r="N42" s="42">
        <f t="shared" si="19"/>
        <v>1070911</v>
      </c>
      <c r="O42" s="42">
        <f t="shared" si="6"/>
        <v>142114.97414999999</v>
      </c>
      <c r="P42" s="42">
        <f t="shared" si="19"/>
        <v>142114974.15000001</v>
      </c>
      <c r="Q42" s="42">
        <f t="shared" si="7"/>
        <v>11227.237999999999</v>
      </c>
      <c r="R42" s="42">
        <f t="shared" si="19"/>
        <v>11227238</v>
      </c>
      <c r="S42" s="42">
        <f t="shared" si="8"/>
        <v>31093.999500000002</v>
      </c>
      <c r="T42" s="42">
        <f t="shared" si="19"/>
        <v>31093999.5</v>
      </c>
      <c r="U42" s="42">
        <f t="shared" si="9"/>
        <v>57084.679870000007</v>
      </c>
      <c r="V42" s="42">
        <f t="shared" si="19"/>
        <v>57084679.870000005</v>
      </c>
      <c r="W42" s="42">
        <f t="shared" si="10"/>
        <v>47287.909789999998</v>
      </c>
      <c r="X42" s="42">
        <f t="shared" si="19"/>
        <v>47287909.789999999</v>
      </c>
      <c r="Y42" s="42">
        <f t="shared" si="11"/>
        <v>36042.75733</v>
      </c>
      <c r="Z42" s="42">
        <f t="shared" si="19"/>
        <v>36042757.329999998</v>
      </c>
      <c r="AA42" s="42">
        <f t="shared" si="12"/>
        <v>21329.192869999999</v>
      </c>
      <c r="AB42" s="42">
        <f t="shared" si="19"/>
        <v>21329192.869999997</v>
      </c>
      <c r="AC42" s="42">
        <f t="shared" si="13"/>
        <v>30</v>
      </c>
      <c r="AD42" s="43">
        <f t="shared" si="19"/>
        <v>30000</v>
      </c>
      <c r="AE42" s="44" t="s">
        <v>102</v>
      </c>
      <c r="AF42" s="44"/>
      <c r="AI42" s="47"/>
      <c r="AJ42" s="47"/>
    </row>
    <row r="43" spans="1:36" s="17" customFormat="1" ht="21" customHeight="1" x14ac:dyDescent="0.5">
      <c r="A43" s="49" t="s">
        <v>103</v>
      </c>
      <c r="B43" s="50"/>
      <c r="C43" s="50"/>
      <c r="D43" s="37"/>
      <c r="E43" s="51">
        <f t="shared" si="0"/>
        <v>41256.037680000001</v>
      </c>
      <c r="F43" s="51">
        <v>41256037.68</v>
      </c>
      <c r="G43" s="51">
        <f t="shared" si="1"/>
        <v>875.81944999999996</v>
      </c>
      <c r="H43" s="51">
        <v>875819.45</v>
      </c>
      <c r="I43" s="51">
        <f t="shared" si="3"/>
        <v>3247.0826499999998</v>
      </c>
      <c r="J43" s="51">
        <v>3247082.65</v>
      </c>
      <c r="K43" s="51" t="s">
        <v>49</v>
      </c>
      <c r="L43" s="51">
        <v>0</v>
      </c>
      <c r="M43" s="51">
        <f t="shared" si="5"/>
        <v>292.30700000000002</v>
      </c>
      <c r="N43" s="51">
        <v>292307</v>
      </c>
      <c r="O43" s="51">
        <f t="shared" si="6"/>
        <v>42031.565040000001</v>
      </c>
      <c r="P43" s="51">
        <v>42031565.039999999</v>
      </c>
      <c r="Q43" s="51">
        <f t="shared" si="7"/>
        <v>6747.8879999999999</v>
      </c>
      <c r="R43" s="51">
        <v>6747888</v>
      </c>
      <c r="S43" s="51">
        <f t="shared" si="8"/>
        <v>17496.031510000001</v>
      </c>
      <c r="T43" s="51">
        <v>17496031.510000002</v>
      </c>
      <c r="U43" s="51">
        <f t="shared" si="9"/>
        <v>24155.345870000001</v>
      </c>
      <c r="V43" s="51">
        <v>24155345.870000001</v>
      </c>
      <c r="W43" s="51">
        <f t="shared" si="10"/>
        <v>19589.664820000002</v>
      </c>
      <c r="X43" s="51">
        <v>19589664.82</v>
      </c>
      <c r="Y43" s="51">
        <f t="shared" si="11"/>
        <v>15628.368</v>
      </c>
      <c r="Z43" s="51">
        <v>15628368</v>
      </c>
      <c r="AA43" s="51">
        <f t="shared" si="12"/>
        <v>11110</v>
      </c>
      <c r="AB43" s="51">
        <v>11110000</v>
      </c>
      <c r="AC43" s="51">
        <f t="shared" si="13"/>
        <v>15</v>
      </c>
      <c r="AD43" s="52">
        <v>15000</v>
      </c>
      <c r="AE43" s="53"/>
      <c r="AF43" s="53" t="s">
        <v>104</v>
      </c>
      <c r="AI43" s="39"/>
      <c r="AJ43" s="39"/>
    </row>
    <row r="44" spans="1:36" s="17" customFormat="1" ht="21" customHeight="1" x14ac:dyDescent="0.5">
      <c r="A44" s="49" t="s">
        <v>105</v>
      </c>
      <c r="B44" s="50"/>
      <c r="C44" s="50"/>
      <c r="D44" s="37"/>
      <c r="E44" s="51">
        <f t="shared" si="0"/>
        <v>16508.205829999999</v>
      </c>
      <c r="F44" s="51">
        <v>16508205.83</v>
      </c>
      <c r="G44" s="51">
        <f t="shared" si="1"/>
        <v>200.20839999999998</v>
      </c>
      <c r="H44" s="51">
        <v>200208.4</v>
      </c>
      <c r="I44" s="51">
        <f t="shared" si="3"/>
        <v>291.90872999999999</v>
      </c>
      <c r="J44" s="51">
        <v>291908.73</v>
      </c>
      <c r="K44" s="51">
        <f t="shared" si="4"/>
        <v>845.11900000000003</v>
      </c>
      <c r="L44" s="51">
        <v>845119</v>
      </c>
      <c r="M44" s="51">
        <f t="shared" si="5"/>
        <v>303.04000000000002</v>
      </c>
      <c r="N44" s="51">
        <v>303040</v>
      </c>
      <c r="O44" s="51">
        <f t="shared" si="6"/>
        <v>27580.386399999999</v>
      </c>
      <c r="P44" s="51">
        <v>27580386.399999999</v>
      </c>
      <c r="Q44" s="51">
        <f t="shared" si="7"/>
        <v>604.1</v>
      </c>
      <c r="R44" s="51">
        <v>604100</v>
      </c>
      <c r="S44" s="51">
        <f t="shared" si="8"/>
        <v>8909.3790000000008</v>
      </c>
      <c r="T44" s="51">
        <v>8909379</v>
      </c>
      <c r="U44" s="51">
        <f t="shared" si="9"/>
        <v>12501.839</v>
      </c>
      <c r="V44" s="51">
        <v>12501839</v>
      </c>
      <c r="W44" s="51">
        <f t="shared" si="10"/>
        <v>10018.90812</v>
      </c>
      <c r="X44" s="51">
        <v>10018908.119999999</v>
      </c>
      <c r="Y44" s="51">
        <f t="shared" si="11"/>
        <v>7663.4409000000005</v>
      </c>
      <c r="Z44" s="51">
        <v>7663440.9000000004</v>
      </c>
      <c r="AA44" s="51">
        <f t="shared" si="12"/>
        <v>3088.2833599999999</v>
      </c>
      <c r="AB44" s="51">
        <v>3088283.36</v>
      </c>
      <c r="AC44" s="51" t="s">
        <v>49</v>
      </c>
      <c r="AD44" s="52">
        <v>0</v>
      </c>
      <c r="AE44" s="53"/>
      <c r="AF44" s="53" t="s">
        <v>106</v>
      </c>
      <c r="AI44" s="39"/>
      <c r="AJ44" s="39"/>
    </row>
    <row r="45" spans="1:36" s="17" customFormat="1" ht="21" customHeight="1" x14ac:dyDescent="0.5">
      <c r="A45" s="49"/>
      <c r="B45" s="50"/>
      <c r="C45" s="50"/>
      <c r="D45" s="36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6"/>
      <c r="AE45" s="53"/>
      <c r="AF45" s="53"/>
      <c r="AI45" s="39"/>
      <c r="AJ45" s="39"/>
    </row>
    <row r="46" spans="1:36" s="17" customFormat="1" ht="24" customHeight="1" x14ac:dyDescent="0.5">
      <c r="A46" s="49"/>
      <c r="B46" s="50"/>
      <c r="C46" s="50"/>
      <c r="D46" s="3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6"/>
      <c r="AE46" s="53"/>
      <c r="AF46" s="53"/>
      <c r="AI46" s="39"/>
      <c r="AJ46" s="39"/>
    </row>
    <row r="47" spans="1:36" s="1" customFormat="1" ht="19.5" x14ac:dyDescent="0.3">
      <c r="B47" s="2" t="s">
        <v>0</v>
      </c>
      <c r="C47" s="3">
        <v>19.2</v>
      </c>
      <c r="D47" s="2" t="s">
        <v>107</v>
      </c>
    </row>
    <row r="48" spans="1:36" s="4" customFormat="1" ht="19.5" x14ac:dyDescent="0.3">
      <c r="B48" s="5" t="s">
        <v>2</v>
      </c>
      <c r="C48" s="3">
        <v>19.2</v>
      </c>
      <c r="D48" s="6" t="s">
        <v>108</v>
      </c>
    </row>
    <row r="49" spans="1:36" s="4" customFormat="1" x14ac:dyDescent="0.3">
      <c r="B49" s="1"/>
      <c r="C49" s="7"/>
      <c r="D49" s="8"/>
      <c r="AF49" s="9" t="s">
        <v>4</v>
      </c>
    </row>
    <row r="50" spans="1:36" ht="6" customHeight="1" x14ac:dyDescent="0.3"/>
    <row r="51" spans="1:36" s="17" customFormat="1" ht="21" customHeight="1" x14ac:dyDescent="0.5">
      <c r="A51" s="11" t="s">
        <v>5</v>
      </c>
      <c r="B51" s="11"/>
      <c r="C51" s="11"/>
      <c r="D51" s="12"/>
      <c r="E51" s="13" t="s">
        <v>6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57"/>
      <c r="T51" s="58" t="s">
        <v>7</v>
      </c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3" t="s">
        <v>8</v>
      </c>
      <c r="AF51" s="16"/>
    </row>
    <row r="52" spans="1:36" s="17" customFormat="1" ht="21" customHeight="1" x14ac:dyDescent="0.5">
      <c r="A52" s="18"/>
      <c r="B52" s="18"/>
      <c r="C52" s="18"/>
      <c r="D52" s="19"/>
      <c r="E52" s="20" t="s">
        <v>9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2"/>
      <c r="S52" s="59"/>
      <c r="T52" s="60" t="s">
        <v>10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5"/>
      <c r="AF52" s="26"/>
    </row>
    <row r="53" spans="1:36" s="17" customFormat="1" ht="21" customHeight="1" x14ac:dyDescent="0.5">
      <c r="A53" s="18"/>
      <c r="B53" s="18"/>
      <c r="C53" s="18"/>
      <c r="D53" s="19"/>
      <c r="E53" s="27"/>
      <c r="F53" s="27"/>
      <c r="G53" s="27" t="s">
        <v>11</v>
      </c>
      <c r="H53" s="27" t="s">
        <v>11</v>
      </c>
      <c r="I53" s="27"/>
      <c r="J53" s="27"/>
      <c r="K53" s="27"/>
      <c r="L53" s="27"/>
      <c r="M53" s="27"/>
      <c r="N53" s="27"/>
      <c r="Q53" s="28"/>
      <c r="R53" s="28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5"/>
      <c r="AF53" s="26"/>
      <c r="AI53" s="30"/>
      <c r="AJ53" s="30"/>
    </row>
    <row r="54" spans="1:36" s="17" customFormat="1" ht="21" customHeight="1" x14ac:dyDescent="0.5">
      <c r="A54" s="18"/>
      <c r="B54" s="18"/>
      <c r="C54" s="18"/>
      <c r="D54" s="19"/>
      <c r="E54" s="27" t="s">
        <v>12</v>
      </c>
      <c r="F54" s="27" t="s">
        <v>12</v>
      </c>
      <c r="G54" s="27" t="s">
        <v>13</v>
      </c>
      <c r="H54" s="27" t="s">
        <v>13</v>
      </c>
      <c r="I54" s="27"/>
      <c r="J54" s="27"/>
      <c r="K54" s="27" t="s">
        <v>14</v>
      </c>
      <c r="L54" s="27" t="s">
        <v>14</v>
      </c>
      <c r="M54" s="27"/>
      <c r="N54" s="27"/>
      <c r="O54" s="29"/>
      <c r="P54" s="29"/>
      <c r="Q54" s="27"/>
      <c r="R54" s="2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5"/>
      <c r="AF54" s="26"/>
      <c r="AI54" s="30"/>
      <c r="AJ54" s="30"/>
    </row>
    <row r="55" spans="1:36" s="17" customFormat="1" ht="21" customHeight="1" x14ac:dyDescent="0.5">
      <c r="A55" s="18"/>
      <c r="B55" s="18"/>
      <c r="C55" s="18"/>
      <c r="D55" s="19"/>
      <c r="E55" s="27" t="s">
        <v>15</v>
      </c>
      <c r="F55" s="27" t="s">
        <v>15</v>
      </c>
      <c r="G55" s="27" t="s">
        <v>16</v>
      </c>
      <c r="H55" s="27" t="s">
        <v>16</v>
      </c>
      <c r="I55" s="27"/>
      <c r="J55" s="27"/>
      <c r="K55" s="31" t="s">
        <v>17</v>
      </c>
      <c r="L55" s="31" t="s">
        <v>17</v>
      </c>
      <c r="M55" s="27"/>
      <c r="N55" s="27"/>
      <c r="O55" s="29"/>
      <c r="P55" s="29"/>
      <c r="Q55" s="27"/>
      <c r="R55" s="27"/>
      <c r="S55" s="29" t="s">
        <v>18</v>
      </c>
      <c r="T55" s="29" t="s">
        <v>18</v>
      </c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5"/>
      <c r="AF55" s="26"/>
      <c r="AI55" s="30"/>
      <c r="AJ55" s="30"/>
    </row>
    <row r="56" spans="1:36" s="17" customFormat="1" ht="21" customHeight="1" x14ac:dyDescent="0.5">
      <c r="A56" s="18"/>
      <c r="B56" s="18"/>
      <c r="C56" s="18"/>
      <c r="D56" s="19"/>
      <c r="E56" s="27" t="s">
        <v>19</v>
      </c>
      <c r="F56" s="27" t="s">
        <v>19</v>
      </c>
      <c r="G56" s="30" t="s">
        <v>20</v>
      </c>
      <c r="H56" s="30" t="s">
        <v>20</v>
      </c>
      <c r="I56" s="27" t="s">
        <v>21</v>
      </c>
      <c r="J56" s="27" t="s">
        <v>21</v>
      </c>
      <c r="K56" s="30" t="s">
        <v>22</v>
      </c>
      <c r="L56" s="30" t="s">
        <v>22</v>
      </c>
      <c r="M56" s="27" t="s">
        <v>23</v>
      </c>
      <c r="N56" s="27" t="s">
        <v>23</v>
      </c>
      <c r="O56" s="29" t="s">
        <v>24</v>
      </c>
      <c r="P56" s="29" t="s">
        <v>24</v>
      </c>
      <c r="Q56" s="27" t="s">
        <v>25</v>
      </c>
      <c r="R56" s="27" t="s">
        <v>25</v>
      </c>
      <c r="S56" s="29" t="s">
        <v>26</v>
      </c>
      <c r="T56" s="29" t="s">
        <v>26</v>
      </c>
      <c r="U56" s="29" t="s">
        <v>27</v>
      </c>
      <c r="V56" s="29" t="s">
        <v>27</v>
      </c>
      <c r="W56" s="29" t="s">
        <v>28</v>
      </c>
      <c r="X56" s="29" t="s">
        <v>28</v>
      </c>
      <c r="Y56" s="29" t="s">
        <v>29</v>
      </c>
      <c r="Z56" s="29" t="s">
        <v>29</v>
      </c>
      <c r="AA56" s="29" t="s">
        <v>30</v>
      </c>
      <c r="AB56" s="29" t="s">
        <v>30</v>
      </c>
      <c r="AC56" s="29" t="s">
        <v>31</v>
      </c>
      <c r="AD56" s="29" t="s">
        <v>31</v>
      </c>
      <c r="AE56" s="25"/>
      <c r="AF56" s="26"/>
      <c r="AI56" s="30"/>
      <c r="AJ56" s="30"/>
    </row>
    <row r="57" spans="1:36" s="17" customFormat="1" ht="21" customHeight="1" x14ac:dyDescent="0.5">
      <c r="A57" s="21"/>
      <c r="B57" s="21"/>
      <c r="C57" s="21"/>
      <c r="D57" s="22"/>
      <c r="E57" s="32"/>
      <c r="F57" s="32" t="s">
        <v>19</v>
      </c>
      <c r="G57" s="32" t="s">
        <v>32</v>
      </c>
      <c r="H57" s="32" t="s">
        <v>32</v>
      </c>
      <c r="I57" s="32" t="s">
        <v>33</v>
      </c>
      <c r="J57" s="32" t="s">
        <v>33</v>
      </c>
      <c r="K57" s="32" t="s">
        <v>34</v>
      </c>
      <c r="L57" s="32" t="s">
        <v>34</v>
      </c>
      <c r="M57" s="32" t="s">
        <v>35</v>
      </c>
      <c r="N57" s="32" t="s">
        <v>35</v>
      </c>
      <c r="O57" s="33" t="s">
        <v>36</v>
      </c>
      <c r="P57" s="33" t="s">
        <v>36</v>
      </c>
      <c r="Q57" s="32" t="s">
        <v>37</v>
      </c>
      <c r="R57" s="32" t="s">
        <v>37</v>
      </c>
      <c r="S57" s="33" t="s">
        <v>38</v>
      </c>
      <c r="T57" s="33" t="s">
        <v>38</v>
      </c>
      <c r="U57" s="33" t="s">
        <v>39</v>
      </c>
      <c r="V57" s="33" t="s">
        <v>39</v>
      </c>
      <c r="W57" s="33" t="s">
        <v>40</v>
      </c>
      <c r="X57" s="33" t="s">
        <v>40</v>
      </c>
      <c r="Y57" s="33" t="s">
        <v>41</v>
      </c>
      <c r="Z57" s="33" t="s">
        <v>41</v>
      </c>
      <c r="AA57" s="33" t="s">
        <v>36</v>
      </c>
      <c r="AB57" s="33" t="s">
        <v>36</v>
      </c>
      <c r="AC57" s="32" t="s">
        <v>37</v>
      </c>
      <c r="AD57" s="32" t="s">
        <v>37</v>
      </c>
      <c r="AE57" s="34"/>
      <c r="AF57" s="35"/>
      <c r="AI57" s="30"/>
      <c r="AJ57" s="30"/>
    </row>
    <row r="58" spans="1:36" s="17" customFormat="1" ht="21" customHeight="1" x14ac:dyDescent="0.5">
      <c r="A58" s="49" t="s">
        <v>109</v>
      </c>
      <c r="B58" s="50"/>
      <c r="C58" s="50"/>
      <c r="D58" s="37"/>
      <c r="E58" s="51">
        <f t="shared" si="0"/>
        <v>19423.090349999999</v>
      </c>
      <c r="F58" s="51">
        <v>19423090.349999998</v>
      </c>
      <c r="G58" s="51">
        <f t="shared" si="1"/>
        <v>105.01866</v>
      </c>
      <c r="H58" s="51">
        <v>105018.66</v>
      </c>
      <c r="I58" s="51">
        <f t="shared" si="3"/>
        <v>213.63501000000002</v>
      </c>
      <c r="J58" s="51">
        <v>213635.01</v>
      </c>
      <c r="K58" s="51">
        <f t="shared" si="4"/>
        <v>803.02499999999998</v>
      </c>
      <c r="L58" s="51">
        <v>803025</v>
      </c>
      <c r="M58" s="51">
        <f t="shared" si="5"/>
        <v>257.07100000000003</v>
      </c>
      <c r="N58" s="51">
        <v>257071</v>
      </c>
      <c r="O58" s="51">
        <f t="shared" si="6"/>
        <v>40983.829269999995</v>
      </c>
      <c r="P58" s="51">
        <v>40983829.269999996</v>
      </c>
      <c r="Q58" s="51">
        <f t="shared" si="7"/>
        <v>3875.25</v>
      </c>
      <c r="R58" s="51">
        <v>3875250</v>
      </c>
      <c r="S58" s="51">
        <f t="shared" si="8"/>
        <v>2111.6484700000001</v>
      </c>
      <c r="T58" s="51">
        <v>2111648.4700000002</v>
      </c>
      <c r="U58" s="51">
        <f t="shared" si="9"/>
        <v>9971.4519999999993</v>
      </c>
      <c r="V58" s="51">
        <v>9971452</v>
      </c>
      <c r="W58" s="51">
        <f t="shared" si="10"/>
        <v>10150.70543</v>
      </c>
      <c r="X58" s="51">
        <v>10150705.43</v>
      </c>
      <c r="Y58" s="51">
        <f t="shared" si="11"/>
        <v>5510.8811100000003</v>
      </c>
      <c r="Z58" s="51">
        <v>5510881.1100000003</v>
      </c>
      <c r="AA58" s="51">
        <f t="shared" si="12"/>
        <v>2489.5</v>
      </c>
      <c r="AB58" s="51">
        <v>2489500</v>
      </c>
      <c r="AC58" s="51">
        <f t="shared" si="13"/>
        <v>15</v>
      </c>
      <c r="AD58" s="52">
        <v>15000</v>
      </c>
      <c r="AE58" s="53"/>
      <c r="AF58" s="53" t="s">
        <v>110</v>
      </c>
      <c r="AI58" s="39"/>
      <c r="AJ58" s="39"/>
    </row>
    <row r="59" spans="1:36" s="17" customFormat="1" ht="21" customHeight="1" x14ac:dyDescent="0.5">
      <c r="A59" s="49" t="s">
        <v>111</v>
      </c>
      <c r="B59" s="50"/>
      <c r="C59" s="50"/>
      <c r="D59" s="37"/>
      <c r="E59" s="51">
        <f t="shared" si="0"/>
        <v>19794.495070000001</v>
      </c>
      <c r="F59" s="51">
        <v>19794495.07</v>
      </c>
      <c r="G59" s="51">
        <f t="shared" si="1"/>
        <v>82.191600000000008</v>
      </c>
      <c r="H59" s="51">
        <v>82191.600000000006</v>
      </c>
      <c r="I59" s="51">
        <f t="shared" si="3"/>
        <v>306.03515000000004</v>
      </c>
      <c r="J59" s="51">
        <v>306035.15000000002</v>
      </c>
      <c r="K59" s="51" t="s">
        <v>49</v>
      </c>
      <c r="L59" s="51">
        <v>0</v>
      </c>
      <c r="M59" s="51">
        <f t="shared" si="5"/>
        <v>218.49299999999999</v>
      </c>
      <c r="N59" s="51">
        <v>218493</v>
      </c>
      <c r="O59" s="51">
        <f t="shared" si="6"/>
        <v>31519.193440000003</v>
      </c>
      <c r="P59" s="51">
        <v>31519193.440000001</v>
      </c>
      <c r="Q59" s="51" t="s">
        <v>49</v>
      </c>
      <c r="R59" s="51">
        <v>0</v>
      </c>
      <c r="S59" s="51">
        <f t="shared" si="8"/>
        <v>2576.9405200000001</v>
      </c>
      <c r="T59" s="51">
        <v>2576940.52</v>
      </c>
      <c r="U59" s="51">
        <f t="shared" si="9"/>
        <v>10456.043</v>
      </c>
      <c r="V59" s="51">
        <v>10456043</v>
      </c>
      <c r="W59" s="51">
        <f t="shared" si="10"/>
        <v>7528.6314199999997</v>
      </c>
      <c r="X59" s="51">
        <v>7528631.4199999999</v>
      </c>
      <c r="Y59" s="51">
        <f t="shared" si="11"/>
        <v>7240.0673200000001</v>
      </c>
      <c r="Z59" s="51">
        <v>7240067.3200000003</v>
      </c>
      <c r="AA59" s="51">
        <f t="shared" si="12"/>
        <v>4641.4095099999995</v>
      </c>
      <c r="AB59" s="51">
        <v>4641409.51</v>
      </c>
      <c r="AC59" s="51" t="s">
        <v>49</v>
      </c>
      <c r="AD59" s="52">
        <v>0</v>
      </c>
      <c r="AE59" s="53"/>
      <c r="AF59" s="53" t="s">
        <v>112</v>
      </c>
      <c r="AI59" s="39"/>
      <c r="AJ59" s="39"/>
    </row>
    <row r="60" spans="1:36" s="46" customFormat="1" ht="21" customHeight="1" x14ac:dyDescent="0.5">
      <c r="A60" s="48" t="s">
        <v>113</v>
      </c>
      <c r="B60" s="36"/>
      <c r="C60" s="36"/>
      <c r="D60" s="37"/>
      <c r="E60" s="42">
        <f t="shared" si="0"/>
        <v>149119.04873000001</v>
      </c>
      <c r="F60" s="42">
        <f>SUM(F61:F68)</f>
        <v>149119048.73000002</v>
      </c>
      <c r="G60" s="42">
        <f t="shared" si="1"/>
        <v>1991.9933999999998</v>
      </c>
      <c r="H60" s="42">
        <f t="shared" ref="H60:AD60" si="20">SUM(H61:H68)</f>
        <v>1991993.4</v>
      </c>
      <c r="I60" s="42">
        <f t="shared" si="3"/>
        <v>6173.4553800000012</v>
      </c>
      <c r="J60" s="42">
        <f t="shared" si="20"/>
        <v>6173455.3800000008</v>
      </c>
      <c r="K60" s="42">
        <f t="shared" si="4"/>
        <v>212.31700000000001</v>
      </c>
      <c r="L60" s="42">
        <f t="shared" si="20"/>
        <v>212317</v>
      </c>
      <c r="M60" s="42">
        <f t="shared" si="5"/>
        <v>1075.6515099999999</v>
      </c>
      <c r="N60" s="42">
        <f t="shared" si="20"/>
        <v>1075651.51</v>
      </c>
      <c r="O60" s="42">
        <f t="shared" si="6"/>
        <v>191105.76456000001</v>
      </c>
      <c r="P60" s="42">
        <f t="shared" si="20"/>
        <v>191105764.56</v>
      </c>
      <c r="Q60" s="42">
        <f t="shared" si="7"/>
        <v>1354.1</v>
      </c>
      <c r="R60" s="42">
        <f t="shared" si="20"/>
        <v>1354100</v>
      </c>
      <c r="S60" s="42">
        <f t="shared" si="8"/>
        <v>61045.01378999999</v>
      </c>
      <c r="T60" s="42">
        <f t="shared" si="20"/>
        <v>61045013.789999992</v>
      </c>
      <c r="U60" s="42">
        <f t="shared" si="9"/>
        <v>104525.82257999999</v>
      </c>
      <c r="V60" s="42">
        <f t="shared" si="20"/>
        <v>104525822.58</v>
      </c>
      <c r="W60" s="42">
        <f t="shared" si="10"/>
        <v>63639.159380000012</v>
      </c>
      <c r="X60" s="42">
        <f t="shared" si="20"/>
        <v>63639159.38000001</v>
      </c>
      <c r="Y60" s="42">
        <f t="shared" si="11"/>
        <v>66059.698059999995</v>
      </c>
      <c r="Z60" s="42">
        <f t="shared" si="20"/>
        <v>66059698.060000002</v>
      </c>
      <c r="AA60" s="42">
        <f t="shared" si="12"/>
        <v>38789.879540000002</v>
      </c>
      <c r="AB60" s="42">
        <f t="shared" si="20"/>
        <v>38789879.539999999</v>
      </c>
      <c r="AC60" s="42">
        <f t="shared" si="13"/>
        <v>939.8</v>
      </c>
      <c r="AD60" s="43">
        <f t="shared" si="20"/>
        <v>939800</v>
      </c>
      <c r="AE60" s="44" t="s">
        <v>114</v>
      </c>
      <c r="AF60" s="44"/>
      <c r="AI60" s="47"/>
      <c r="AJ60" s="47"/>
    </row>
    <row r="61" spans="1:36" s="17" customFormat="1" ht="21" customHeight="1" x14ac:dyDescent="0.5">
      <c r="A61" s="49" t="s">
        <v>115</v>
      </c>
      <c r="B61" s="36"/>
      <c r="C61" s="36"/>
      <c r="D61" s="37"/>
      <c r="E61" s="51">
        <f t="shared" si="0"/>
        <v>21099.315930000001</v>
      </c>
      <c r="F61" s="51">
        <v>21099315.93</v>
      </c>
      <c r="G61" s="51">
        <f t="shared" si="1"/>
        <v>956.18140000000005</v>
      </c>
      <c r="H61" s="51">
        <v>956181.4</v>
      </c>
      <c r="I61" s="51">
        <f t="shared" si="3"/>
        <v>2228.8894599999999</v>
      </c>
      <c r="J61" s="51">
        <v>2228889.46</v>
      </c>
      <c r="K61" s="51" t="s">
        <v>49</v>
      </c>
      <c r="L61" s="51">
        <v>0</v>
      </c>
      <c r="M61" s="51">
        <f t="shared" si="5"/>
        <v>243.14599999999999</v>
      </c>
      <c r="N61" s="51">
        <v>243146</v>
      </c>
      <c r="O61" s="51">
        <f t="shared" si="6"/>
        <v>18925.21356</v>
      </c>
      <c r="P61" s="51">
        <v>18925213.559999999</v>
      </c>
      <c r="Q61" s="51" t="s">
        <v>49</v>
      </c>
      <c r="R61" s="51">
        <v>0</v>
      </c>
      <c r="S61" s="51">
        <f t="shared" si="8"/>
        <v>7094.6451100000004</v>
      </c>
      <c r="T61" s="51">
        <v>7094645.1100000003</v>
      </c>
      <c r="U61" s="51">
        <f t="shared" si="9"/>
        <v>14140.913</v>
      </c>
      <c r="V61" s="51">
        <v>14140913</v>
      </c>
      <c r="W61" s="51">
        <f t="shared" si="10"/>
        <v>10911.74905</v>
      </c>
      <c r="X61" s="51">
        <v>10911749.050000001</v>
      </c>
      <c r="Y61" s="51">
        <f t="shared" si="11"/>
        <v>6020.98</v>
      </c>
      <c r="Z61" s="51">
        <v>6020980</v>
      </c>
      <c r="AA61" s="51">
        <f t="shared" si="12"/>
        <v>5257.4591900000005</v>
      </c>
      <c r="AB61" s="51">
        <v>5257459.1900000004</v>
      </c>
      <c r="AC61" s="51">
        <f t="shared" si="13"/>
        <v>27</v>
      </c>
      <c r="AD61" s="52">
        <v>27000</v>
      </c>
      <c r="AE61" s="53"/>
      <c r="AF61" s="53" t="s">
        <v>116</v>
      </c>
      <c r="AI61" s="39"/>
      <c r="AJ61" s="39"/>
    </row>
    <row r="62" spans="1:36" s="17" customFormat="1" ht="21" customHeight="1" x14ac:dyDescent="0.5">
      <c r="A62" s="49" t="s">
        <v>117</v>
      </c>
      <c r="B62" s="36"/>
      <c r="C62" s="36"/>
      <c r="D62" s="37"/>
      <c r="E62" s="51">
        <f t="shared" si="0"/>
        <v>16636.59302</v>
      </c>
      <c r="F62" s="51">
        <v>16636593.02</v>
      </c>
      <c r="G62" s="51">
        <f t="shared" si="1"/>
        <v>59.502000000000002</v>
      </c>
      <c r="H62" s="51">
        <v>59502</v>
      </c>
      <c r="I62" s="51">
        <f t="shared" si="3"/>
        <v>237.34720000000002</v>
      </c>
      <c r="J62" s="51">
        <v>237347.20000000001</v>
      </c>
      <c r="K62" s="51" t="s">
        <v>49</v>
      </c>
      <c r="L62" s="51">
        <v>0</v>
      </c>
      <c r="M62" s="51">
        <f t="shared" si="5"/>
        <v>191.13200000000001</v>
      </c>
      <c r="N62" s="51">
        <v>191132</v>
      </c>
      <c r="O62" s="51">
        <f t="shared" si="6"/>
        <v>28227.077000000001</v>
      </c>
      <c r="P62" s="51">
        <v>28227077</v>
      </c>
      <c r="Q62" s="51" t="s">
        <v>49</v>
      </c>
      <c r="R62" s="51">
        <v>0</v>
      </c>
      <c r="S62" s="51">
        <f t="shared" si="8"/>
        <v>8284.5674999999992</v>
      </c>
      <c r="T62" s="51">
        <v>8284567.5</v>
      </c>
      <c r="U62" s="51">
        <f t="shared" si="9"/>
        <v>10475.212</v>
      </c>
      <c r="V62" s="51">
        <v>10475212</v>
      </c>
      <c r="W62" s="51">
        <f t="shared" si="10"/>
        <v>8618.689339999999</v>
      </c>
      <c r="X62" s="51">
        <v>8618689.3399999999</v>
      </c>
      <c r="Y62" s="51">
        <f t="shared" si="11"/>
        <v>14171.69845</v>
      </c>
      <c r="Z62" s="51">
        <v>14171698.449999999</v>
      </c>
      <c r="AA62" s="51">
        <f t="shared" si="12"/>
        <v>2371.5</v>
      </c>
      <c r="AB62" s="51">
        <v>2371500</v>
      </c>
      <c r="AC62" s="51" t="s">
        <v>49</v>
      </c>
      <c r="AD62" s="52">
        <v>0</v>
      </c>
      <c r="AE62" s="53"/>
      <c r="AF62" s="53" t="s">
        <v>118</v>
      </c>
      <c r="AI62" s="39"/>
      <c r="AJ62" s="39"/>
    </row>
    <row r="63" spans="1:36" s="17" customFormat="1" ht="21" customHeight="1" x14ac:dyDescent="0.5">
      <c r="A63" s="49" t="s">
        <v>119</v>
      </c>
      <c r="B63" s="36"/>
      <c r="C63" s="36"/>
      <c r="D63" s="37"/>
      <c r="E63" s="51">
        <f t="shared" si="0"/>
        <v>19969.459930000001</v>
      </c>
      <c r="F63" s="51">
        <v>19969459.93</v>
      </c>
      <c r="G63" s="51">
        <f t="shared" si="1"/>
        <v>264.04379999999998</v>
      </c>
      <c r="H63" s="51">
        <v>264043.8</v>
      </c>
      <c r="I63" s="51">
        <f t="shared" si="3"/>
        <v>829.47115000000008</v>
      </c>
      <c r="J63" s="51">
        <v>829471.15</v>
      </c>
      <c r="K63" s="51" t="s">
        <v>49</v>
      </c>
      <c r="L63" s="51">
        <v>0</v>
      </c>
      <c r="M63" s="51">
        <f t="shared" si="5"/>
        <v>97.34</v>
      </c>
      <c r="N63" s="51">
        <v>97340</v>
      </c>
      <c r="O63" s="51">
        <f t="shared" si="6"/>
        <v>25348.638999999999</v>
      </c>
      <c r="P63" s="51">
        <v>25348639</v>
      </c>
      <c r="Q63" s="51">
        <f t="shared" si="7"/>
        <v>347.8</v>
      </c>
      <c r="R63" s="51">
        <v>347800</v>
      </c>
      <c r="S63" s="51">
        <f t="shared" si="8"/>
        <v>10885.320009999999</v>
      </c>
      <c r="T63" s="51">
        <v>10885320.01</v>
      </c>
      <c r="U63" s="51">
        <f t="shared" si="9"/>
        <v>14281.714</v>
      </c>
      <c r="V63" s="51">
        <v>14281714</v>
      </c>
      <c r="W63" s="51">
        <f t="shared" si="10"/>
        <v>7057.7785899999999</v>
      </c>
      <c r="X63" s="51">
        <v>7057778.5899999999</v>
      </c>
      <c r="Y63" s="51">
        <f t="shared" si="11"/>
        <v>6958.6721100000004</v>
      </c>
      <c r="Z63" s="51">
        <v>6958672.1100000003</v>
      </c>
      <c r="AA63" s="51">
        <f t="shared" si="12"/>
        <v>3127.1219900000001</v>
      </c>
      <c r="AB63" s="51">
        <v>3127121.99</v>
      </c>
      <c r="AC63" s="51" t="s">
        <v>49</v>
      </c>
      <c r="AD63" s="52">
        <v>0</v>
      </c>
      <c r="AE63" s="53"/>
      <c r="AF63" s="53" t="s">
        <v>120</v>
      </c>
      <c r="AI63" s="39"/>
      <c r="AJ63" s="39"/>
    </row>
    <row r="64" spans="1:36" s="17" customFormat="1" ht="21" customHeight="1" x14ac:dyDescent="0.5">
      <c r="A64" s="49" t="s">
        <v>121</v>
      </c>
      <c r="B64" s="36"/>
      <c r="C64" s="36"/>
      <c r="D64" s="37"/>
      <c r="E64" s="51">
        <f t="shared" si="0"/>
        <v>21819.900160000001</v>
      </c>
      <c r="F64" s="51">
        <v>21819900.16</v>
      </c>
      <c r="G64" s="51">
        <f t="shared" si="1"/>
        <v>302.66710999999998</v>
      </c>
      <c r="H64" s="51">
        <v>302667.11</v>
      </c>
      <c r="I64" s="51">
        <f t="shared" si="3"/>
        <v>907.00913000000003</v>
      </c>
      <c r="J64" s="51">
        <v>907009.13</v>
      </c>
      <c r="K64" s="51">
        <f t="shared" si="4"/>
        <v>92.718999999999994</v>
      </c>
      <c r="L64" s="51">
        <v>92719</v>
      </c>
      <c r="M64" s="51">
        <f t="shared" si="5"/>
        <v>66.281999999999996</v>
      </c>
      <c r="N64" s="51">
        <v>66282</v>
      </c>
      <c r="O64" s="51">
        <f t="shared" si="6"/>
        <v>19489.402999999998</v>
      </c>
      <c r="P64" s="51">
        <v>19489403</v>
      </c>
      <c r="Q64" s="51" t="s">
        <v>49</v>
      </c>
      <c r="R64" s="51">
        <v>0</v>
      </c>
      <c r="S64" s="51">
        <f t="shared" si="8"/>
        <v>5706.38724</v>
      </c>
      <c r="T64" s="51">
        <v>5706387.2400000002</v>
      </c>
      <c r="U64" s="51">
        <f t="shared" si="9"/>
        <v>15286.32158</v>
      </c>
      <c r="V64" s="51">
        <v>15286321.58</v>
      </c>
      <c r="W64" s="51">
        <f t="shared" si="10"/>
        <v>8947.2038900000007</v>
      </c>
      <c r="X64" s="51">
        <v>8947203.8900000006</v>
      </c>
      <c r="Y64" s="51">
        <f t="shared" si="11"/>
        <v>7521.8</v>
      </c>
      <c r="Z64" s="51">
        <v>7521800</v>
      </c>
      <c r="AA64" s="51">
        <f t="shared" si="12"/>
        <v>4471.7599700000001</v>
      </c>
      <c r="AB64" s="51">
        <v>4471759.97</v>
      </c>
      <c r="AC64" s="51" t="s">
        <v>49</v>
      </c>
      <c r="AD64" s="52">
        <v>0</v>
      </c>
      <c r="AE64" s="53"/>
      <c r="AF64" s="53" t="s">
        <v>122</v>
      </c>
      <c r="AI64" s="39"/>
      <c r="AJ64" s="39"/>
    </row>
    <row r="65" spans="1:36" s="17" customFormat="1" ht="21" customHeight="1" x14ac:dyDescent="0.5">
      <c r="A65" s="49" t="s">
        <v>123</v>
      </c>
      <c r="B65" s="36"/>
      <c r="C65" s="36"/>
      <c r="D65" s="37"/>
      <c r="E65" s="51">
        <f t="shared" si="0"/>
        <v>17456.614730000001</v>
      </c>
      <c r="F65" s="51">
        <v>17456614.73</v>
      </c>
      <c r="G65" s="51">
        <f t="shared" si="1"/>
        <v>148.67167000000001</v>
      </c>
      <c r="H65" s="51">
        <v>148671.67000000001</v>
      </c>
      <c r="I65" s="51">
        <f t="shared" si="3"/>
        <v>1383.4286599999998</v>
      </c>
      <c r="J65" s="51">
        <v>1383428.66</v>
      </c>
      <c r="K65" s="51" t="s">
        <v>49</v>
      </c>
      <c r="L65" s="51">
        <v>0</v>
      </c>
      <c r="M65" s="51">
        <f t="shared" si="5"/>
        <v>110.467</v>
      </c>
      <c r="N65" s="51">
        <v>110467</v>
      </c>
      <c r="O65" s="51">
        <f t="shared" si="6"/>
        <v>23566.064999999999</v>
      </c>
      <c r="P65" s="51">
        <v>23566065</v>
      </c>
      <c r="Q65" s="51" t="s">
        <v>49</v>
      </c>
      <c r="R65" s="51">
        <v>0</v>
      </c>
      <c r="S65" s="51">
        <f t="shared" si="8"/>
        <v>8948.8128300000008</v>
      </c>
      <c r="T65" s="51">
        <v>8948812.8300000001</v>
      </c>
      <c r="U65" s="51">
        <f t="shared" si="9"/>
        <v>13376.138999999999</v>
      </c>
      <c r="V65" s="51">
        <v>13376139</v>
      </c>
      <c r="W65" s="51">
        <f t="shared" si="10"/>
        <v>7024.6802300000008</v>
      </c>
      <c r="X65" s="51">
        <v>7024680.2300000004</v>
      </c>
      <c r="Y65" s="51">
        <f t="shared" si="11"/>
        <v>7575.3440000000001</v>
      </c>
      <c r="Z65" s="51">
        <v>7575344</v>
      </c>
      <c r="AA65" s="51">
        <f t="shared" si="12"/>
        <v>3242.24</v>
      </c>
      <c r="AB65" s="51">
        <v>3242240</v>
      </c>
      <c r="AC65" s="51" t="s">
        <v>49</v>
      </c>
      <c r="AD65" s="52">
        <v>0</v>
      </c>
      <c r="AE65" s="53"/>
      <c r="AF65" s="53" t="s">
        <v>124</v>
      </c>
      <c r="AI65" s="39"/>
      <c r="AJ65" s="39"/>
    </row>
    <row r="66" spans="1:36" s="17" customFormat="1" ht="21" customHeight="1" x14ac:dyDescent="0.5">
      <c r="A66" s="49" t="s">
        <v>125</v>
      </c>
      <c r="B66" s="36"/>
      <c r="C66" s="36"/>
      <c r="D66" s="37"/>
      <c r="E66" s="51">
        <f t="shared" si="0"/>
        <v>19859.538980000001</v>
      </c>
      <c r="F66" s="51">
        <v>19859538.98</v>
      </c>
      <c r="G66" s="51">
        <f t="shared" si="1"/>
        <v>87.456999999999994</v>
      </c>
      <c r="H66" s="51">
        <v>87457</v>
      </c>
      <c r="I66" s="51">
        <f t="shared" si="3"/>
        <v>211.72053</v>
      </c>
      <c r="J66" s="51">
        <v>211720.53</v>
      </c>
      <c r="K66" s="51" t="s">
        <v>49</v>
      </c>
      <c r="L66" s="51">
        <v>0</v>
      </c>
      <c r="M66" s="51">
        <f t="shared" si="5"/>
        <v>123.4425</v>
      </c>
      <c r="N66" s="51">
        <v>123442.5</v>
      </c>
      <c r="O66" s="51">
        <f t="shared" si="6"/>
        <v>41501.514999999999</v>
      </c>
      <c r="P66" s="51">
        <v>41501515</v>
      </c>
      <c r="Q66" s="51">
        <f t="shared" si="7"/>
        <v>1006.3</v>
      </c>
      <c r="R66" s="51">
        <v>1006300</v>
      </c>
      <c r="S66" s="51">
        <f t="shared" si="8"/>
        <v>14862.541519999999</v>
      </c>
      <c r="T66" s="51">
        <v>14862541.52</v>
      </c>
      <c r="U66" s="51">
        <f t="shared" si="9"/>
        <v>16619.594000000001</v>
      </c>
      <c r="V66" s="51">
        <v>16619594</v>
      </c>
      <c r="W66" s="51">
        <f t="shared" si="10"/>
        <v>10266.738589999999</v>
      </c>
      <c r="X66" s="51">
        <v>10266738.59</v>
      </c>
      <c r="Y66" s="51">
        <f t="shared" si="11"/>
        <v>13164.3554</v>
      </c>
      <c r="Z66" s="51">
        <v>13164355.4</v>
      </c>
      <c r="AA66" s="51">
        <f t="shared" si="12"/>
        <v>3360.66</v>
      </c>
      <c r="AB66" s="51">
        <v>3360660</v>
      </c>
      <c r="AC66" s="51" t="s">
        <v>49</v>
      </c>
      <c r="AD66" s="52">
        <v>0</v>
      </c>
      <c r="AE66" s="53"/>
      <c r="AF66" s="53" t="s">
        <v>126</v>
      </c>
      <c r="AI66" s="39"/>
      <c r="AJ66" s="39"/>
    </row>
    <row r="67" spans="1:36" s="17" customFormat="1" ht="21" customHeight="1" x14ac:dyDescent="0.5">
      <c r="A67" s="49" t="s">
        <v>127</v>
      </c>
      <c r="B67" s="36"/>
      <c r="C67" s="36"/>
      <c r="D67" s="37"/>
      <c r="E67" s="51">
        <f t="shared" si="0"/>
        <v>14348.158639999998</v>
      </c>
      <c r="F67" s="51">
        <v>14348158.639999999</v>
      </c>
      <c r="G67" s="51">
        <f t="shared" si="1"/>
        <v>26.845020000000002</v>
      </c>
      <c r="H67" s="51">
        <v>26845.02</v>
      </c>
      <c r="I67" s="51">
        <f t="shared" si="3"/>
        <v>74.619979999999998</v>
      </c>
      <c r="J67" s="51">
        <v>74619.98</v>
      </c>
      <c r="K67" s="51" t="s">
        <v>49</v>
      </c>
      <c r="L67" s="51">
        <v>0</v>
      </c>
      <c r="M67" s="51">
        <f t="shared" si="5"/>
        <v>32.408009999999997</v>
      </c>
      <c r="N67" s="51">
        <v>32408.01</v>
      </c>
      <c r="O67" s="51">
        <f t="shared" si="6"/>
        <v>9703.2669999999998</v>
      </c>
      <c r="P67" s="51">
        <v>9703267</v>
      </c>
      <c r="Q67" s="51" t="s">
        <v>49</v>
      </c>
      <c r="R67" s="51">
        <v>0</v>
      </c>
      <c r="S67" s="51">
        <f t="shared" si="8"/>
        <v>4058.4450000000002</v>
      </c>
      <c r="T67" s="51">
        <v>4058445</v>
      </c>
      <c r="U67" s="51">
        <f t="shared" si="9"/>
        <v>9611.3870000000006</v>
      </c>
      <c r="V67" s="51">
        <v>9611387</v>
      </c>
      <c r="W67" s="51">
        <f t="shared" si="10"/>
        <v>5359.9489599999997</v>
      </c>
      <c r="X67" s="51">
        <v>5359948.96</v>
      </c>
      <c r="Y67" s="51">
        <f t="shared" si="11"/>
        <v>3609.2</v>
      </c>
      <c r="Z67" s="51">
        <v>3609200</v>
      </c>
      <c r="AA67" s="51">
        <f t="shared" si="12"/>
        <v>1158.76</v>
      </c>
      <c r="AB67" s="51">
        <v>1158760</v>
      </c>
      <c r="AC67" s="51" t="s">
        <v>49</v>
      </c>
      <c r="AD67" s="52">
        <v>0</v>
      </c>
      <c r="AE67" s="53"/>
      <c r="AF67" s="53" t="s">
        <v>128</v>
      </c>
      <c r="AI67" s="39"/>
      <c r="AJ67" s="39"/>
    </row>
    <row r="68" spans="1:36" s="17" customFormat="1" ht="21" customHeight="1" x14ac:dyDescent="0.5">
      <c r="A68" s="49" t="s">
        <v>129</v>
      </c>
      <c r="B68" s="36"/>
      <c r="C68" s="36"/>
      <c r="D68" s="37"/>
      <c r="E68" s="51">
        <f t="shared" si="0"/>
        <v>17929.467339999999</v>
      </c>
      <c r="F68" s="51">
        <v>17929467.34</v>
      </c>
      <c r="G68" s="51">
        <f t="shared" si="1"/>
        <v>146.62539999999998</v>
      </c>
      <c r="H68" s="51">
        <v>146625.4</v>
      </c>
      <c r="I68" s="51">
        <f t="shared" si="3"/>
        <v>300.96926999999999</v>
      </c>
      <c r="J68" s="51">
        <v>300969.27</v>
      </c>
      <c r="K68" s="51">
        <f t="shared" si="4"/>
        <v>119.598</v>
      </c>
      <c r="L68" s="51">
        <v>119598</v>
      </c>
      <c r="M68" s="51">
        <f t="shared" si="5"/>
        <v>211.434</v>
      </c>
      <c r="N68" s="51">
        <v>211434</v>
      </c>
      <c r="O68" s="51">
        <f t="shared" si="6"/>
        <v>24344.584999999999</v>
      </c>
      <c r="P68" s="51">
        <v>24344585</v>
      </c>
      <c r="Q68" s="51" t="s">
        <v>49</v>
      </c>
      <c r="R68" s="51">
        <v>0</v>
      </c>
      <c r="S68" s="51">
        <f t="shared" si="8"/>
        <v>1204.29458</v>
      </c>
      <c r="T68" s="51">
        <v>1204294.58</v>
      </c>
      <c r="U68" s="51">
        <f t="shared" si="9"/>
        <v>10734.541999999999</v>
      </c>
      <c r="V68" s="51">
        <v>10734542</v>
      </c>
      <c r="W68" s="51">
        <f t="shared" si="10"/>
        <v>5452.3707300000005</v>
      </c>
      <c r="X68" s="51">
        <v>5452370.7300000004</v>
      </c>
      <c r="Y68" s="51">
        <f t="shared" si="11"/>
        <v>7037.6480999999994</v>
      </c>
      <c r="Z68" s="51">
        <v>7037648.0999999996</v>
      </c>
      <c r="AA68" s="51">
        <f t="shared" si="12"/>
        <v>15800.37839</v>
      </c>
      <c r="AB68" s="51">
        <v>15800378.390000001</v>
      </c>
      <c r="AC68" s="51">
        <f t="shared" si="13"/>
        <v>912.8</v>
      </c>
      <c r="AD68" s="52">
        <v>912800</v>
      </c>
      <c r="AE68" s="53"/>
      <c r="AF68" s="53" t="s">
        <v>130</v>
      </c>
      <c r="AI68" s="39"/>
      <c r="AJ68" s="39"/>
    </row>
    <row r="69" spans="1:36" s="46" customFormat="1" ht="21" customHeight="1" x14ac:dyDescent="0.5">
      <c r="A69" s="48" t="s">
        <v>131</v>
      </c>
      <c r="B69" s="36"/>
      <c r="C69" s="36"/>
      <c r="D69" s="37"/>
      <c r="E69" s="42">
        <f t="shared" si="0"/>
        <v>23132.913889999996</v>
      </c>
      <c r="F69" s="42">
        <f>SUM(F70)</f>
        <v>23132913.889999997</v>
      </c>
      <c r="G69" s="42">
        <f t="shared" si="1"/>
        <v>863.19600000000003</v>
      </c>
      <c r="H69" s="42">
        <f t="shared" ref="H69:AD69" si="21">SUM(H70)</f>
        <v>863196</v>
      </c>
      <c r="I69" s="42">
        <f t="shared" si="3"/>
        <v>1185.1873500000002</v>
      </c>
      <c r="J69" s="42">
        <f t="shared" si="21"/>
        <v>1185187.3500000001</v>
      </c>
      <c r="K69" s="42" t="s">
        <v>49</v>
      </c>
      <c r="L69" s="42">
        <f t="shared" si="21"/>
        <v>0</v>
      </c>
      <c r="M69" s="42">
        <f t="shared" si="5"/>
        <v>535.89800000000002</v>
      </c>
      <c r="N69" s="42">
        <f t="shared" si="21"/>
        <v>535898</v>
      </c>
      <c r="O69" s="42">
        <f t="shared" si="6"/>
        <v>24947.010969999999</v>
      </c>
      <c r="P69" s="42">
        <f t="shared" si="21"/>
        <v>24947010.969999999</v>
      </c>
      <c r="Q69" s="42" t="s">
        <v>49</v>
      </c>
      <c r="R69" s="42">
        <f t="shared" si="21"/>
        <v>0</v>
      </c>
      <c r="S69" s="42">
        <f t="shared" si="8"/>
        <v>7459.88436</v>
      </c>
      <c r="T69" s="42">
        <f t="shared" si="21"/>
        <v>7459884.3600000003</v>
      </c>
      <c r="U69" s="42">
        <f t="shared" si="9"/>
        <v>17215.805</v>
      </c>
      <c r="V69" s="42">
        <f t="shared" si="21"/>
        <v>17215805</v>
      </c>
      <c r="W69" s="42">
        <f t="shared" si="10"/>
        <v>11494.95752</v>
      </c>
      <c r="X69" s="42">
        <f t="shared" si="21"/>
        <v>11494957.52</v>
      </c>
      <c r="Y69" s="42">
        <f t="shared" si="11"/>
        <v>5936.1019999999999</v>
      </c>
      <c r="Z69" s="42">
        <f t="shared" si="21"/>
        <v>5936102</v>
      </c>
      <c r="AA69" s="42">
        <f t="shared" si="12"/>
        <v>5671.52</v>
      </c>
      <c r="AB69" s="42">
        <f t="shared" si="21"/>
        <v>5671520</v>
      </c>
      <c r="AC69" s="42" t="s">
        <v>49</v>
      </c>
      <c r="AD69" s="43">
        <f t="shared" si="21"/>
        <v>0</v>
      </c>
      <c r="AE69" s="44" t="s">
        <v>132</v>
      </c>
      <c r="AF69" s="44"/>
      <c r="AI69" s="47"/>
      <c r="AJ69" s="47"/>
    </row>
    <row r="70" spans="1:36" s="17" customFormat="1" ht="21" customHeight="1" x14ac:dyDescent="0.5">
      <c r="A70" s="49" t="s">
        <v>133</v>
      </c>
      <c r="B70" s="36"/>
      <c r="C70" s="36"/>
      <c r="D70" s="37"/>
      <c r="E70" s="51">
        <f t="shared" si="0"/>
        <v>23132.913889999996</v>
      </c>
      <c r="F70" s="51">
        <v>23132913.889999997</v>
      </c>
      <c r="G70" s="51">
        <f t="shared" si="1"/>
        <v>863.19600000000003</v>
      </c>
      <c r="H70" s="51">
        <v>863196</v>
      </c>
      <c r="I70" s="51">
        <f t="shared" si="3"/>
        <v>1185.1873500000002</v>
      </c>
      <c r="J70" s="51">
        <v>1185187.3500000001</v>
      </c>
      <c r="K70" s="51" t="s">
        <v>49</v>
      </c>
      <c r="L70" s="51">
        <v>0</v>
      </c>
      <c r="M70" s="51">
        <f t="shared" si="5"/>
        <v>535.89800000000002</v>
      </c>
      <c r="N70" s="51">
        <v>535898</v>
      </c>
      <c r="O70" s="51">
        <f t="shared" si="6"/>
        <v>24947.010969999999</v>
      </c>
      <c r="P70" s="51">
        <v>24947010.969999999</v>
      </c>
      <c r="Q70" s="51" t="s">
        <v>49</v>
      </c>
      <c r="R70" s="51">
        <v>0</v>
      </c>
      <c r="S70" s="51">
        <f t="shared" si="8"/>
        <v>7459.88436</v>
      </c>
      <c r="T70" s="51">
        <v>7459884.3600000003</v>
      </c>
      <c r="U70" s="51">
        <f t="shared" si="9"/>
        <v>17215.805</v>
      </c>
      <c r="V70" s="51">
        <v>17215805</v>
      </c>
      <c r="W70" s="51">
        <f t="shared" si="10"/>
        <v>11494.95752</v>
      </c>
      <c r="X70" s="51">
        <v>11494957.52</v>
      </c>
      <c r="Y70" s="51">
        <f t="shared" si="11"/>
        <v>5936.1019999999999</v>
      </c>
      <c r="Z70" s="51">
        <v>5936102</v>
      </c>
      <c r="AA70" s="51">
        <f t="shared" si="12"/>
        <v>5671.52</v>
      </c>
      <c r="AB70" s="51">
        <v>5671520</v>
      </c>
      <c r="AC70" s="51" t="s">
        <v>49</v>
      </c>
      <c r="AD70" s="52">
        <v>0</v>
      </c>
      <c r="AE70" s="53"/>
      <c r="AF70" s="53" t="s">
        <v>134</v>
      </c>
      <c r="AI70" s="39"/>
      <c r="AJ70" s="39"/>
    </row>
    <row r="71" spans="1:36" s="46" customFormat="1" ht="21" customHeight="1" x14ac:dyDescent="0.5">
      <c r="A71" s="48" t="s">
        <v>135</v>
      </c>
      <c r="B71" s="48"/>
      <c r="C71" s="48"/>
      <c r="D71" s="37"/>
      <c r="E71" s="42">
        <f t="shared" si="0"/>
        <v>75339.331529999996</v>
      </c>
      <c r="F71" s="42">
        <f>SUM(F72:F73)</f>
        <v>75339331.530000001</v>
      </c>
      <c r="G71" s="42">
        <f t="shared" si="1"/>
        <v>1561.3825999999999</v>
      </c>
      <c r="H71" s="42">
        <f t="shared" ref="H71:AD71" si="22">SUM(H72:H73)</f>
        <v>1561382.5999999999</v>
      </c>
      <c r="I71" s="42">
        <f t="shared" si="3"/>
        <v>2344.3781600000002</v>
      </c>
      <c r="J71" s="42">
        <f t="shared" si="22"/>
        <v>2344378.16</v>
      </c>
      <c r="K71" s="42" t="s">
        <v>49</v>
      </c>
      <c r="L71" s="42">
        <f t="shared" si="22"/>
        <v>0</v>
      </c>
      <c r="M71" s="42">
        <f t="shared" si="5"/>
        <v>1345.693</v>
      </c>
      <c r="N71" s="42">
        <f t="shared" si="22"/>
        <v>1345693</v>
      </c>
      <c r="O71" s="42">
        <f t="shared" si="6"/>
        <v>58286.847030000004</v>
      </c>
      <c r="P71" s="42">
        <f t="shared" si="22"/>
        <v>58286847.030000001</v>
      </c>
      <c r="Q71" s="42">
        <f t="shared" si="7"/>
        <v>1118.5</v>
      </c>
      <c r="R71" s="42">
        <f t="shared" si="22"/>
        <v>1118500</v>
      </c>
      <c r="S71" s="42">
        <f t="shared" si="8"/>
        <v>24739.727939999997</v>
      </c>
      <c r="T71" s="42">
        <f t="shared" si="22"/>
        <v>24739727.939999998</v>
      </c>
      <c r="U71" s="42">
        <f t="shared" si="9"/>
        <v>37016.328249999999</v>
      </c>
      <c r="V71" s="42">
        <f t="shared" si="22"/>
        <v>37016328.25</v>
      </c>
      <c r="W71" s="42">
        <f t="shared" si="10"/>
        <v>33694.003899999996</v>
      </c>
      <c r="X71" s="42">
        <f t="shared" si="22"/>
        <v>33694003.899999999</v>
      </c>
      <c r="Y71" s="42">
        <f t="shared" si="11"/>
        <v>14224.983</v>
      </c>
      <c r="Z71" s="42">
        <f t="shared" si="22"/>
        <v>14224983</v>
      </c>
      <c r="AA71" s="42">
        <f t="shared" si="12"/>
        <v>8961.2583000000013</v>
      </c>
      <c r="AB71" s="42">
        <f t="shared" si="22"/>
        <v>8961258.3000000007</v>
      </c>
      <c r="AC71" s="42">
        <f t="shared" si="13"/>
        <v>15</v>
      </c>
      <c r="AD71" s="43">
        <f t="shared" si="22"/>
        <v>15000</v>
      </c>
      <c r="AE71" s="44" t="s">
        <v>136</v>
      </c>
      <c r="AF71" s="44"/>
      <c r="AI71" s="47"/>
      <c r="AJ71" s="47"/>
    </row>
    <row r="72" spans="1:36" s="17" customFormat="1" ht="21" customHeight="1" x14ac:dyDescent="0.5">
      <c r="A72" s="49" t="s">
        <v>137</v>
      </c>
      <c r="B72" s="50"/>
      <c r="C72" s="50"/>
      <c r="D72" s="37"/>
      <c r="E72" s="51">
        <f t="shared" si="0"/>
        <v>54822.892189999999</v>
      </c>
      <c r="F72" s="51">
        <v>54822892.189999998</v>
      </c>
      <c r="G72" s="51">
        <f t="shared" si="1"/>
        <v>1307.9353999999998</v>
      </c>
      <c r="H72" s="51">
        <v>1307935.3999999999</v>
      </c>
      <c r="I72" s="51">
        <f t="shared" si="3"/>
        <v>1872.5215700000001</v>
      </c>
      <c r="J72" s="51">
        <v>1872521.57</v>
      </c>
      <c r="K72" s="51" t="s">
        <v>49</v>
      </c>
      <c r="L72" s="51">
        <v>0</v>
      </c>
      <c r="M72" s="51">
        <f t="shared" si="5"/>
        <v>970.37800000000004</v>
      </c>
      <c r="N72" s="51">
        <v>970378</v>
      </c>
      <c r="O72" s="51">
        <f t="shared" si="6"/>
        <v>42300.16203</v>
      </c>
      <c r="P72" s="51">
        <v>42300162.030000001</v>
      </c>
      <c r="Q72" s="51">
        <f t="shared" si="7"/>
        <v>1118.5</v>
      </c>
      <c r="R72" s="51">
        <v>1118500</v>
      </c>
      <c r="S72" s="51">
        <f t="shared" si="8"/>
        <v>23073.177489999998</v>
      </c>
      <c r="T72" s="51">
        <v>23073177.489999998</v>
      </c>
      <c r="U72" s="51">
        <f t="shared" si="9"/>
        <v>25950.288190000003</v>
      </c>
      <c r="V72" s="51">
        <v>25950288.190000001</v>
      </c>
      <c r="W72" s="51">
        <f t="shared" si="10"/>
        <v>25555.51611</v>
      </c>
      <c r="X72" s="51">
        <v>25555516.109999999</v>
      </c>
      <c r="Y72" s="51">
        <f t="shared" si="11"/>
        <v>8670.6299999999992</v>
      </c>
      <c r="Z72" s="51">
        <v>8670630</v>
      </c>
      <c r="AA72" s="51">
        <f t="shared" si="12"/>
        <v>6846.5</v>
      </c>
      <c r="AB72" s="51">
        <v>6846500</v>
      </c>
      <c r="AC72" s="51" t="s">
        <v>49</v>
      </c>
      <c r="AD72" s="52">
        <v>0</v>
      </c>
      <c r="AE72" s="53"/>
      <c r="AF72" s="53" t="s">
        <v>138</v>
      </c>
      <c r="AI72" s="39"/>
      <c r="AJ72" s="39"/>
    </row>
    <row r="73" spans="1:36" s="17" customFormat="1" ht="21" customHeight="1" x14ac:dyDescent="0.5">
      <c r="A73" s="49" t="s">
        <v>139</v>
      </c>
      <c r="B73" s="50"/>
      <c r="C73" s="50"/>
      <c r="D73" s="37"/>
      <c r="E73" s="51">
        <f t="shared" si="0"/>
        <v>20516.439340000001</v>
      </c>
      <c r="F73" s="51">
        <v>20516439.34</v>
      </c>
      <c r="G73" s="51">
        <f t="shared" si="1"/>
        <v>253.44720000000001</v>
      </c>
      <c r="H73" s="51">
        <v>253447.2</v>
      </c>
      <c r="I73" s="51">
        <f t="shared" si="3"/>
        <v>471.85659000000004</v>
      </c>
      <c r="J73" s="51">
        <v>471856.59</v>
      </c>
      <c r="K73" s="51" t="s">
        <v>49</v>
      </c>
      <c r="L73" s="51">
        <v>0</v>
      </c>
      <c r="M73" s="51">
        <f t="shared" si="5"/>
        <v>375.315</v>
      </c>
      <c r="N73" s="51">
        <v>375315</v>
      </c>
      <c r="O73" s="51">
        <f t="shared" si="6"/>
        <v>15986.684999999999</v>
      </c>
      <c r="P73" s="51">
        <v>15986685</v>
      </c>
      <c r="Q73" s="51" t="s">
        <v>49</v>
      </c>
      <c r="R73" s="51">
        <v>0</v>
      </c>
      <c r="S73" s="51">
        <f t="shared" si="8"/>
        <v>1666.55045</v>
      </c>
      <c r="T73" s="51">
        <v>1666550.45</v>
      </c>
      <c r="U73" s="51">
        <f t="shared" si="9"/>
        <v>11066.040060000001</v>
      </c>
      <c r="V73" s="51">
        <v>11066040.060000001</v>
      </c>
      <c r="W73" s="51">
        <f t="shared" si="10"/>
        <v>8138.4877900000001</v>
      </c>
      <c r="X73" s="51">
        <v>8138487.79</v>
      </c>
      <c r="Y73" s="51">
        <f t="shared" si="11"/>
        <v>5554.3530000000001</v>
      </c>
      <c r="Z73" s="51">
        <v>5554353</v>
      </c>
      <c r="AA73" s="51">
        <f t="shared" si="12"/>
        <v>2114.7583</v>
      </c>
      <c r="AB73" s="51">
        <v>2114758.2999999998</v>
      </c>
      <c r="AC73" s="51">
        <f t="shared" si="13"/>
        <v>15</v>
      </c>
      <c r="AD73" s="52">
        <v>15000</v>
      </c>
      <c r="AE73" s="53"/>
      <c r="AF73" s="53" t="s">
        <v>140</v>
      </c>
      <c r="AI73" s="39"/>
      <c r="AJ73" s="39"/>
    </row>
    <row r="74" spans="1:36" s="46" customFormat="1" ht="21" customHeight="1" x14ac:dyDescent="0.5">
      <c r="A74" s="48" t="s">
        <v>141</v>
      </c>
      <c r="B74" s="48"/>
      <c r="C74" s="48"/>
      <c r="D74" s="37"/>
      <c r="E74" s="42">
        <f t="shared" si="0"/>
        <v>92634.418310000008</v>
      </c>
      <c r="F74" s="42">
        <f>SUM(F75:F78)</f>
        <v>92634418.310000002</v>
      </c>
      <c r="G74" s="42">
        <f t="shared" si="1"/>
        <v>2223.7312800000004</v>
      </c>
      <c r="H74" s="42">
        <f t="shared" ref="H74:AD74" si="23">SUM(H75:H78)</f>
        <v>2223731.2800000003</v>
      </c>
      <c r="I74" s="42">
        <f t="shared" si="3"/>
        <v>6391.6136000000006</v>
      </c>
      <c r="J74" s="42">
        <f t="shared" si="23"/>
        <v>6391613.6000000006</v>
      </c>
      <c r="K74" s="42">
        <f t="shared" si="4"/>
        <v>9.3000000000000007</v>
      </c>
      <c r="L74" s="42">
        <f t="shared" si="23"/>
        <v>9300</v>
      </c>
      <c r="M74" s="42">
        <f t="shared" si="5"/>
        <v>826.37576000000001</v>
      </c>
      <c r="N74" s="42">
        <f t="shared" si="23"/>
        <v>826375.76</v>
      </c>
      <c r="O74" s="42">
        <f t="shared" si="6"/>
        <v>103072.49443999999</v>
      </c>
      <c r="P74" s="42">
        <f t="shared" si="23"/>
        <v>103072494.44</v>
      </c>
      <c r="Q74" s="42">
        <f t="shared" si="7"/>
        <v>4590.5370000000003</v>
      </c>
      <c r="R74" s="42">
        <f t="shared" si="23"/>
        <v>4590537</v>
      </c>
      <c r="S74" s="42">
        <f t="shared" si="8"/>
        <v>25285.714449999999</v>
      </c>
      <c r="T74" s="42">
        <f t="shared" si="23"/>
        <v>25285714.449999999</v>
      </c>
      <c r="U74" s="42">
        <f t="shared" si="9"/>
        <v>57290.23</v>
      </c>
      <c r="V74" s="42">
        <f t="shared" si="23"/>
        <v>57290230</v>
      </c>
      <c r="W74" s="42">
        <f t="shared" si="10"/>
        <v>39705.353320000002</v>
      </c>
      <c r="X74" s="42">
        <f t="shared" si="23"/>
        <v>39705353.32</v>
      </c>
      <c r="Y74" s="42">
        <f t="shared" si="11"/>
        <v>17006.19311</v>
      </c>
      <c r="Z74" s="42">
        <f t="shared" si="23"/>
        <v>17006193.109999999</v>
      </c>
      <c r="AA74" s="42">
        <f t="shared" si="12"/>
        <v>27683.70752</v>
      </c>
      <c r="AB74" s="42">
        <f t="shared" si="23"/>
        <v>27683707.52</v>
      </c>
      <c r="AC74" s="42">
        <f t="shared" si="13"/>
        <v>3531.9345600000001</v>
      </c>
      <c r="AD74" s="43">
        <f t="shared" si="23"/>
        <v>3531934.56</v>
      </c>
      <c r="AE74" s="44" t="s">
        <v>142</v>
      </c>
      <c r="AF74" s="44"/>
      <c r="AI74" s="47"/>
      <c r="AJ74" s="47"/>
    </row>
    <row r="75" spans="1:36" s="17" customFormat="1" ht="21" customHeight="1" x14ac:dyDescent="0.5">
      <c r="A75" s="49" t="s">
        <v>143</v>
      </c>
      <c r="B75" s="50"/>
      <c r="C75" s="50"/>
      <c r="D75" s="37"/>
      <c r="E75" s="51">
        <f t="shared" si="0"/>
        <v>43538.455449999994</v>
      </c>
      <c r="F75" s="51">
        <v>43538455.449999996</v>
      </c>
      <c r="G75" s="51">
        <f t="shared" si="1"/>
        <v>1708.61283</v>
      </c>
      <c r="H75" s="51">
        <v>1708612.83</v>
      </c>
      <c r="I75" s="51">
        <f t="shared" si="3"/>
        <v>5873.1106100000006</v>
      </c>
      <c r="J75" s="51">
        <v>5873110.6100000003</v>
      </c>
      <c r="K75" s="51" t="s">
        <v>49</v>
      </c>
      <c r="L75" s="51">
        <v>0</v>
      </c>
      <c r="M75" s="51">
        <f t="shared" si="5"/>
        <v>53.558690000000006</v>
      </c>
      <c r="N75" s="51">
        <v>53558.69</v>
      </c>
      <c r="O75" s="51">
        <f t="shared" si="6"/>
        <v>36069.847999999998</v>
      </c>
      <c r="P75" s="51">
        <v>36069848</v>
      </c>
      <c r="Q75" s="51">
        <f t="shared" si="7"/>
        <v>243.03700000000001</v>
      </c>
      <c r="R75" s="51">
        <v>243037</v>
      </c>
      <c r="S75" s="51">
        <f t="shared" si="8"/>
        <v>15162.233850000001</v>
      </c>
      <c r="T75" s="51">
        <v>15162233.85</v>
      </c>
      <c r="U75" s="51">
        <f t="shared" si="9"/>
        <v>25902.062000000002</v>
      </c>
      <c r="V75" s="51">
        <v>25902062</v>
      </c>
      <c r="W75" s="51">
        <f t="shared" si="10"/>
        <v>25064.176350000002</v>
      </c>
      <c r="X75" s="51">
        <v>25064176.350000001</v>
      </c>
      <c r="Y75" s="51">
        <f t="shared" si="11"/>
        <v>5858.6</v>
      </c>
      <c r="Z75" s="51">
        <v>5858600</v>
      </c>
      <c r="AA75" s="51">
        <f t="shared" si="12"/>
        <v>8779.5788200000006</v>
      </c>
      <c r="AB75" s="51">
        <v>8779578.8200000003</v>
      </c>
      <c r="AC75" s="51">
        <f t="shared" si="13"/>
        <v>3476.9345600000001</v>
      </c>
      <c r="AD75" s="52">
        <v>3476934.56</v>
      </c>
      <c r="AE75" s="53"/>
      <c r="AF75" s="53" t="s">
        <v>144</v>
      </c>
      <c r="AI75" s="39"/>
      <c r="AJ75" s="39"/>
    </row>
    <row r="76" spans="1:36" s="17" customFormat="1" ht="21" customHeight="1" x14ac:dyDescent="0.5">
      <c r="A76" s="49" t="s">
        <v>145</v>
      </c>
      <c r="B76" s="36"/>
      <c r="C76" s="36"/>
      <c r="D76" s="37"/>
      <c r="E76" s="51">
        <f t="shared" si="0"/>
        <v>17719.785489999998</v>
      </c>
      <c r="F76" s="51">
        <v>17719785.489999998</v>
      </c>
      <c r="G76" s="51">
        <f t="shared" si="1"/>
        <v>301.20240000000001</v>
      </c>
      <c r="H76" s="51">
        <v>301202.40000000002</v>
      </c>
      <c r="I76" s="51">
        <f t="shared" si="3"/>
        <v>154.04214000000002</v>
      </c>
      <c r="J76" s="51">
        <v>154042.14000000001</v>
      </c>
      <c r="K76" s="51" t="s">
        <v>49</v>
      </c>
      <c r="L76" s="51">
        <v>0</v>
      </c>
      <c r="M76" s="51">
        <f t="shared" si="5"/>
        <v>158.6</v>
      </c>
      <c r="N76" s="51">
        <v>158600</v>
      </c>
      <c r="O76" s="51">
        <f t="shared" si="6"/>
        <v>24839.3557</v>
      </c>
      <c r="P76" s="51">
        <v>24839355.699999999</v>
      </c>
      <c r="Q76" s="51">
        <f t="shared" si="7"/>
        <v>2073</v>
      </c>
      <c r="R76" s="51">
        <v>2073000</v>
      </c>
      <c r="S76" s="51">
        <f t="shared" si="8"/>
        <v>800.07482999999991</v>
      </c>
      <c r="T76" s="51">
        <v>800074.83</v>
      </c>
      <c r="U76" s="51">
        <f t="shared" si="9"/>
        <v>11601.214</v>
      </c>
      <c r="V76" s="51">
        <v>11601214</v>
      </c>
      <c r="W76" s="51">
        <f t="shared" si="10"/>
        <v>4364.4144699999997</v>
      </c>
      <c r="X76" s="51">
        <v>4364414.47</v>
      </c>
      <c r="Y76" s="51">
        <f t="shared" si="11"/>
        <v>5473.4531100000004</v>
      </c>
      <c r="Z76" s="51">
        <v>5473453.1100000003</v>
      </c>
      <c r="AA76" s="51">
        <f t="shared" si="12"/>
        <v>2433.5</v>
      </c>
      <c r="AB76" s="51">
        <v>2433500</v>
      </c>
      <c r="AC76" s="51" t="s">
        <v>49</v>
      </c>
      <c r="AD76" s="52">
        <v>0</v>
      </c>
      <c r="AE76" s="53"/>
      <c r="AF76" s="53" t="s">
        <v>146</v>
      </c>
      <c r="AI76" s="39"/>
      <c r="AJ76" s="39"/>
    </row>
    <row r="77" spans="1:36" s="17" customFormat="1" ht="21" customHeight="1" x14ac:dyDescent="0.5">
      <c r="A77" s="49" t="s">
        <v>147</v>
      </c>
      <c r="B77" s="36"/>
      <c r="C77" s="36"/>
      <c r="D77" s="37"/>
      <c r="E77" s="51">
        <f t="shared" si="0"/>
        <v>14621.93369</v>
      </c>
      <c r="F77" s="51">
        <v>14621933.689999999</v>
      </c>
      <c r="G77" s="51">
        <f t="shared" si="1"/>
        <v>65.724800000000002</v>
      </c>
      <c r="H77" s="51">
        <v>65724.800000000003</v>
      </c>
      <c r="I77" s="51">
        <f t="shared" si="3"/>
        <v>149.53816</v>
      </c>
      <c r="J77" s="51">
        <v>149538.16</v>
      </c>
      <c r="K77" s="51">
        <f t="shared" si="4"/>
        <v>9.3000000000000007</v>
      </c>
      <c r="L77" s="51">
        <v>9300</v>
      </c>
      <c r="M77" s="51">
        <f t="shared" si="5"/>
        <v>514.82082000000003</v>
      </c>
      <c r="N77" s="51">
        <v>514820.82</v>
      </c>
      <c r="O77" s="51">
        <f t="shared" si="6"/>
        <v>18334.22741</v>
      </c>
      <c r="P77" s="51">
        <v>18334227.41</v>
      </c>
      <c r="Q77" s="51">
        <f t="shared" si="7"/>
        <v>2274.5</v>
      </c>
      <c r="R77" s="51">
        <v>2274500</v>
      </c>
      <c r="S77" s="51">
        <f t="shared" si="8"/>
        <v>8556.0977700000003</v>
      </c>
      <c r="T77" s="51">
        <v>8556097.7699999996</v>
      </c>
      <c r="U77" s="51">
        <f t="shared" si="9"/>
        <v>10254.998</v>
      </c>
      <c r="V77" s="51">
        <v>10254998</v>
      </c>
      <c r="W77" s="51">
        <f t="shared" si="10"/>
        <v>5076.4138800000001</v>
      </c>
      <c r="X77" s="51">
        <v>5076413.88</v>
      </c>
      <c r="Y77" s="51">
        <f t="shared" si="11"/>
        <v>2502.04</v>
      </c>
      <c r="Z77" s="51">
        <v>2502040</v>
      </c>
      <c r="AA77" s="51">
        <f t="shared" si="12"/>
        <v>2308.70336</v>
      </c>
      <c r="AB77" s="51">
        <v>2308703.36</v>
      </c>
      <c r="AC77" s="51">
        <f t="shared" si="13"/>
        <v>15</v>
      </c>
      <c r="AD77" s="52">
        <v>15000</v>
      </c>
      <c r="AE77" s="53"/>
      <c r="AF77" s="53" t="s">
        <v>148</v>
      </c>
      <c r="AI77" s="39"/>
      <c r="AJ77" s="39"/>
    </row>
    <row r="78" spans="1:36" s="17" customFormat="1" ht="21" customHeight="1" x14ac:dyDescent="0.5">
      <c r="A78" s="49" t="s">
        <v>149</v>
      </c>
      <c r="B78" s="36"/>
      <c r="C78" s="36"/>
      <c r="D78" s="37"/>
      <c r="E78" s="51">
        <f t="shared" si="0"/>
        <v>16754.24368</v>
      </c>
      <c r="F78" s="51">
        <v>16754243.68</v>
      </c>
      <c r="G78" s="51">
        <f t="shared" si="1"/>
        <v>148.19125</v>
      </c>
      <c r="H78" s="51">
        <v>148191.25</v>
      </c>
      <c r="I78" s="51">
        <f t="shared" si="3"/>
        <v>214.92268999999999</v>
      </c>
      <c r="J78" s="51">
        <v>214922.69</v>
      </c>
      <c r="K78" s="51" t="s">
        <v>49</v>
      </c>
      <c r="L78" s="51">
        <v>0</v>
      </c>
      <c r="M78" s="51">
        <f t="shared" si="5"/>
        <v>99.396249999999995</v>
      </c>
      <c r="N78" s="51">
        <v>99396.25</v>
      </c>
      <c r="O78" s="51">
        <f t="shared" si="6"/>
        <v>23829.063329999997</v>
      </c>
      <c r="P78" s="51">
        <v>23829063.329999998</v>
      </c>
      <c r="Q78" s="51" t="s">
        <v>49</v>
      </c>
      <c r="R78" s="51">
        <v>0</v>
      </c>
      <c r="S78" s="51">
        <f t="shared" si="8"/>
        <v>767.30799999999999</v>
      </c>
      <c r="T78" s="51">
        <v>767308</v>
      </c>
      <c r="U78" s="51">
        <f t="shared" si="9"/>
        <v>9531.9560000000001</v>
      </c>
      <c r="V78" s="51">
        <v>9531956</v>
      </c>
      <c r="W78" s="51">
        <f t="shared" si="10"/>
        <v>5200.3486199999998</v>
      </c>
      <c r="X78" s="51">
        <v>5200348.62</v>
      </c>
      <c r="Y78" s="51">
        <f t="shared" si="11"/>
        <v>3172.1</v>
      </c>
      <c r="Z78" s="51">
        <v>3172100</v>
      </c>
      <c r="AA78" s="51">
        <f t="shared" si="12"/>
        <v>14161.92534</v>
      </c>
      <c r="AB78" s="51">
        <v>14161925.34</v>
      </c>
      <c r="AC78" s="51">
        <f t="shared" si="13"/>
        <v>40</v>
      </c>
      <c r="AD78" s="52">
        <v>40000</v>
      </c>
      <c r="AE78" s="53"/>
      <c r="AF78" s="53" t="s">
        <v>150</v>
      </c>
      <c r="AI78" s="39"/>
      <c r="AJ78" s="39"/>
    </row>
    <row r="79" spans="1:36" s="46" customFormat="1" ht="21" customHeight="1" x14ac:dyDescent="0.5">
      <c r="A79" s="48" t="s">
        <v>151</v>
      </c>
      <c r="B79" s="48"/>
      <c r="C79" s="48"/>
      <c r="D79" s="37"/>
      <c r="E79" s="42">
        <f t="shared" si="0"/>
        <v>28347.492920000001</v>
      </c>
      <c r="F79" s="42">
        <f>SUM(F80)</f>
        <v>28347492.920000002</v>
      </c>
      <c r="G79" s="42">
        <f t="shared" si="1"/>
        <v>341.95390000000003</v>
      </c>
      <c r="H79" s="42">
        <f t="shared" ref="H79:AD79" si="24">SUM(H80)</f>
        <v>341953.9</v>
      </c>
      <c r="I79" s="42">
        <f t="shared" si="3"/>
        <v>2349.4363199999998</v>
      </c>
      <c r="J79" s="42">
        <f t="shared" si="24"/>
        <v>2349436.3199999998</v>
      </c>
      <c r="K79" s="42" t="s">
        <v>49</v>
      </c>
      <c r="L79" s="42">
        <f t="shared" si="24"/>
        <v>0</v>
      </c>
      <c r="M79" s="42">
        <f t="shared" si="5"/>
        <v>72.880809999999997</v>
      </c>
      <c r="N79" s="42">
        <f t="shared" si="24"/>
        <v>72880.81</v>
      </c>
      <c r="O79" s="42">
        <f t="shared" si="6"/>
        <v>27872.405899999998</v>
      </c>
      <c r="P79" s="42">
        <f t="shared" si="24"/>
        <v>27872405.899999999</v>
      </c>
      <c r="Q79" s="42" t="s">
        <v>49</v>
      </c>
      <c r="R79" s="42">
        <f t="shared" si="24"/>
        <v>0</v>
      </c>
      <c r="S79" s="42">
        <f t="shared" si="8"/>
        <v>13851.64279</v>
      </c>
      <c r="T79" s="42">
        <f t="shared" si="24"/>
        <v>13851642.789999999</v>
      </c>
      <c r="U79" s="42">
        <f t="shared" si="9"/>
        <v>17061.135399999999</v>
      </c>
      <c r="V79" s="42">
        <f t="shared" si="24"/>
        <v>17061135.399999999</v>
      </c>
      <c r="W79" s="42">
        <f t="shared" si="10"/>
        <v>11106.67274</v>
      </c>
      <c r="X79" s="42">
        <f t="shared" si="24"/>
        <v>11106672.74</v>
      </c>
      <c r="Y79" s="42">
        <f t="shared" si="11"/>
        <v>5902.8024999999998</v>
      </c>
      <c r="Z79" s="42">
        <f t="shared" si="24"/>
        <v>5902802.5</v>
      </c>
      <c r="AA79" s="42">
        <f t="shared" si="12"/>
        <v>2211</v>
      </c>
      <c r="AB79" s="42">
        <f t="shared" si="24"/>
        <v>2211000</v>
      </c>
      <c r="AC79" s="42">
        <f t="shared" si="13"/>
        <v>15</v>
      </c>
      <c r="AD79" s="43">
        <f t="shared" si="24"/>
        <v>15000</v>
      </c>
      <c r="AE79" s="44" t="s">
        <v>152</v>
      </c>
      <c r="AF79" s="44"/>
      <c r="AI79" s="47"/>
      <c r="AJ79" s="47"/>
    </row>
    <row r="80" spans="1:36" s="17" customFormat="1" ht="21" customHeight="1" x14ac:dyDescent="0.5">
      <c r="A80" s="49" t="s">
        <v>153</v>
      </c>
      <c r="B80" s="50"/>
      <c r="C80" s="50"/>
      <c r="D80" s="37"/>
      <c r="E80" s="51">
        <f t="shared" si="0"/>
        <v>28347.492920000001</v>
      </c>
      <c r="F80" s="51">
        <v>28347492.920000002</v>
      </c>
      <c r="G80" s="51">
        <f t="shared" si="1"/>
        <v>341.95390000000003</v>
      </c>
      <c r="H80" s="51">
        <v>341953.9</v>
      </c>
      <c r="I80" s="51">
        <f t="shared" si="3"/>
        <v>2349.4363199999998</v>
      </c>
      <c r="J80" s="51">
        <v>2349436.3199999998</v>
      </c>
      <c r="K80" s="51" t="s">
        <v>49</v>
      </c>
      <c r="L80" s="51">
        <v>0</v>
      </c>
      <c r="M80" s="51">
        <f t="shared" si="5"/>
        <v>72.880809999999997</v>
      </c>
      <c r="N80" s="51">
        <v>72880.81</v>
      </c>
      <c r="O80" s="51">
        <f t="shared" si="6"/>
        <v>27872.405899999998</v>
      </c>
      <c r="P80" s="51">
        <v>27872405.899999999</v>
      </c>
      <c r="Q80" s="51" t="s">
        <v>49</v>
      </c>
      <c r="R80" s="51">
        <v>0</v>
      </c>
      <c r="S80" s="51">
        <f t="shared" si="8"/>
        <v>13851.64279</v>
      </c>
      <c r="T80" s="51">
        <v>13851642.789999999</v>
      </c>
      <c r="U80" s="51">
        <f t="shared" si="9"/>
        <v>17061.135399999999</v>
      </c>
      <c r="V80" s="51">
        <v>17061135.399999999</v>
      </c>
      <c r="W80" s="51">
        <f t="shared" si="10"/>
        <v>11106.67274</v>
      </c>
      <c r="X80" s="51">
        <v>11106672.74</v>
      </c>
      <c r="Y80" s="51">
        <f t="shared" si="11"/>
        <v>5902.8024999999998</v>
      </c>
      <c r="Z80" s="51">
        <v>5902802.5</v>
      </c>
      <c r="AA80" s="51">
        <f t="shared" si="12"/>
        <v>2211</v>
      </c>
      <c r="AB80" s="51">
        <v>2211000</v>
      </c>
      <c r="AC80" s="51">
        <f t="shared" si="13"/>
        <v>15</v>
      </c>
      <c r="AD80" s="52">
        <v>15000</v>
      </c>
      <c r="AE80" s="53"/>
      <c r="AF80" s="53" t="s">
        <v>154</v>
      </c>
      <c r="AI80" s="39"/>
      <c r="AJ80" s="39"/>
    </row>
    <row r="81" spans="1:36" s="46" customFormat="1" ht="21" customHeight="1" x14ac:dyDescent="0.5">
      <c r="A81" s="48" t="s">
        <v>155</v>
      </c>
      <c r="B81" s="48"/>
      <c r="C81" s="48"/>
      <c r="D81" s="37"/>
      <c r="E81" s="42">
        <f t="shared" si="0"/>
        <v>19914.663170000003</v>
      </c>
      <c r="F81" s="42">
        <f>SUM(F82)</f>
        <v>19914663.170000002</v>
      </c>
      <c r="G81" s="42">
        <f t="shared" si="1"/>
        <v>250.43559999999999</v>
      </c>
      <c r="H81" s="42">
        <f t="shared" ref="H81:AD81" si="25">SUM(H82)</f>
        <v>250435.6</v>
      </c>
      <c r="I81" s="42">
        <f t="shared" si="3"/>
        <v>1174.89932</v>
      </c>
      <c r="J81" s="42">
        <f t="shared" si="25"/>
        <v>1174899.32</v>
      </c>
      <c r="K81" s="42" t="s">
        <v>49</v>
      </c>
      <c r="L81" s="42">
        <f t="shared" si="25"/>
        <v>0</v>
      </c>
      <c r="M81" s="42">
        <f t="shared" si="5"/>
        <v>624.05899999999997</v>
      </c>
      <c r="N81" s="42">
        <f t="shared" si="25"/>
        <v>624059</v>
      </c>
      <c r="O81" s="42">
        <f t="shared" si="6"/>
        <v>28634.08512</v>
      </c>
      <c r="P81" s="42">
        <f t="shared" si="25"/>
        <v>28634085.120000001</v>
      </c>
      <c r="Q81" s="42">
        <f t="shared" si="7"/>
        <v>5386</v>
      </c>
      <c r="R81" s="42">
        <f t="shared" si="25"/>
        <v>5386000</v>
      </c>
      <c r="S81" s="42">
        <f t="shared" si="8"/>
        <v>10990.217000000001</v>
      </c>
      <c r="T81" s="42">
        <f t="shared" si="25"/>
        <v>10990217</v>
      </c>
      <c r="U81" s="42">
        <f t="shared" si="9"/>
        <v>15338.134</v>
      </c>
      <c r="V81" s="42">
        <f t="shared" si="25"/>
        <v>15338134</v>
      </c>
      <c r="W81" s="42">
        <f t="shared" si="10"/>
        <v>8329.4822800000002</v>
      </c>
      <c r="X81" s="42">
        <f t="shared" si="25"/>
        <v>8329482.2800000003</v>
      </c>
      <c r="Y81" s="42">
        <f t="shared" si="11"/>
        <v>11173.509119999999</v>
      </c>
      <c r="Z81" s="42">
        <f t="shared" si="25"/>
        <v>11173509.119999999</v>
      </c>
      <c r="AA81" s="42">
        <f t="shared" si="12"/>
        <v>1160.5</v>
      </c>
      <c r="AB81" s="42">
        <f t="shared" si="25"/>
        <v>1160500</v>
      </c>
      <c r="AC81" s="42" t="s">
        <v>49</v>
      </c>
      <c r="AD81" s="43">
        <f t="shared" si="25"/>
        <v>0</v>
      </c>
      <c r="AE81" s="44" t="s">
        <v>156</v>
      </c>
      <c r="AF81" s="44"/>
      <c r="AI81" s="47"/>
      <c r="AJ81" s="47"/>
    </row>
    <row r="82" spans="1:36" s="17" customFormat="1" ht="21" customHeight="1" x14ac:dyDescent="0.5">
      <c r="A82" s="49" t="s">
        <v>157</v>
      </c>
      <c r="B82" s="50"/>
      <c r="C82" s="50"/>
      <c r="D82" s="37"/>
      <c r="E82" s="51">
        <f t="shared" si="0"/>
        <v>19914.663170000003</v>
      </c>
      <c r="F82" s="51">
        <v>19914663.170000002</v>
      </c>
      <c r="G82" s="51">
        <f t="shared" si="1"/>
        <v>250.43559999999999</v>
      </c>
      <c r="H82" s="51">
        <v>250435.6</v>
      </c>
      <c r="I82" s="51">
        <f t="shared" si="3"/>
        <v>1174.89932</v>
      </c>
      <c r="J82" s="51">
        <v>1174899.32</v>
      </c>
      <c r="K82" s="51" t="s">
        <v>49</v>
      </c>
      <c r="L82" s="51">
        <v>0</v>
      </c>
      <c r="M82" s="51">
        <f t="shared" si="5"/>
        <v>624.05899999999997</v>
      </c>
      <c r="N82" s="51">
        <v>624059</v>
      </c>
      <c r="O82" s="51">
        <f t="shared" si="6"/>
        <v>28634.08512</v>
      </c>
      <c r="P82" s="51">
        <v>28634085.120000001</v>
      </c>
      <c r="Q82" s="51">
        <f t="shared" si="7"/>
        <v>5386</v>
      </c>
      <c r="R82" s="51">
        <v>5386000</v>
      </c>
      <c r="S82" s="51">
        <f t="shared" si="8"/>
        <v>10990.217000000001</v>
      </c>
      <c r="T82" s="51">
        <v>10990217</v>
      </c>
      <c r="U82" s="51">
        <f t="shared" si="9"/>
        <v>15338.134</v>
      </c>
      <c r="V82" s="51">
        <v>15338134</v>
      </c>
      <c r="W82" s="51">
        <f t="shared" si="10"/>
        <v>8329.4822800000002</v>
      </c>
      <c r="X82" s="51">
        <v>8329482.2800000003</v>
      </c>
      <c r="Y82" s="51">
        <f t="shared" si="11"/>
        <v>11173.509119999999</v>
      </c>
      <c r="Z82" s="51">
        <v>11173509.119999999</v>
      </c>
      <c r="AA82" s="51">
        <f t="shared" si="12"/>
        <v>1160.5</v>
      </c>
      <c r="AB82" s="51">
        <v>1160500</v>
      </c>
      <c r="AC82" s="51" t="s">
        <v>49</v>
      </c>
      <c r="AD82" s="52">
        <v>0</v>
      </c>
      <c r="AE82" s="53"/>
      <c r="AF82" s="53" t="s">
        <v>158</v>
      </c>
      <c r="AI82" s="39"/>
      <c r="AJ82" s="39"/>
    </row>
    <row r="83" spans="1:36" s="46" customFormat="1" ht="21" customHeight="1" x14ac:dyDescent="0.5">
      <c r="A83" s="48" t="s">
        <v>159</v>
      </c>
      <c r="B83" s="48"/>
      <c r="C83" s="48"/>
      <c r="D83" s="37"/>
      <c r="E83" s="42">
        <f t="shared" si="0"/>
        <v>40919.459069999997</v>
      </c>
      <c r="F83" s="42">
        <f>SUM(F84:F85)</f>
        <v>40919459.07</v>
      </c>
      <c r="G83" s="42">
        <f t="shared" si="1"/>
        <v>994.10500000000002</v>
      </c>
      <c r="H83" s="42">
        <f t="shared" ref="H83:AD83" si="26">SUM(H84:H85)</f>
        <v>994105</v>
      </c>
      <c r="I83" s="42">
        <f t="shared" si="3"/>
        <v>942.42120999999997</v>
      </c>
      <c r="J83" s="42">
        <f t="shared" si="26"/>
        <v>942421.21</v>
      </c>
      <c r="K83" s="42" t="s">
        <v>49</v>
      </c>
      <c r="L83" s="42">
        <f t="shared" si="26"/>
        <v>0</v>
      </c>
      <c r="M83" s="42">
        <f t="shared" si="5"/>
        <v>262.99599999999998</v>
      </c>
      <c r="N83" s="42">
        <f t="shared" si="26"/>
        <v>262996</v>
      </c>
      <c r="O83" s="42">
        <f t="shared" si="6"/>
        <v>47978.139000000003</v>
      </c>
      <c r="P83" s="42">
        <f t="shared" si="26"/>
        <v>47978139</v>
      </c>
      <c r="Q83" s="42" t="s">
        <v>49</v>
      </c>
      <c r="R83" s="42">
        <f t="shared" si="26"/>
        <v>0</v>
      </c>
      <c r="S83" s="42">
        <f t="shared" si="8"/>
        <v>15927.092000000001</v>
      </c>
      <c r="T83" s="42">
        <f t="shared" si="26"/>
        <v>15927092</v>
      </c>
      <c r="U83" s="42">
        <f t="shared" si="9"/>
        <v>25658.2</v>
      </c>
      <c r="V83" s="42">
        <f t="shared" si="26"/>
        <v>25658200</v>
      </c>
      <c r="W83" s="42">
        <f t="shared" si="10"/>
        <v>14414.35714</v>
      </c>
      <c r="X83" s="42">
        <f t="shared" si="26"/>
        <v>14414357.140000001</v>
      </c>
      <c r="Y83" s="42">
        <f t="shared" si="11"/>
        <v>9990.4222699999991</v>
      </c>
      <c r="Z83" s="42">
        <f t="shared" si="26"/>
        <v>9990422.2699999996</v>
      </c>
      <c r="AA83" s="42">
        <f t="shared" si="12"/>
        <v>6508.7844399999994</v>
      </c>
      <c r="AB83" s="42">
        <f t="shared" si="26"/>
        <v>6508784.4399999995</v>
      </c>
      <c r="AC83" s="42" t="s">
        <v>49</v>
      </c>
      <c r="AD83" s="43">
        <f t="shared" si="26"/>
        <v>0</v>
      </c>
      <c r="AE83" s="44" t="s">
        <v>160</v>
      </c>
      <c r="AF83" s="44"/>
      <c r="AI83" s="47"/>
      <c r="AJ83" s="47"/>
    </row>
    <row r="84" spans="1:36" s="17" customFormat="1" ht="21" customHeight="1" x14ac:dyDescent="0.5">
      <c r="A84" s="49" t="s">
        <v>161</v>
      </c>
      <c r="B84" s="50"/>
      <c r="C84" s="50"/>
      <c r="D84" s="37"/>
      <c r="E84" s="51">
        <f t="shared" si="0"/>
        <v>20591.043089999999</v>
      </c>
      <c r="F84" s="51">
        <v>20591043.09</v>
      </c>
      <c r="G84" s="51">
        <f t="shared" si="1"/>
        <v>70.207999999999998</v>
      </c>
      <c r="H84" s="51">
        <v>70208</v>
      </c>
      <c r="I84" s="51">
        <f t="shared" si="3"/>
        <v>522.81358</v>
      </c>
      <c r="J84" s="51">
        <v>522813.58</v>
      </c>
      <c r="K84" s="51" t="s">
        <v>49</v>
      </c>
      <c r="L84" s="51">
        <v>0</v>
      </c>
      <c r="M84" s="51">
        <f t="shared" si="5"/>
        <v>20.97</v>
      </c>
      <c r="N84" s="51">
        <v>20970</v>
      </c>
      <c r="O84" s="51">
        <f t="shared" si="6"/>
        <v>17837.506000000001</v>
      </c>
      <c r="P84" s="51">
        <v>17837506</v>
      </c>
      <c r="Q84" s="51" t="s">
        <v>49</v>
      </c>
      <c r="R84" s="51">
        <v>0</v>
      </c>
      <c r="S84" s="51">
        <f t="shared" si="8"/>
        <v>2569.2979999999998</v>
      </c>
      <c r="T84" s="51">
        <v>2569298</v>
      </c>
      <c r="U84" s="51">
        <f t="shared" si="9"/>
        <v>12607.972</v>
      </c>
      <c r="V84" s="51">
        <v>12607972</v>
      </c>
      <c r="W84" s="51">
        <f t="shared" si="10"/>
        <v>5282.4490099999994</v>
      </c>
      <c r="X84" s="51">
        <v>5282449.01</v>
      </c>
      <c r="Y84" s="51">
        <f t="shared" si="11"/>
        <v>786.40852000000007</v>
      </c>
      <c r="Z84" s="51">
        <v>786408.52</v>
      </c>
      <c r="AA84" s="51">
        <f t="shared" si="12"/>
        <v>2421.4251400000003</v>
      </c>
      <c r="AB84" s="51">
        <v>2421425.14</v>
      </c>
      <c r="AC84" s="51" t="s">
        <v>49</v>
      </c>
      <c r="AD84" s="52">
        <v>0</v>
      </c>
      <c r="AE84" s="53"/>
      <c r="AF84" s="53" t="s">
        <v>162</v>
      </c>
      <c r="AI84" s="39"/>
      <c r="AJ84" s="39"/>
    </row>
    <row r="85" spans="1:36" s="17" customFormat="1" ht="21" customHeight="1" x14ac:dyDescent="0.5">
      <c r="A85" s="49" t="s">
        <v>163</v>
      </c>
      <c r="B85" s="50"/>
      <c r="C85" s="50"/>
      <c r="D85" s="37"/>
      <c r="E85" s="51">
        <f t="shared" si="0"/>
        <v>20328.415980000002</v>
      </c>
      <c r="F85" s="51">
        <v>20328415.98</v>
      </c>
      <c r="G85" s="51">
        <f t="shared" si="1"/>
        <v>923.89700000000005</v>
      </c>
      <c r="H85" s="51">
        <v>923897</v>
      </c>
      <c r="I85" s="51">
        <f t="shared" si="3"/>
        <v>419.60763000000003</v>
      </c>
      <c r="J85" s="51">
        <v>419607.63</v>
      </c>
      <c r="K85" s="51" t="s">
        <v>49</v>
      </c>
      <c r="L85" s="51">
        <v>0</v>
      </c>
      <c r="M85" s="51">
        <f t="shared" si="5"/>
        <v>242.02600000000001</v>
      </c>
      <c r="N85" s="51">
        <v>242026</v>
      </c>
      <c r="O85" s="51">
        <f t="shared" si="6"/>
        <v>30140.633000000002</v>
      </c>
      <c r="P85" s="51">
        <v>30140633</v>
      </c>
      <c r="Q85" s="51" t="s">
        <v>49</v>
      </c>
      <c r="R85" s="51">
        <v>0</v>
      </c>
      <c r="S85" s="51">
        <f t="shared" si="8"/>
        <v>13357.794</v>
      </c>
      <c r="T85" s="51">
        <v>13357794</v>
      </c>
      <c r="U85" s="51">
        <f t="shared" si="9"/>
        <v>13050.227999999999</v>
      </c>
      <c r="V85" s="51">
        <v>13050228</v>
      </c>
      <c r="W85" s="51">
        <f t="shared" si="10"/>
        <v>9131.9081300000016</v>
      </c>
      <c r="X85" s="51">
        <v>9131908.1300000008</v>
      </c>
      <c r="Y85" s="51">
        <f t="shared" si="11"/>
        <v>9204.0137500000001</v>
      </c>
      <c r="Z85" s="51">
        <v>9204013.75</v>
      </c>
      <c r="AA85" s="51">
        <f t="shared" si="12"/>
        <v>4087.3592999999996</v>
      </c>
      <c r="AB85" s="51">
        <v>4087359.3</v>
      </c>
      <c r="AC85" s="51" t="s">
        <v>49</v>
      </c>
      <c r="AD85" s="52">
        <v>0</v>
      </c>
      <c r="AE85" s="53"/>
      <c r="AF85" s="53" t="s">
        <v>164</v>
      </c>
      <c r="AI85" s="39"/>
      <c r="AJ85" s="39"/>
    </row>
    <row r="86" spans="1:36" s="46" customFormat="1" ht="21" customHeight="1" x14ac:dyDescent="0.5">
      <c r="A86" s="48" t="s">
        <v>165</v>
      </c>
      <c r="B86" s="48"/>
      <c r="C86" s="48"/>
      <c r="D86" s="37"/>
      <c r="E86" s="42">
        <f t="shared" si="0"/>
        <v>46608.360090000002</v>
      </c>
      <c r="F86" s="42">
        <f>SUM(F87:F88)</f>
        <v>46608360.090000004</v>
      </c>
      <c r="G86" s="42">
        <f t="shared" si="1"/>
        <v>271.13600000000002</v>
      </c>
      <c r="H86" s="42">
        <f t="shared" ref="H86:AD86" si="27">SUM(H87:H88)</f>
        <v>271136</v>
      </c>
      <c r="I86" s="42">
        <f t="shared" si="3"/>
        <v>550.54491000000007</v>
      </c>
      <c r="J86" s="42">
        <f t="shared" si="27"/>
        <v>550544.91</v>
      </c>
      <c r="K86" s="42">
        <f t="shared" si="4"/>
        <v>233.96142</v>
      </c>
      <c r="L86" s="42">
        <f t="shared" si="27"/>
        <v>233961.42</v>
      </c>
      <c r="M86" s="42">
        <f t="shared" si="5"/>
        <v>293.2878</v>
      </c>
      <c r="N86" s="42">
        <f t="shared" si="27"/>
        <v>293287.8</v>
      </c>
      <c r="O86" s="42">
        <f t="shared" si="6"/>
        <v>58523.394999999997</v>
      </c>
      <c r="P86" s="42">
        <f t="shared" si="27"/>
        <v>58523395</v>
      </c>
      <c r="Q86" s="42">
        <f t="shared" si="7"/>
        <v>4717.8651600000003</v>
      </c>
      <c r="R86" s="42">
        <f t="shared" si="27"/>
        <v>4717865.16</v>
      </c>
      <c r="S86" s="42">
        <f t="shared" si="8"/>
        <v>12068.53083</v>
      </c>
      <c r="T86" s="42">
        <f t="shared" si="27"/>
        <v>12068530.83</v>
      </c>
      <c r="U86" s="42">
        <f t="shared" si="9"/>
        <v>30494.76008</v>
      </c>
      <c r="V86" s="42">
        <f t="shared" si="27"/>
        <v>30494760.079999998</v>
      </c>
      <c r="W86" s="42">
        <f t="shared" si="10"/>
        <v>22514.143800000002</v>
      </c>
      <c r="X86" s="42">
        <f t="shared" si="27"/>
        <v>22514143.800000001</v>
      </c>
      <c r="Y86" s="42">
        <f t="shared" si="11"/>
        <v>15228.869289999999</v>
      </c>
      <c r="Z86" s="42">
        <f t="shared" si="27"/>
        <v>15228869.289999999</v>
      </c>
      <c r="AA86" s="42">
        <f t="shared" si="12"/>
        <v>6312.7017699999997</v>
      </c>
      <c r="AB86" s="42">
        <f t="shared" si="27"/>
        <v>6312701.7699999996</v>
      </c>
      <c r="AC86" s="42">
        <f t="shared" si="13"/>
        <v>15</v>
      </c>
      <c r="AD86" s="43">
        <f t="shared" si="27"/>
        <v>15000</v>
      </c>
      <c r="AE86" s="44" t="s">
        <v>166</v>
      </c>
      <c r="AF86" s="44"/>
      <c r="AI86" s="47"/>
      <c r="AJ86" s="47"/>
    </row>
    <row r="87" spans="1:36" s="17" customFormat="1" ht="21" customHeight="1" x14ac:dyDescent="0.5">
      <c r="A87" s="49" t="s">
        <v>167</v>
      </c>
      <c r="B87" s="50"/>
      <c r="C87" s="50"/>
      <c r="D87" s="37"/>
      <c r="E87" s="51">
        <f t="shared" si="0"/>
        <v>25469.27159</v>
      </c>
      <c r="F87" s="51">
        <v>25469271.59</v>
      </c>
      <c r="G87" s="51">
        <f t="shared" si="1"/>
        <v>225.31560000000002</v>
      </c>
      <c r="H87" s="51">
        <v>225315.6</v>
      </c>
      <c r="I87" s="51">
        <f t="shared" si="3"/>
        <v>352.16998999999998</v>
      </c>
      <c r="J87" s="51">
        <v>352169.99</v>
      </c>
      <c r="K87" s="51" t="s">
        <v>49</v>
      </c>
      <c r="L87" s="51">
        <v>0</v>
      </c>
      <c r="M87" s="51">
        <f t="shared" si="5"/>
        <v>263.82779999999997</v>
      </c>
      <c r="N87" s="51">
        <v>263827.8</v>
      </c>
      <c r="O87" s="51">
        <f t="shared" si="6"/>
        <v>23221.54</v>
      </c>
      <c r="P87" s="51">
        <v>23221540</v>
      </c>
      <c r="Q87" s="51" t="s">
        <v>49</v>
      </c>
      <c r="R87" s="51">
        <v>0</v>
      </c>
      <c r="S87" s="51">
        <f t="shared" si="8"/>
        <v>10535.401830000001</v>
      </c>
      <c r="T87" s="51">
        <v>10535401.83</v>
      </c>
      <c r="U87" s="51">
        <f t="shared" si="9"/>
        <v>17235.733</v>
      </c>
      <c r="V87" s="51">
        <v>17235733</v>
      </c>
      <c r="W87" s="51">
        <f t="shared" si="10"/>
        <v>12163.7619</v>
      </c>
      <c r="X87" s="51">
        <v>12163761.9</v>
      </c>
      <c r="Y87" s="51">
        <f t="shared" si="11"/>
        <v>4997.1450000000004</v>
      </c>
      <c r="Z87" s="51">
        <v>4997145</v>
      </c>
      <c r="AA87" s="51">
        <f t="shared" si="12"/>
        <v>2946.9855600000001</v>
      </c>
      <c r="AB87" s="51">
        <v>2946985.56</v>
      </c>
      <c r="AC87" s="51" t="s">
        <v>49</v>
      </c>
      <c r="AD87" s="52">
        <v>0</v>
      </c>
      <c r="AE87" s="53"/>
      <c r="AF87" s="53" t="s">
        <v>168</v>
      </c>
      <c r="AI87" s="39"/>
      <c r="AJ87" s="39"/>
    </row>
    <row r="88" spans="1:36" s="17" customFormat="1" ht="21" customHeight="1" x14ac:dyDescent="0.5">
      <c r="A88" s="49" t="s">
        <v>169</v>
      </c>
      <c r="B88" s="50"/>
      <c r="C88" s="50"/>
      <c r="D88" s="37"/>
      <c r="E88" s="51">
        <f t="shared" si="0"/>
        <v>21139.088500000002</v>
      </c>
      <c r="F88" s="51">
        <v>21139088.5</v>
      </c>
      <c r="G88" s="51">
        <f t="shared" si="1"/>
        <v>45.820399999999999</v>
      </c>
      <c r="H88" s="51">
        <v>45820.4</v>
      </c>
      <c r="I88" s="51">
        <f t="shared" si="3"/>
        <v>198.37492</v>
      </c>
      <c r="J88" s="51">
        <v>198374.92</v>
      </c>
      <c r="K88" s="51">
        <f t="shared" si="4"/>
        <v>233.96142</v>
      </c>
      <c r="L88" s="51">
        <v>233961.42</v>
      </c>
      <c r="M88" s="51">
        <f t="shared" si="5"/>
        <v>29.46</v>
      </c>
      <c r="N88" s="51">
        <v>29460</v>
      </c>
      <c r="O88" s="51">
        <f t="shared" si="6"/>
        <v>35301.855000000003</v>
      </c>
      <c r="P88" s="51">
        <v>35301855</v>
      </c>
      <c r="Q88" s="51">
        <f t="shared" si="7"/>
        <v>4717.8651600000003</v>
      </c>
      <c r="R88" s="51">
        <v>4717865.16</v>
      </c>
      <c r="S88" s="51">
        <f t="shared" si="8"/>
        <v>1533.1289999999999</v>
      </c>
      <c r="T88" s="51">
        <v>1533129</v>
      </c>
      <c r="U88" s="51">
        <f t="shared" si="9"/>
        <v>13259.02708</v>
      </c>
      <c r="V88" s="51">
        <v>13259027.08</v>
      </c>
      <c r="W88" s="51">
        <f t="shared" si="10"/>
        <v>10350.3819</v>
      </c>
      <c r="X88" s="51">
        <v>10350381.9</v>
      </c>
      <c r="Y88" s="51">
        <f t="shared" si="11"/>
        <v>10231.724289999998</v>
      </c>
      <c r="Z88" s="51">
        <v>10231724.289999999</v>
      </c>
      <c r="AA88" s="51">
        <f t="shared" si="12"/>
        <v>3365.71621</v>
      </c>
      <c r="AB88" s="51">
        <v>3365716.21</v>
      </c>
      <c r="AC88" s="51">
        <f t="shared" si="13"/>
        <v>15</v>
      </c>
      <c r="AD88" s="52">
        <v>15000</v>
      </c>
      <c r="AE88" s="53"/>
      <c r="AF88" s="53" t="s">
        <v>170</v>
      </c>
      <c r="AI88" s="39"/>
      <c r="AJ88" s="39"/>
    </row>
    <row r="89" spans="1:36" s="17" customFormat="1" ht="21" customHeight="1" x14ac:dyDescent="0.5">
      <c r="A89" s="49"/>
      <c r="B89" s="50"/>
      <c r="C89" s="50"/>
      <c r="D89" s="36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61"/>
      <c r="AE89" s="53"/>
      <c r="AF89" s="53"/>
      <c r="AI89" s="39"/>
      <c r="AJ89" s="39"/>
    </row>
    <row r="90" spans="1:36" s="1" customFormat="1" ht="19.5" x14ac:dyDescent="0.3">
      <c r="B90" s="2" t="s">
        <v>0</v>
      </c>
      <c r="C90" s="3">
        <v>19.2</v>
      </c>
      <c r="D90" s="2" t="s">
        <v>107</v>
      </c>
    </row>
    <row r="91" spans="1:36" s="4" customFormat="1" ht="19.5" x14ac:dyDescent="0.3">
      <c r="B91" s="5" t="s">
        <v>2</v>
      </c>
      <c r="C91" s="3">
        <v>19.2</v>
      </c>
      <c r="D91" s="6" t="s">
        <v>108</v>
      </c>
    </row>
    <row r="92" spans="1:36" s="4" customFormat="1" ht="19.5" x14ac:dyDescent="0.3">
      <c r="B92" s="5"/>
      <c r="C92" s="3"/>
      <c r="D92" s="6"/>
      <c r="AF92" s="9" t="s">
        <v>4</v>
      </c>
    </row>
    <row r="93" spans="1:36" ht="6" customHeight="1" x14ac:dyDescent="0.3"/>
    <row r="94" spans="1:36" s="17" customFormat="1" ht="21" customHeight="1" x14ac:dyDescent="0.5">
      <c r="A94" s="11" t="s">
        <v>5</v>
      </c>
      <c r="B94" s="11"/>
      <c r="C94" s="11"/>
      <c r="D94" s="12"/>
      <c r="E94" s="13" t="s">
        <v>6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/>
      <c r="S94" s="57"/>
      <c r="T94" s="58" t="s">
        <v>7</v>
      </c>
      <c r="U94" s="15"/>
      <c r="V94" s="15"/>
      <c r="W94" s="15"/>
      <c r="X94" s="15"/>
      <c r="Y94" s="15"/>
      <c r="Z94" s="15"/>
      <c r="AA94" s="15"/>
      <c r="AB94" s="15"/>
      <c r="AC94" s="15"/>
      <c r="AD94" s="62"/>
      <c r="AE94" s="13" t="s">
        <v>8</v>
      </c>
      <c r="AF94" s="11"/>
    </row>
    <row r="95" spans="1:36" s="17" customFormat="1" ht="21" customHeight="1" x14ac:dyDescent="0.5">
      <c r="A95" s="18"/>
      <c r="B95" s="18"/>
      <c r="C95" s="18"/>
      <c r="D95" s="19"/>
      <c r="E95" s="20" t="s">
        <v>9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2"/>
      <c r="S95" s="59"/>
      <c r="T95" s="60" t="s">
        <v>10</v>
      </c>
      <c r="U95" s="24"/>
      <c r="V95" s="24"/>
      <c r="W95" s="24"/>
      <c r="X95" s="24"/>
      <c r="Y95" s="24"/>
      <c r="Z95" s="24"/>
      <c r="AA95" s="24"/>
      <c r="AB95" s="24"/>
      <c r="AC95" s="24"/>
      <c r="AD95" s="63"/>
      <c r="AE95" s="64"/>
      <c r="AF95" s="18"/>
    </row>
    <row r="96" spans="1:36" s="17" customFormat="1" ht="21" customHeight="1" x14ac:dyDescent="0.5">
      <c r="A96" s="18"/>
      <c r="B96" s="18"/>
      <c r="C96" s="18"/>
      <c r="D96" s="19"/>
      <c r="E96" s="27"/>
      <c r="F96" s="27"/>
      <c r="G96" s="27" t="s">
        <v>11</v>
      </c>
      <c r="H96" s="27" t="s">
        <v>11</v>
      </c>
      <c r="I96" s="27"/>
      <c r="J96" s="27"/>
      <c r="K96" s="27"/>
      <c r="L96" s="27"/>
      <c r="M96" s="27"/>
      <c r="N96" s="27"/>
      <c r="Q96" s="28"/>
      <c r="R96" s="2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64"/>
      <c r="AF96" s="18"/>
      <c r="AI96" s="30"/>
      <c r="AJ96" s="30"/>
    </row>
    <row r="97" spans="1:36" s="17" customFormat="1" ht="21" customHeight="1" x14ac:dyDescent="0.5">
      <c r="A97" s="18"/>
      <c r="B97" s="18"/>
      <c r="C97" s="18"/>
      <c r="D97" s="19"/>
      <c r="E97" s="27" t="s">
        <v>12</v>
      </c>
      <c r="F97" s="27" t="s">
        <v>12</v>
      </c>
      <c r="G97" s="27" t="s">
        <v>13</v>
      </c>
      <c r="H97" s="27" t="s">
        <v>13</v>
      </c>
      <c r="I97" s="27"/>
      <c r="J97" s="27"/>
      <c r="K97" s="27" t="s">
        <v>14</v>
      </c>
      <c r="L97" s="27" t="s">
        <v>14</v>
      </c>
      <c r="M97" s="27"/>
      <c r="N97" s="27"/>
      <c r="O97" s="29"/>
      <c r="P97" s="29"/>
      <c r="Q97" s="27"/>
      <c r="R97" s="27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64"/>
      <c r="AF97" s="18"/>
      <c r="AI97" s="30"/>
      <c r="AJ97" s="30"/>
    </row>
    <row r="98" spans="1:36" s="17" customFormat="1" ht="21" customHeight="1" x14ac:dyDescent="0.5">
      <c r="A98" s="18"/>
      <c r="B98" s="18"/>
      <c r="C98" s="18"/>
      <c r="D98" s="19"/>
      <c r="E98" s="27" t="s">
        <v>15</v>
      </c>
      <c r="F98" s="27" t="s">
        <v>15</v>
      </c>
      <c r="G98" s="27" t="s">
        <v>16</v>
      </c>
      <c r="H98" s="27" t="s">
        <v>16</v>
      </c>
      <c r="I98" s="27"/>
      <c r="J98" s="27"/>
      <c r="K98" s="31" t="s">
        <v>17</v>
      </c>
      <c r="L98" s="31" t="s">
        <v>17</v>
      </c>
      <c r="M98" s="27"/>
      <c r="N98" s="27"/>
      <c r="O98" s="29"/>
      <c r="P98" s="29"/>
      <c r="Q98" s="27"/>
      <c r="R98" s="27"/>
      <c r="S98" s="29" t="s">
        <v>18</v>
      </c>
      <c r="T98" s="29" t="s">
        <v>18</v>
      </c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64"/>
      <c r="AF98" s="18"/>
      <c r="AI98" s="30"/>
      <c r="AJ98" s="30"/>
    </row>
    <row r="99" spans="1:36" s="17" customFormat="1" ht="21" customHeight="1" x14ac:dyDescent="0.5">
      <c r="A99" s="18"/>
      <c r="B99" s="18"/>
      <c r="C99" s="18"/>
      <c r="D99" s="19"/>
      <c r="E99" s="27" t="s">
        <v>19</v>
      </c>
      <c r="F99" s="27" t="s">
        <v>19</v>
      </c>
      <c r="G99" s="30" t="s">
        <v>20</v>
      </c>
      <c r="H99" s="30" t="s">
        <v>20</v>
      </c>
      <c r="I99" s="27" t="s">
        <v>21</v>
      </c>
      <c r="J99" s="27" t="s">
        <v>21</v>
      </c>
      <c r="K99" s="30" t="s">
        <v>22</v>
      </c>
      <c r="L99" s="30" t="s">
        <v>22</v>
      </c>
      <c r="M99" s="27" t="s">
        <v>23</v>
      </c>
      <c r="N99" s="27" t="s">
        <v>23</v>
      </c>
      <c r="O99" s="29" t="s">
        <v>24</v>
      </c>
      <c r="P99" s="29" t="s">
        <v>24</v>
      </c>
      <c r="Q99" s="27" t="s">
        <v>25</v>
      </c>
      <c r="R99" s="27" t="s">
        <v>25</v>
      </c>
      <c r="S99" s="29" t="s">
        <v>26</v>
      </c>
      <c r="T99" s="29" t="s">
        <v>26</v>
      </c>
      <c r="U99" s="29" t="s">
        <v>27</v>
      </c>
      <c r="V99" s="29" t="s">
        <v>27</v>
      </c>
      <c r="W99" s="29" t="s">
        <v>28</v>
      </c>
      <c r="X99" s="29" t="s">
        <v>28</v>
      </c>
      <c r="Y99" s="29" t="s">
        <v>29</v>
      </c>
      <c r="Z99" s="29" t="s">
        <v>29</v>
      </c>
      <c r="AA99" s="29" t="s">
        <v>30</v>
      </c>
      <c r="AB99" s="29" t="s">
        <v>30</v>
      </c>
      <c r="AC99" s="29" t="s">
        <v>31</v>
      </c>
      <c r="AD99" s="29" t="s">
        <v>31</v>
      </c>
      <c r="AE99" s="64"/>
      <c r="AF99" s="18"/>
      <c r="AI99" s="30"/>
      <c r="AJ99" s="30"/>
    </row>
    <row r="100" spans="1:36" s="17" customFormat="1" ht="21" customHeight="1" x14ac:dyDescent="0.5">
      <c r="A100" s="21"/>
      <c r="B100" s="21"/>
      <c r="C100" s="21"/>
      <c r="D100" s="22"/>
      <c r="E100" s="32"/>
      <c r="F100" s="32" t="s">
        <v>19</v>
      </c>
      <c r="G100" s="32" t="s">
        <v>32</v>
      </c>
      <c r="H100" s="32" t="s">
        <v>32</v>
      </c>
      <c r="I100" s="32" t="s">
        <v>33</v>
      </c>
      <c r="J100" s="32" t="s">
        <v>33</v>
      </c>
      <c r="K100" s="32" t="s">
        <v>34</v>
      </c>
      <c r="L100" s="32" t="s">
        <v>34</v>
      </c>
      <c r="M100" s="32" t="s">
        <v>35</v>
      </c>
      <c r="N100" s="32" t="s">
        <v>35</v>
      </c>
      <c r="O100" s="33" t="s">
        <v>36</v>
      </c>
      <c r="P100" s="33" t="s">
        <v>36</v>
      </c>
      <c r="Q100" s="32" t="s">
        <v>37</v>
      </c>
      <c r="R100" s="32" t="s">
        <v>37</v>
      </c>
      <c r="S100" s="33" t="s">
        <v>38</v>
      </c>
      <c r="T100" s="33" t="s">
        <v>38</v>
      </c>
      <c r="U100" s="33" t="s">
        <v>39</v>
      </c>
      <c r="V100" s="33" t="s">
        <v>39</v>
      </c>
      <c r="W100" s="33" t="s">
        <v>40</v>
      </c>
      <c r="X100" s="33" t="s">
        <v>40</v>
      </c>
      <c r="Y100" s="33" t="s">
        <v>41</v>
      </c>
      <c r="Z100" s="33" t="s">
        <v>41</v>
      </c>
      <c r="AA100" s="33" t="s">
        <v>36</v>
      </c>
      <c r="AB100" s="33" t="s">
        <v>36</v>
      </c>
      <c r="AC100" s="32" t="s">
        <v>37</v>
      </c>
      <c r="AD100" s="32" t="s">
        <v>37</v>
      </c>
      <c r="AE100" s="20"/>
      <c r="AF100" s="21"/>
      <c r="AI100" s="30"/>
      <c r="AJ100" s="30"/>
    </row>
    <row r="101" spans="1:36" s="46" customFormat="1" ht="21" customHeight="1" x14ac:dyDescent="0.5">
      <c r="A101" s="48" t="s">
        <v>171</v>
      </c>
      <c r="B101" s="48"/>
      <c r="C101" s="48"/>
      <c r="D101" s="37"/>
      <c r="E101" s="42">
        <f t="shared" si="0"/>
        <v>52626.43763</v>
      </c>
      <c r="F101" s="42">
        <f>SUM(F102:F104)</f>
        <v>52626437.630000003</v>
      </c>
      <c r="G101" s="42">
        <f t="shared" si="1"/>
        <v>801.23415</v>
      </c>
      <c r="H101" s="42">
        <f t="shared" ref="H101:AD101" si="28">SUM(H102:H104)</f>
        <v>801234.15</v>
      </c>
      <c r="I101" s="42">
        <f t="shared" si="3"/>
        <v>561.17552999999998</v>
      </c>
      <c r="J101" s="42">
        <f t="shared" si="28"/>
        <v>561175.53</v>
      </c>
      <c r="K101" s="42">
        <f t="shared" si="4"/>
        <v>906.98500000000001</v>
      </c>
      <c r="L101" s="42">
        <f t="shared" si="28"/>
        <v>906985</v>
      </c>
      <c r="M101" s="42">
        <f t="shared" si="5"/>
        <v>322.97386</v>
      </c>
      <c r="N101" s="42">
        <f t="shared" si="28"/>
        <v>322973.86</v>
      </c>
      <c r="O101" s="42">
        <f t="shared" si="6"/>
        <v>66549.230530000001</v>
      </c>
      <c r="P101" s="42">
        <f t="shared" si="28"/>
        <v>66549230.530000001</v>
      </c>
      <c r="Q101" s="42">
        <f t="shared" si="7"/>
        <v>4583.37961</v>
      </c>
      <c r="R101" s="42">
        <f t="shared" si="28"/>
        <v>4583379.6100000003</v>
      </c>
      <c r="S101" s="42">
        <f t="shared" si="8"/>
        <v>13180.77117</v>
      </c>
      <c r="T101" s="42">
        <f t="shared" si="28"/>
        <v>13180771.17</v>
      </c>
      <c r="U101" s="42">
        <f t="shared" si="9"/>
        <v>31754.246999999999</v>
      </c>
      <c r="V101" s="42">
        <f t="shared" si="28"/>
        <v>31754247</v>
      </c>
      <c r="W101" s="42">
        <f t="shared" si="10"/>
        <v>21011.568910000002</v>
      </c>
      <c r="X101" s="42">
        <f t="shared" si="28"/>
        <v>21011568.91</v>
      </c>
      <c r="Y101" s="42">
        <f t="shared" si="11"/>
        <v>15685.44932</v>
      </c>
      <c r="Z101" s="42">
        <f t="shared" si="28"/>
        <v>15685449.32</v>
      </c>
      <c r="AA101" s="42">
        <f t="shared" si="12"/>
        <v>23819.721799999999</v>
      </c>
      <c r="AB101" s="42">
        <f t="shared" si="28"/>
        <v>23819721.800000001</v>
      </c>
      <c r="AC101" s="42">
        <f t="shared" si="13"/>
        <v>30</v>
      </c>
      <c r="AD101" s="43">
        <f t="shared" si="28"/>
        <v>30000</v>
      </c>
      <c r="AE101" s="44" t="s">
        <v>172</v>
      </c>
      <c r="AF101" s="44"/>
      <c r="AI101" s="47"/>
      <c r="AJ101" s="47"/>
    </row>
    <row r="102" spans="1:36" s="17" customFormat="1" ht="21" customHeight="1" x14ac:dyDescent="0.5">
      <c r="A102" s="49" t="s">
        <v>173</v>
      </c>
      <c r="B102" s="50"/>
      <c r="C102" s="50"/>
      <c r="D102" s="37"/>
      <c r="E102" s="51">
        <f t="shared" si="0"/>
        <v>22975.969950000002</v>
      </c>
      <c r="F102" s="51">
        <v>22975969.950000003</v>
      </c>
      <c r="G102" s="51">
        <f t="shared" si="1"/>
        <v>235.32535000000001</v>
      </c>
      <c r="H102" s="51">
        <v>235325.35</v>
      </c>
      <c r="I102" s="51">
        <f t="shared" si="3"/>
        <v>252.44709</v>
      </c>
      <c r="J102" s="51">
        <v>252447.09</v>
      </c>
      <c r="K102" s="51" t="s">
        <v>49</v>
      </c>
      <c r="L102" s="51">
        <v>0</v>
      </c>
      <c r="M102" s="51">
        <f t="shared" si="5"/>
        <v>36.309470000000005</v>
      </c>
      <c r="N102" s="51">
        <v>36309.47</v>
      </c>
      <c r="O102" s="51">
        <f t="shared" si="6"/>
        <v>20887.368999999999</v>
      </c>
      <c r="P102" s="51">
        <v>20887369</v>
      </c>
      <c r="Q102" s="51">
        <f t="shared" si="7"/>
        <v>4580</v>
      </c>
      <c r="R102" s="51">
        <v>4580000</v>
      </c>
      <c r="S102" s="51">
        <f t="shared" si="8"/>
        <v>11702.23006</v>
      </c>
      <c r="T102" s="51">
        <v>11702230.060000001</v>
      </c>
      <c r="U102" s="51">
        <f t="shared" si="9"/>
        <v>13213.025</v>
      </c>
      <c r="V102" s="51">
        <v>13213025</v>
      </c>
      <c r="W102" s="51">
        <f t="shared" si="10"/>
        <v>8522.6887799999986</v>
      </c>
      <c r="X102" s="51">
        <v>8522688.7799999993</v>
      </c>
      <c r="Y102" s="51">
        <f t="shared" si="11"/>
        <v>5395.9364999999998</v>
      </c>
      <c r="Z102" s="51">
        <v>5395936.5</v>
      </c>
      <c r="AA102" s="51">
        <f t="shared" si="12"/>
        <v>2838.5</v>
      </c>
      <c r="AB102" s="51">
        <v>2838500</v>
      </c>
      <c r="AC102" s="51" t="s">
        <v>49</v>
      </c>
      <c r="AD102" s="52">
        <v>0</v>
      </c>
      <c r="AE102" s="53"/>
      <c r="AF102" s="53" t="s">
        <v>174</v>
      </c>
      <c r="AI102" s="39"/>
      <c r="AJ102" s="39"/>
    </row>
    <row r="103" spans="1:36" s="17" customFormat="1" ht="21" customHeight="1" x14ac:dyDescent="0.5">
      <c r="A103" s="49" t="s">
        <v>175</v>
      </c>
      <c r="B103" s="50"/>
      <c r="C103" s="50"/>
      <c r="D103" s="37"/>
      <c r="E103" s="51">
        <f t="shared" ref="E103:E123" si="29">F103/1000</f>
        <v>15767.46365</v>
      </c>
      <c r="F103" s="51">
        <v>15767463.65</v>
      </c>
      <c r="G103" s="51">
        <f t="shared" ref="G103:G123" si="30">H103/1000</f>
        <v>363.86279999999999</v>
      </c>
      <c r="H103" s="51">
        <v>363862.8</v>
      </c>
      <c r="I103" s="51">
        <f t="shared" ref="I103:I123" si="31">J103/1000</f>
        <v>218.47955999999999</v>
      </c>
      <c r="J103" s="51">
        <v>218479.56</v>
      </c>
      <c r="K103" s="51">
        <f t="shared" ref="K103:K122" si="32">L103/1000</f>
        <v>906.98500000000001</v>
      </c>
      <c r="L103" s="51">
        <v>906985</v>
      </c>
      <c r="M103" s="51">
        <f t="shared" ref="M103:M123" si="33">N103/1000</f>
        <v>215.041</v>
      </c>
      <c r="N103" s="51">
        <v>215041</v>
      </c>
      <c r="O103" s="51">
        <f t="shared" ref="O103:O123" si="34">P103/1000</f>
        <v>30631.8658</v>
      </c>
      <c r="P103" s="51">
        <v>30631865.800000001</v>
      </c>
      <c r="Q103" s="51" t="s">
        <v>49</v>
      </c>
      <c r="R103" s="51">
        <v>0</v>
      </c>
      <c r="S103" s="51">
        <f t="shared" ref="S103:S123" si="35">T103/1000</f>
        <v>717.08852999999999</v>
      </c>
      <c r="T103" s="51">
        <v>717088.53</v>
      </c>
      <c r="U103" s="51">
        <f t="shared" ref="U103:U123" si="36">V103/1000</f>
        <v>9955.7999999999993</v>
      </c>
      <c r="V103" s="51">
        <v>9955800</v>
      </c>
      <c r="W103" s="51">
        <f t="shared" ref="W103:W123" si="37">X103/1000</f>
        <v>7651.0551699999996</v>
      </c>
      <c r="X103" s="51">
        <v>7651055.1699999999</v>
      </c>
      <c r="Y103" s="51">
        <f t="shared" ref="Y103:Y123" si="38">Z103/1000</f>
        <v>6469.01</v>
      </c>
      <c r="Z103" s="51">
        <v>6469010</v>
      </c>
      <c r="AA103" s="51">
        <f t="shared" ref="AA103:AA123" si="39">AB103/1000</f>
        <v>20086.721799999999</v>
      </c>
      <c r="AB103" s="51">
        <v>20086721.800000001</v>
      </c>
      <c r="AC103" s="51">
        <f t="shared" ref="AC103:AC109" si="40">AD103/1000</f>
        <v>30</v>
      </c>
      <c r="AD103" s="52">
        <v>30000</v>
      </c>
      <c r="AE103" s="53"/>
      <c r="AF103" s="53" t="s">
        <v>176</v>
      </c>
      <c r="AI103" s="39"/>
      <c r="AJ103" s="39"/>
    </row>
    <row r="104" spans="1:36" s="17" customFormat="1" ht="21" customHeight="1" x14ac:dyDescent="0.5">
      <c r="A104" s="49" t="s">
        <v>177</v>
      </c>
      <c r="B104" s="50"/>
      <c r="C104" s="50"/>
      <c r="D104" s="37"/>
      <c r="E104" s="51">
        <f t="shared" si="29"/>
        <v>13883.00403</v>
      </c>
      <c r="F104" s="51">
        <v>13883004.029999999</v>
      </c>
      <c r="G104" s="51">
        <f t="shared" si="30"/>
        <v>202.04599999999999</v>
      </c>
      <c r="H104" s="51">
        <v>202046</v>
      </c>
      <c r="I104" s="51">
        <f t="shared" si="31"/>
        <v>90.24888</v>
      </c>
      <c r="J104" s="51">
        <v>90248.88</v>
      </c>
      <c r="K104" s="51" t="s">
        <v>49</v>
      </c>
      <c r="L104" s="51">
        <v>0</v>
      </c>
      <c r="M104" s="51">
        <f t="shared" si="33"/>
        <v>71.623390000000001</v>
      </c>
      <c r="N104" s="51">
        <v>71623.39</v>
      </c>
      <c r="O104" s="51">
        <f t="shared" si="34"/>
        <v>15029.995730000001</v>
      </c>
      <c r="P104" s="51">
        <v>15029995.73</v>
      </c>
      <c r="Q104" s="51">
        <f t="shared" ref="Q104:Q119" si="41">R104/1000</f>
        <v>3.37961</v>
      </c>
      <c r="R104" s="51">
        <v>3379.61</v>
      </c>
      <c r="S104" s="51">
        <f t="shared" si="35"/>
        <v>761.45258000000001</v>
      </c>
      <c r="T104" s="51">
        <v>761452.58</v>
      </c>
      <c r="U104" s="51">
        <f t="shared" si="36"/>
        <v>8585.4220000000005</v>
      </c>
      <c r="V104" s="51">
        <v>8585422</v>
      </c>
      <c r="W104" s="51">
        <f t="shared" si="37"/>
        <v>4837.8249599999999</v>
      </c>
      <c r="X104" s="51">
        <v>4837824.96</v>
      </c>
      <c r="Y104" s="51">
        <f t="shared" si="38"/>
        <v>3820.5028199999997</v>
      </c>
      <c r="Z104" s="51">
        <v>3820502.82</v>
      </c>
      <c r="AA104" s="51">
        <f t="shared" si="39"/>
        <v>894.5</v>
      </c>
      <c r="AB104" s="51">
        <v>894500</v>
      </c>
      <c r="AC104" s="51" t="s">
        <v>49</v>
      </c>
      <c r="AD104" s="52">
        <v>0</v>
      </c>
      <c r="AE104" s="53"/>
      <c r="AF104" s="53" t="s">
        <v>178</v>
      </c>
      <c r="AI104" s="39"/>
      <c r="AJ104" s="39"/>
    </row>
    <row r="105" spans="1:36" s="46" customFormat="1" ht="21" customHeight="1" x14ac:dyDescent="0.5">
      <c r="A105" s="48" t="s">
        <v>179</v>
      </c>
      <c r="B105" s="48"/>
      <c r="C105" s="48"/>
      <c r="D105" s="37"/>
      <c r="E105" s="42">
        <f t="shared" si="29"/>
        <v>31802.503549999998</v>
      </c>
      <c r="F105" s="42">
        <f>SUM(F106:F107)</f>
        <v>31802503.549999997</v>
      </c>
      <c r="G105" s="42">
        <f t="shared" si="30"/>
        <v>821.78409999999997</v>
      </c>
      <c r="H105" s="42">
        <f t="shared" ref="H105:AD105" si="42">SUM(H106:H107)</f>
        <v>821784.1</v>
      </c>
      <c r="I105" s="42">
        <f t="shared" si="31"/>
        <v>310.43407999999999</v>
      </c>
      <c r="J105" s="42">
        <f t="shared" si="42"/>
        <v>310434.08</v>
      </c>
      <c r="K105" s="42">
        <f t="shared" si="32"/>
        <v>875.86199999999997</v>
      </c>
      <c r="L105" s="42">
        <f t="shared" si="42"/>
        <v>875862</v>
      </c>
      <c r="M105" s="42">
        <f t="shared" si="33"/>
        <v>107.64036999999999</v>
      </c>
      <c r="N105" s="42">
        <f t="shared" si="42"/>
        <v>107640.37</v>
      </c>
      <c r="O105" s="42">
        <f t="shared" si="34"/>
        <v>30257.179</v>
      </c>
      <c r="P105" s="42">
        <f t="shared" si="42"/>
        <v>30257179</v>
      </c>
      <c r="Q105" s="42" t="s">
        <v>49</v>
      </c>
      <c r="R105" s="42">
        <f t="shared" si="42"/>
        <v>0</v>
      </c>
      <c r="S105" s="42">
        <f t="shared" si="35"/>
        <v>11254.388800000001</v>
      </c>
      <c r="T105" s="42">
        <f t="shared" si="42"/>
        <v>11254388.800000001</v>
      </c>
      <c r="U105" s="42">
        <f t="shared" si="36"/>
        <v>21285.26816</v>
      </c>
      <c r="V105" s="42">
        <f t="shared" si="42"/>
        <v>21285268.16</v>
      </c>
      <c r="W105" s="42">
        <f t="shared" si="37"/>
        <v>12108.118879999998</v>
      </c>
      <c r="X105" s="42">
        <f t="shared" si="42"/>
        <v>12108118.879999999</v>
      </c>
      <c r="Y105" s="42">
        <f t="shared" si="38"/>
        <v>1695.453</v>
      </c>
      <c r="Z105" s="42">
        <f t="shared" si="42"/>
        <v>1695453</v>
      </c>
      <c r="AA105" s="42">
        <f t="shared" si="39"/>
        <v>5254.09908</v>
      </c>
      <c r="AB105" s="42">
        <f t="shared" si="42"/>
        <v>5254099.08</v>
      </c>
      <c r="AC105" s="42">
        <f t="shared" si="40"/>
        <v>653.00499000000002</v>
      </c>
      <c r="AD105" s="43">
        <f t="shared" si="42"/>
        <v>653004.99</v>
      </c>
      <c r="AE105" s="44" t="s">
        <v>180</v>
      </c>
      <c r="AF105" s="44"/>
      <c r="AI105" s="47"/>
      <c r="AJ105" s="47"/>
    </row>
    <row r="106" spans="1:36" s="17" customFormat="1" ht="21" customHeight="1" x14ac:dyDescent="0.5">
      <c r="A106" s="49" t="s">
        <v>181</v>
      </c>
      <c r="B106" s="50"/>
      <c r="C106" s="50"/>
      <c r="D106" s="37"/>
      <c r="E106" s="51">
        <f t="shared" si="29"/>
        <v>18246.93304</v>
      </c>
      <c r="F106" s="51">
        <v>18246933.039999999</v>
      </c>
      <c r="G106" s="51">
        <f t="shared" si="30"/>
        <v>189.68810000000002</v>
      </c>
      <c r="H106" s="51">
        <v>189688.1</v>
      </c>
      <c r="I106" s="51">
        <f t="shared" si="31"/>
        <v>213.38853</v>
      </c>
      <c r="J106" s="51">
        <v>213388.53</v>
      </c>
      <c r="K106" s="51" t="s">
        <v>49</v>
      </c>
      <c r="L106" s="51">
        <v>0</v>
      </c>
      <c r="M106" s="51">
        <f t="shared" si="33"/>
        <v>60.994610000000002</v>
      </c>
      <c r="N106" s="51">
        <v>60994.61</v>
      </c>
      <c r="O106" s="51">
        <f t="shared" si="34"/>
        <v>15595.294</v>
      </c>
      <c r="P106" s="51">
        <v>15595294</v>
      </c>
      <c r="Q106" s="51" t="s">
        <v>49</v>
      </c>
      <c r="R106" s="51">
        <v>0</v>
      </c>
      <c r="S106" s="51">
        <f t="shared" si="35"/>
        <v>4793.7579999999998</v>
      </c>
      <c r="T106" s="51">
        <v>4793758</v>
      </c>
      <c r="U106" s="51">
        <f t="shared" si="36"/>
        <v>9922.1351599999998</v>
      </c>
      <c r="V106" s="51">
        <v>9922135.1600000001</v>
      </c>
      <c r="W106" s="51">
        <f t="shared" si="37"/>
        <v>5642.1298200000001</v>
      </c>
      <c r="X106" s="51">
        <v>5642129.8200000003</v>
      </c>
      <c r="Y106" s="51">
        <f t="shared" si="38"/>
        <v>752.13409999999999</v>
      </c>
      <c r="Z106" s="51">
        <v>752134.1</v>
      </c>
      <c r="AA106" s="51">
        <f t="shared" si="39"/>
        <v>3720.59908</v>
      </c>
      <c r="AB106" s="51">
        <v>3720599.08</v>
      </c>
      <c r="AC106" s="51">
        <f t="shared" si="40"/>
        <v>653.00499000000002</v>
      </c>
      <c r="AD106" s="52">
        <v>653004.99</v>
      </c>
      <c r="AE106" s="53"/>
      <c r="AF106" s="53" t="s">
        <v>182</v>
      </c>
      <c r="AI106" s="39"/>
      <c r="AJ106" s="39"/>
    </row>
    <row r="107" spans="1:36" s="17" customFormat="1" ht="21" customHeight="1" x14ac:dyDescent="0.5">
      <c r="A107" s="49" t="s">
        <v>183</v>
      </c>
      <c r="B107" s="50"/>
      <c r="C107" s="50"/>
      <c r="D107" s="37"/>
      <c r="E107" s="51">
        <f t="shared" si="29"/>
        <v>13555.57051</v>
      </c>
      <c r="F107" s="51">
        <v>13555570.51</v>
      </c>
      <c r="G107" s="51">
        <f t="shared" si="30"/>
        <v>632.096</v>
      </c>
      <c r="H107" s="51">
        <v>632096</v>
      </c>
      <c r="I107" s="51">
        <f t="shared" si="31"/>
        <v>97.045550000000006</v>
      </c>
      <c r="J107" s="51">
        <v>97045.55</v>
      </c>
      <c r="K107" s="51">
        <f t="shared" si="32"/>
        <v>875.86199999999997</v>
      </c>
      <c r="L107" s="51">
        <v>875862</v>
      </c>
      <c r="M107" s="51">
        <f t="shared" si="33"/>
        <v>46.645760000000003</v>
      </c>
      <c r="N107" s="51">
        <v>46645.760000000002</v>
      </c>
      <c r="O107" s="51">
        <f t="shared" si="34"/>
        <v>14661.885</v>
      </c>
      <c r="P107" s="51">
        <v>14661885</v>
      </c>
      <c r="Q107" s="51" t="s">
        <v>49</v>
      </c>
      <c r="R107" s="51">
        <v>0</v>
      </c>
      <c r="S107" s="51">
        <f t="shared" si="35"/>
        <v>6460.6307999999999</v>
      </c>
      <c r="T107" s="51">
        <v>6460630.7999999998</v>
      </c>
      <c r="U107" s="51">
        <f t="shared" si="36"/>
        <v>11363.133</v>
      </c>
      <c r="V107" s="51">
        <v>11363133</v>
      </c>
      <c r="W107" s="51">
        <f t="shared" si="37"/>
        <v>6465.9890599999999</v>
      </c>
      <c r="X107" s="51">
        <v>6465989.0599999996</v>
      </c>
      <c r="Y107" s="51">
        <f t="shared" si="38"/>
        <v>943.31889999999999</v>
      </c>
      <c r="Z107" s="51">
        <v>943318.9</v>
      </c>
      <c r="AA107" s="51">
        <f t="shared" si="39"/>
        <v>1533.5</v>
      </c>
      <c r="AB107" s="51">
        <v>1533500</v>
      </c>
      <c r="AC107" s="51" t="s">
        <v>49</v>
      </c>
      <c r="AD107" s="52">
        <v>0</v>
      </c>
      <c r="AE107" s="53"/>
      <c r="AF107" s="53" t="s">
        <v>184</v>
      </c>
      <c r="AI107" s="39"/>
      <c r="AJ107" s="39"/>
    </row>
    <row r="108" spans="1:36" s="46" customFormat="1" ht="21" customHeight="1" x14ac:dyDescent="0.5">
      <c r="A108" s="48" t="s">
        <v>185</v>
      </c>
      <c r="B108" s="48"/>
      <c r="C108" s="48"/>
      <c r="D108" s="37"/>
      <c r="E108" s="42">
        <f t="shared" si="29"/>
        <v>28410.912350000002</v>
      </c>
      <c r="F108" s="42">
        <f>SUM(F109:F110)</f>
        <v>28410912.350000001</v>
      </c>
      <c r="G108" s="42">
        <f t="shared" si="30"/>
        <v>287.16500000000002</v>
      </c>
      <c r="H108" s="42">
        <f t="shared" ref="H108:AD108" si="43">SUM(H109:H110)</f>
        <v>287165</v>
      </c>
      <c r="I108" s="42">
        <f t="shared" si="31"/>
        <v>380.68545999999998</v>
      </c>
      <c r="J108" s="42">
        <f t="shared" si="43"/>
        <v>380685.45999999996</v>
      </c>
      <c r="K108" s="42">
        <f t="shared" si="32"/>
        <v>893.98599999999999</v>
      </c>
      <c r="L108" s="42">
        <f t="shared" si="43"/>
        <v>893986</v>
      </c>
      <c r="M108" s="42">
        <f t="shared" si="33"/>
        <v>121.95699999999999</v>
      </c>
      <c r="N108" s="42">
        <f t="shared" si="43"/>
        <v>121957</v>
      </c>
      <c r="O108" s="42">
        <f t="shared" si="34"/>
        <v>39106.383379999992</v>
      </c>
      <c r="P108" s="42">
        <f t="shared" si="43"/>
        <v>39106383.379999995</v>
      </c>
      <c r="Q108" s="42">
        <f t="shared" si="41"/>
        <v>7373.2831299999998</v>
      </c>
      <c r="R108" s="42">
        <f t="shared" si="43"/>
        <v>7373283.1299999999</v>
      </c>
      <c r="S108" s="42">
        <f t="shared" si="35"/>
        <v>8635.9029600000013</v>
      </c>
      <c r="T108" s="42">
        <f t="shared" si="43"/>
        <v>8635902.9600000009</v>
      </c>
      <c r="U108" s="42">
        <f t="shared" si="36"/>
        <v>18075.387060000001</v>
      </c>
      <c r="V108" s="42">
        <f t="shared" si="43"/>
        <v>18075387.060000002</v>
      </c>
      <c r="W108" s="42">
        <f t="shared" si="37"/>
        <v>11228.631619999998</v>
      </c>
      <c r="X108" s="42">
        <f t="shared" si="43"/>
        <v>11228631.619999999</v>
      </c>
      <c r="Y108" s="42">
        <f t="shared" si="38"/>
        <v>5832.5867900000003</v>
      </c>
      <c r="Z108" s="42">
        <f t="shared" si="43"/>
        <v>5832586.79</v>
      </c>
      <c r="AA108" s="42">
        <f t="shared" si="39"/>
        <v>18145.310000000001</v>
      </c>
      <c r="AB108" s="42">
        <f t="shared" si="43"/>
        <v>18145310</v>
      </c>
      <c r="AC108" s="42">
        <f t="shared" si="40"/>
        <v>15</v>
      </c>
      <c r="AD108" s="43">
        <f t="shared" si="43"/>
        <v>15000</v>
      </c>
      <c r="AE108" s="44" t="s">
        <v>186</v>
      </c>
      <c r="AF108" s="44"/>
      <c r="AI108" s="47"/>
      <c r="AJ108" s="47"/>
    </row>
    <row r="109" spans="1:36" s="17" customFormat="1" ht="21" customHeight="1" x14ac:dyDescent="0.5">
      <c r="A109" s="49" t="s">
        <v>187</v>
      </c>
      <c r="B109" s="49"/>
      <c r="C109" s="50"/>
      <c r="D109" s="37"/>
      <c r="E109" s="51">
        <f t="shared" si="29"/>
        <v>13845.666230000001</v>
      </c>
      <c r="F109" s="51">
        <v>13845666.23</v>
      </c>
      <c r="G109" s="51">
        <f t="shared" si="30"/>
        <v>224.95839999999998</v>
      </c>
      <c r="H109" s="51">
        <v>224958.4</v>
      </c>
      <c r="I109" s="51">
        <f t="shared" si="31"/>
        <v>197.05320999999998</v>
      </c>
      <c r="J109" s="51">
        <v>197053.21</v>
      </c>
      <c r="K109" s="51">
        <f t="shared" si="32"/>
        <v>893.98599999999999</v>
      </c>
      <c r="L109" s="51">
        <v>893986</v>
      </c>
      <c r="M109" s="51">
        <f t="shared" si="33"/>
        <v>51.488</v>
      </c>
      <c r="N109" s="51">
        <v>51488</v>
      </c>
      <c r="O109" s="51">
        <f t="shared" si="34"/>
        <v>17857.141379999997</v>
      </c>
      <c r="P109" s="51">
        <v>17857141.379999999</v>
      </c>
      <c r="Q109" s="51">
        <f t="shared" si="41"/>
        <v>3644.08313</v>
      </c>
      <c r="R109" s="51">
        <v>3644083.13</v>
      </c>
      <c r="S109" s="51">
        <f t="shared" si="35"/>
        <v>8058.7369600000002</v>
      </c>
      <c r="T109" s="51">
        <v>8058736.96</v>
      </c>
      <c r="U109" s="51">
        <f t="shared" si="36"/>
        <v>9544.4480600000006</v>
      </c>
      <c r="V109" s="51">
        <v>9544448.0600000005</v>
      </c>
      <c r="W109" s="51">
        <f t="shared" si="37"/>
        <v>6679.7238099999995</v>
      </c>
      <c r="X109" s="51">
        <v>6679723.8099999996</v>
      </c>
      <c r="Y109" s="51">
        <f t="shared" si="38"/>
        <v>3776.7285000000002</v>
      </c>
      <c r="Z109" s="51">
        <v>3776728.5</v>
      </c>
      <c r="AA109" s="51">
        <f t="shared" si="39"/>
        <v>1618</v>
      </c>
      <c r="AB109" s="51">
        <v>1618000</v>
      </c>
      <c r="AC109" s="51">
        <f t="shared" si="40"/>
        <v>15</v>
      </c>
      <c r="AD109" s="52">
        <v>15000</v>
      </c>
      <c r="AE109" s="53"/>
      <c r="AF109" s="53" t="s">
        <v>188</v>
      </c>
      <c r="AI109" s="39"/>
      <c r="AJ109" s="39"/>
    </row>
    <row r="110" spans="1:36" s="17" customFormat="1" ht="21" customHeight="1" x14ac:dyDescent="0.5">
      <c r="A110" s="49" t="s">
        <v>189</v>
      </c>
      <c r="B110" s="49"/>
      <c r="C110" s="50"/>
      <c r="D110" s="37"/>
      <c r="E110" s="51">
        <f t="shared" si="29"/>
        <v>14565.24612</v>
      </c>
      <c r="F110" s="51">
        <v>14565246.119999999</v>
      </c>
      <c r="G110" s="51">
        <f t="shared" si="30"/>
        <v>62.206600000000002</v>
      </c>
      <c r="H110" s="51">
        <v>62206.6</v>
      </c>
      <c r="I110" s="51">
        <f t="shared" si="31"/>
        <v>183.63225</v>
      </c>
      <c r="J110" s="51">
        <v>183632.25</v>
      </c>
      <c r="K110" s="51" t="s">
        <v>49</v>
      </c>
      <c r="L110" s="51">
        <v>0</v>
      </c>
      <c r="M110" s="51">
        <f t="shared" si="33"/>
        <v>70.468999999999994</v>
      </c>
      <c r="N110" s="51">
        <v>70469</v>
      </c>
      <c r="O110" s="51">
        <f t="shared" si="34"/>
        <v>21249.241999999998</v>
      </c>
      <c r="P110" s="51">
        <v>21249242</v>
      </c>
      <c r="Q110" s="51">
        <f t="shared" si="41"/>
        <v>3729.2</v>
      </c>
      <c r="R110" s="51">
        <v>3729200</v>
      </c>
      <c r="S110" s="51">
        <f t="shared" si="35"/>
        <v>577.16600000000005</v>
      </c>
      <c r="T110" s="51">
        <v>577166</v>
      </c>
      <c r="U110" s="51">
        <f t="shared" si="36"/>
        <v>8530.9390000000003</v>
      </c>
      <c r="V110" s="51">
        <v>8530939</v>
      </c>
      <c r="W110" s="51">
        <f t="shared" si="37"/>
        <v>4548.9078099999997</v>
      </c>
      <c r="X110" s="51">
        <v>4548907.8099999996</v>
      </c>
      <c r="Y110" s="51">
        <f t="shared" si="38"/>
        <v>2055.8582900000001</v>
      </c>
      <c r="Z110" s="51">
        <v>2055858.29</v>
      </c>
      <c r="AA110" s="51">
        <f t="shared" si="39"/>
        <v>16527.310000000001</v>
      </c>
      <c r="AB110" s="51">
        <v>16527310</v>
      </c>
      <c r="AC110" s="51" t="s">
        <v>49</v>
      </c>
      <c r="AD110" s="52">
        <v>0</v>
      </c>
      <c r="AE110" s="53"/>
      <c r="AF110" s="53" t="s">
        <v>188</v>
      </c>
      <c r="AI110" s="39"/>
      <c r="AJ110" s="39"/>
    </row>
    <row r="111" spans="1:36" s="46" customFormat="1" ht="21" customHeight="1" x14ac:dyDescent="0.5">
      <c r="A111" s="48" t="s">
        <v>190</v>
      </c>
      <c r="B111" s="48"/>
      <c r="C111" s="48"/>
      <c r="D111" s="37"/>
      <c r="E111" s="42">
        <f t="shared" si="29"/>
        <v>21078.872719999999</v>
      </c>
      <c r="F111" s="42">
        <f>SUM(F112)</f>
        <v>21078872.719999999</v>
      </c>
      <c r="G111" s="42">
        <f t="shared" si="30"/>
        <v>413.73609999999996</v>
      </c>
      <c r="H111" s="42">
        <f t="shared" ref="H111:AD111" si="44">SUM(H112)</f>
        <v>413736.1</v>
      </c>
      <c r="I111" s="42">
        <f t="shared" si="31"/>
        <v>136.19148999999999</v>
      </c>
      <c r="J111" s="42">
        <f t="shared" si="44"/>
        <v>136191.49</v>
      </c>
      <c r="K111" s="42" t="s">
        <v>49</v>
      </c>
      <c r="L111" s="42">
        <f t="shared" si="44"/>
        <v>0</v>
      </c>
      <c r="M111" s="42">
        <f t="shared" si="33"/>
        <v>51.927</v>
      </c>
      <c r="N111" s="42">
        <f t="shared" si="44"/>
        <v>51927</v>
      </c>
      <c r="O111" s="42">
        <f t="shared" si="34"/>
        <v>19201.625</v>
      </c>
      <c r="P111" s="42">
        <f t="shared" si="44"/>
        <v>19201625</v>
      </c>
      <c r="Q111" s="42" t="s">
        <v>49</v>
      </c>
      <c r="R111" s="42">
        <f t="shared" si="44"/>
        <v>0</v>
      </c>
      <c r="S111" s="42">
        <f t="shared" si="35"/>
        <v>9735.32791</v>
      </c>
      <c r="T111" s="42">
        <f t="shared" si="44"/>
        <v>9735327.9100000001</v>
      </c>
      <c r="U111" s="42">
        <f t="shared" si="36"/>
        <v>13900.44657</v>
      </c>
      <c r="V111" s="42">
        <f t="shared" si="44"/>
        <v>13900446.57</v>
      </c>
      <c r="W111" s="42">
        <f t="shared" si="37"/>
        <v>8218.373599999999</v>
      </c>
      <c r="X111" s="42">
        <f t="shared" si="44"/>
        <v>8218373.5999999996</v>
      </c>
      <c r="Y111" s="42">
        <f t="shared" si="38"/>
        <v>6289.7950000000001</v>
      </c>
      <c r="Z111" s="42">
        <f t="shared" si="44"/>
        <v>6289795</v>
      </c>
      <c r="AA111" s="42">
        <f t="shared" si="39"/>
        <v>2161.2375400000001</v>
      </c>
      <c r="AB111" s="42">
        <f t="shared" si="44"/>
        <v>2161237.54</v>
      </c>
      <c r="AC111" s="42" t="s">
        <v>49</v>
      </c>
      <c r="AD111" s="43">
        <f t="shared" si="44"/>
        <v>0</v>
      </c>
      <c r="AE111" s="44" t="s">
        <v>191</v>
      </c>
      <c r="AF111" s="44"/>
      <c r="AI111" s="47"/>
      <c r="AJ111" s="47"/>
    </row>
    <row r="112" spans="1:36" s="17" customFormat="1" ht="21" customHeight="1" x14ac:dyDescent="0.5">
      <c r="A112" s="49" t="s">
        <v>192</v>
      </c>
      <c r="B112" s="50"/>
      <c r="C112" s="50"/>
      <c r="D112" s="37"/>
      <c r="E112" s="51">
        <f t="shared" si="29"/>
        <v>21078.872719999999</v>
      </c>
      <c r="F112" s="51">
        <v>21078872.719999999</v>
      </c>
      <c r="G112" s="51">
        <f t="shared" si="30"/>
        <v>413.73609999999996</v>
      </c>
      <c r="H112" s="51">
        <v>413736.1</v>
      </c>
      <c r="I112" s="51">
        <f t="shared" si="31"/>
        <v>136.19148999999999</v>
      </c>
      <c r="J112" s="51">
        <v>136191.49</v>
      </c>
      <c r="K112" s="51" t="s">
        <v>49</v>
      </c>
      <c r="L112" s="51">
        <v>0</v>
      </c>
      <c r="M112" s="51">
        <f t="shared" si="33"/>
        <v>51.927</v>
      </c>
      <c r="N112" s="51">
        <v>51927</v>
      </c>
      <c r="O112" s="51">
        <f t="shared" si="34"/>
        <v>19201.625</v>
      </c>
      <c r="P112" s="51">
        <v>19201625</v>
      </c>
      <c r="Q112" s="51" t="s">
        <v>49</v>
      </c>
      <c r="R112" s="51">
        <v>0</v>
      </c>
      <c r="S112" s="51">
        <f t="shared" si="35"/>
        <v>9735.32791</v>
      </c>
      <c r="T112" s="51">
        <v>9735327.9100000001</v>
      </c>
      <c r="U112" s="51">
        <f t="shared" si="36"/>
        <v>13900.44657</v>
      </c>
      <c r="V112" s="51">
        <v>13900446.57</v>
      </c>
      <c r="W112" s="51">
        <f t="shared" si="37"/>
        <v>8218.373599999999</v>
      </c>
      <c r="X112" s="51">
        <v>8218373.5999999996</v>
      </c>
      <c r="Y112" s="51">
        <f t="shared" si="38"/>
        <v>6289.7950000000001</v>
      </c>
      <c r="Z112" s="51">
        <v>6289795</v>
      </c>
      <c r="AA112" s="51">
        <f t="shared" si="39"/>
        <v>2161.2375400000001</v>
      </c>
      <c r="AB112" s="51">
        <v>2161237.54</v>
      </c>
      <c r="AC112" s="51" t="s">
        <v>49</v>
      </c>
      <c r="AD112" s="52">
        <v>0</v>
      </c>
      <c r="AE112" s="53"/>
      <c r="AF112" s="53" t="s">
        <v>193</v>
      </c>
      <c r="AI112" s="39"/>
      <c r="AJ112" s="39"/>
    </row>
    <row r="113" spans="1:36" s="46" customFormat="1" ht="21" customHeight="1" x14ac:dyDescent="0.5">
      <c r="A113" s="48" t="s">
        <v>194</v>
      </c>
      <c r="B113" s="48"/>
      <c r="C113" s="48"/>
      <c r="D113" s="37"/>
      <c r="E113" s="42">
        <f t="shared" si="29"/>
        <v>33218.366119999999</v>
      </c>
      <c r="F113" s="42">
        <f>SUM(F114)</f>
        <v>33218366.120000001</v>
      </c>
      <c r="G113" s="42">
        <f t="shared" si="30"/>
        <v>865.47342000000003</v>
      </c>
      <c r="H113" s="42">
        <f t="shared" ref="H113:AD113" si="45">SUM(H114)</f>
        <v>865473.42</v>
      </c>
      <c r="I113" s="42" t="s">
        <v>49</v>
      </c>
      <c r="J113" s="42">
        <f t="shared" si="45"/>
        <v>0</v>
      </c>
      <c r="K113" s="42" t="s">
        <v>49</v>
      </c>
      <c r="L113" s="42">
        <f t="shared" si="45"/>
        <v>0</v>
      </c>
      <c r="M113" s="42" t="s">
        <v>49</v>
      </c>
      <c r="N113" s="42">
        <f t="shared" si="45"/>
        <v>0</v>
      </c>
      <c r="O113" s="42">
        <f t="shared" si="34"/>
        <v>49270.928110000001</v>
      </c>
      <c r="P113" s="42">
        <f t="shared" si="45"/>
        <v>49270928.109999999</v>
      </c>
      <c r="Q113" s="42">
        <f t="shared" si="41"/>
        <v>1411.75676</v>
      </c>
      <c r="R113" s="42">
        <f t="shared" si="45"/>
        <v>1411756.76</v>
      </c>
      <c r="S113" s="42">
        <f t="shared" si="35"/>
        <v>1527.721</v>
      </c>
      <c r="T113" s="42">
        <f t="shared" si="45"/>
        <v>1527721</v>
      </c>
      <c r="U113" s="42">
        <f t="shared" si="36"/>
        <v>22647.007000000001</v>
      </c>
      <c r="V113" s="42">
        <f t="shared" si="45"/>
        <v>22647007</v>
      </c>
      <c r="W113" s="42">
        <f t="shared" si="37"/>
        <v>16327.57825</v>
      </c>
      <c r="X113" s="42">
        <f t="shared" si="45"/>
        <v>16327578.25</v>
      </c>
      <c r="Y113" s="42">
        <f t="shared" si="38"/>
        <v>23134.417109999999</v>
      </c>
      <c r="Z113" s="42">
        <f t="shared" si="45"/>
        <v>23134417.109999999</v>
      </c>
      <c r="AA113" s="42">
        <f t="shared" si="39"/>
        <v>3264</v>
      </c>
      <c r="AB113" s="42">
        <f t="shared" si="45"/>
        <v>3264000</v>
      </c>
      <c r="AC113" s="42" t="s">
        <v>49</v>
      </c>
      <c r="AD113" s="43">
        <f t="shared" si="45"/>
        <v>0</v>
      </c>
      <c r="AE113" s="44" t="s">
        <v>195</v>
      </c>
      <c r="AF113" s="44"/>
      <c r="AI113" s="47"/>
      <c r="AJ113" s="47"/>
    </row>
    <row r="114" spans="1:36" s="17" customFormat="1" ht="21" customHeight="1" x14ac:dyDescent="0.5">
      <c r="A114" s="49" t="s">
        <v>196</v>
      </c>
      <c r="B114" s="50"/>
      <c r="C114" s="50"/>
      <c r="D114" s="37"/>
      <c r="E114" s="51">
        <f t="shared" si="29"/>
        <v>33218.366119999999</v>
      </c>
      <c r="F114" s="51">
        <v>33218366.120000001</v>
      </c>
      <c r="G114" s="51">
        <f t="shared" si="30"/>
        <v>865.47342000000003</v>
      </c>
      <c r="H114" s="51">
        <v>865473.42</v>
      </c>
      <c r="I114" s="51" t="s">
        <v>49</v>
      </c>
      <c r="J114" s="51">
        <v>0</v>
      </c>
      <c r="K114" s="51" t="s">
        <v>49</v>
      </c>
      <c r="L114" s="51">
        <v>0</v>
      </c>
      <c r="M114" s="51" t="s">
        <v>49</v>
      </c>
      <c r="N114" s="51">
        <v>0</v>
      </c>
      <c r="O114" s="51">
        <f t="shared" si="34"/>
        <v>49270.928110000001</v>
      </c>
      <c r="P114" s="51">
        <v>49270928.109999999</v>
      </c>
      <c r="Q114" s="51">
        <f t="shared" si="41"/>
        <v>1411.75676</v>
      </c>
      <c r="R114" s="51">
        <v>1411756.76</v>
      </c>
      <c r="S114" s="51">
        <f t="shared" si="35"/>
        <v>1527.721</v>
      </c>
      <c r="T114" s="51">
        <v>1527721</v>
      </c>
      <c r="U114" s="51">
        <f t="shared" si="36"/>
        <v>22647.007000000001</v>
      </c>
      <c r="V114" s="51">
        <v>22647007</v>
      </c>
      <c r="W114" s="51">
        <f t="shared" si="37"/>
        <v>16327.57825</v>
      </c>
      <c r="X114" s="51">
        <v>16327578.25</v>
      </c>
      <c r="Y114" s="51">
        <f t="shared" si="38"/>
        <v>23134.417109999999</v>
      </c>
      <c r="Z114" s="51">
        <v>23134417.109999999</v>
      </c>
      <c r="AA114" s="51">
        <f t="shared" si="39"/>
        <v>3264</v>
      </c>
      <c r="AB114" s="51">
        <v>3264000</v>
      </c>
      <c r="AC114" s="51" t="s">
        <v>49</v>
      </c>
      <c r="AD114" s="52">
        <v>0</v>
      </c>
      <c r="AE114" s="53"/>
      <c r="AF114" s="53" t="s">
        <v>197</v>
      </c>
      <c r="AI114" s="39"/>
      <c r="AJ114" s="39"/>
    </row>
    <row r="115" spans="1:36" s="46" customFormat="1" ht="21" customHeight="1" x14ac:dyDescent="0.5">
      <c r="A115" s="48" t="s">
        <v>198</v>
      </c>
      <c r="B115" s="48"/>
      <c r="C115" s="48"/>
      <c r="D115" s="37"/>
      <c r="E115" s="42">
        <f t="shared" si="29"/>
        <v>43158.495769999994</v>
      </c>
      <c r="F115" s="42">
        <f>SUM(F116:F117)</f>
        <v>43158495.769999996</v>
      </c>
      <c r="G115" s="42">
        <f t="shared" si="30"/>
        <v>463.99520000000001</v>
      </c>
      <c r="H115" s="42">
        <f t="shared" ref="H115:AD115" si="46">SUM(H116:H117)</f>
        <v>463995.2</v>
      </c>
      <c r="I115" s="42">
        <f t="shared" si="31"/>
        <v>514.40490999999997</v>
      </c>
      <c r="J115" s="42">
        <f t="shared" si="46"/>
        <v>514404.91</v>
      </c>
      <c r="K115" s="42" t="s">
        <v>49</v>
      </c>
      <c r="L115" s="42">
        <f t="shared" si="46"/>
        <v>0</v>
      </c>
      <c r="M115" s="42">
        <f t="shared" si="33"/>
        <v>848.16597000000002</v>
      </c>
      <c r="N115" s="42">
        <f t="shared" si="46"/>
        <v>848165.97</v>
      </c>
      <c r="O115" s="42">
        <f t="shared" si="34"/>
        <v>55005.138980000003</v>
      </c>
      <c r="P115" s="42">
        <f t="shared" si="46"/>
        <v>55005138.980000004</v>
      </c>
      <c r="Q115" s="42">
        <f t="shared" si="41"/>
        <v>5299.7</v>
      </c>
      <c r="R115" s="42">
        <f t="shared" si="46"/>
        <v>5299700</v>
      </c>
      <c r="S115" s="42">
        <f t="shared" si="35"/>
        <v>3742.6811299999999</v>
      </c>
      <c r="T115" s="42">
        <f t="shared" si="46"/>
        <v>3742681.13</v>
      </c>
      <c r="U115" s="42">
        <f t="shared" si="36"/>
        <v>19376.143</v>
      </c>
      <c r="V115" s="42">
        <f t="shared" si="46"/>
        <v>19376143</v>
      </c>
      <c r="W115" s="42">
        <f t="shared" si="37"/>
        <v>17998.262799999997</v>
      </c>
      <c r="X115" s="42">
        <f t="shared" si="46"/>
        <v>17998262.799999997</v>
      </c>
      <c r="Y115" s="42">
        <f t="shared" si="38"/>
        <v>5493.2529999999997</v>
      </c>
      <c r="Z115" s="42">
        <f t="shared" si="46"/>
        <v>5493253</v>
      </c>
      <c r="AA115" s="42">
        <f t="shared" si="39"/>
        <v>6309.813689999999</v>
      </c>
      <c r="AB115" s="42">
        <f t="shared" si="46"/>
        <v>6309813.6899999995</v>
      </c>
      <c r="AC115" s="42" t="s">
        <v>49</v>
      </c>
      <c r="AD115" s="43">
        <f t="shared" si="46"/>
        <v>0</v>
      </c>
      <c r="AE115" s="44" t="s">
        <v>199</v>
      </c>
      <c r="AF115" s="44"/>
      <c r="AI115" s="47"/>
      <c r="AJ115" s="47"/>
    </row>
    <row r="116" spans="1:36" s="17" customFormat="1" ht="21" customHeight="1" x14ac:dyDescent="0.5">
      <c r="A116" s="49" t="s">
        <v>200</v>
      </c>
      <c r="B116" s="49"/>
      <c r="C116" s="50"/>
      <c r="D116" s="37"/>
      <c r="E116" s="51">
        <f t="shared" si="29"/>
        <v>24094.020329999999</v>
      </c>
      <c r="F116" s="51">
        <v>24094020.329999998</v>
      </c>
      <c r="G116" s="51">
        <f t="shared" si="30"/>
        <v>440.435</v>
      </c>
      <c r="H116" s="51">
        <v>440435</v>
      </c>
      <c r="I116" s="51">
        <f t="shared" si="31"/>
        <v>382.79048</v>
      </c>
      <c r="J116" s="51">
        <v>382790.48</v>
      </c>
      <c r="K116" s="51" t="s">
        <v>49</v>
      </c>
      <c r="L116" s="51">
        <v>0</v>
      </c>
      <c r="M116" s="51">
        <f t="shared" si="33"/>
        <v>322.55809999999997</v>
      </c>
      <c r="N116" s="51">
        <v>322558.09999999998</v>
      </c>
      <c r="O116" s="51">
        <f t="shared" si="34"/>
        <v>21568.28</v>
      </c>
      <c r="P116" s="51">
        <v>21568280</v>
      </c>
      <c r="Q116" s="51">
        <f t="shared" si="41"/>
        <v>2310</v>
      </c>
      <c r="R116" s="51">
        <v>2310000</v>
      </c>
      <c r="S116" s="51">
        <f t="shared" si="35"/>
        <v>2116.8641299999999</v>
      </c>
      <c r="T116" s="51">
        <v>2116864.13</v>
      </c>
      <c r="U116" s="51">
        <f t="shared" si="36"/>
        <v>9985.74</v>
      </c>
      <c r="V116" s="51">
        <v>9985740</v>
      </c>
      <c r="W116" s="51">
        <f t="shared" si="37"/>
        <v>9986.2936199999986</v>
      </c>
      <c r="X116" s="51">
        <v>9986293.6199999992</v>
      </c>
      <c r="Y116" s="51">
        <f t="shared" si="38"/>
        <v>1471.6130000000001</v>
      </c>
      <c r="Z116" s="51">
        <v>1471613</v>
      </c>
      <c r="AA116" s="51">
        <f t="shared" si="39"/>
        <v>2782</v>
      </c>
      <c r="AB116" s="51">
        <v>2782000</v>
      </c>
      <c r="AC116" s="51" t="s">
        <v>49</v>
      </c>
      <c r="AD116" s="52">
        <v>0</v>
      </c>
      <c r="AE116" s="53"/>
      <c r="AF116" s="53" t="s">
        <v>201</v>
      </c>
      <c r="AI116" s="39"/>
      <c r="AJ116" s="39"/>
    </row>
    <row r="117" spans="1:36" s="17" customFormat="1" ht="21" customHeight="1" x14ac:dyDescent="0.5">
      <c r="A117" s="49" t="s">
        <v>127</v>
      </c>
      <c r="B117" s="49"/>
      <c r="C117" s="50"/>
      <c r="D117" s="37"/>
      <c r="E117" s="51">
        <f t="shared" si="29"/>
        <v>19064.475440000002</v>
      </c>
      <c r="F117" s="51">
        <v>19064475.440000001</v>
      </c>
      <c r="G117" s="51">
        <f t="shared" si="30"/>
        <v>23.560200000000002</v>
      </c>
      <c r="H117" s="51">
        <v>23560.2</v>
      </c>
      <c r="I117" s="51">
        <f t="shared" si="31"/>
        <v>131.61443</v>
      </c>
      <c r="J117" s="51">
        <v>131614.43</v>
      </c>
      <c r="K117" s="51" t="s">
        <v>49</v>
      </c>
      <c r="L117" s="51">
        <v>0</v>
      </c>
      <c r="M117" s="51">
        <f t="shared" si="33"/>
        <v>525.60787000000005</v>
      </c>
      <c r="N117" s="51">
        <v>525607.87</v>
      </c>
      <c r="O117" s="51">
        <f t="shared" si="34"/>
        <v>33436.858979999997</v>
      </c>
      <c r="P117" s="51">
        <v>33436858.98</v>
      </c>
      <c r="Q117" s="51">
        <f t="shared" si="41"/>
        <v>2989.7</v>
      </c>
      <c r="R117" s="51">
        <v>2989700</v>
      </c>
      <c r="S117" s="51">
        <f t="shared" si="35"/>
        <v>1625.817</v>
      </c>
      <c r="T117" s="51">
        <v>1625817</v>
      </c>
      <c r="U117" s="51">
        <f t="shared" si="36"/>
        <v>9390.4030000000002</v>
      </c>
      <c r="V117" s="51">
        <v>9390403</v>
      </c>
      <c r="W117" s="51">
        <f t="shared" si="37"/>
        <v>8011.9691800000001</v>
      </c>
      <c r="X117" s="51">
        <v>8011969.1799999997</v>
      </c>
      <c r="Y117" s="51">
        <f t="shared" si="38"/>
        <v>4021.64</v>
      </c>
      <c r="Z117" s="51">
        <v>4021640</v>
      </c>
      <c r="AA117" s="51">
        <f t="shared" si="39"/>
        <v>3527.81369</v>
      </c>
      <c r="AB117" s="51">
        <v>3527813.69</v>
      </c>
      <c r="AC117" s="51" t="s">
        <v>49</v>
      </c>
      <c r="AD117" s="52">
        <v>0</v>
      </c>
      <c r="AE117" s="53"/>
      <c r="AF117" s="53" t="s">
        <v>202</v>
      </c>
      <c r="AI117" s="39"/>
      <c r="AJ117" s="39"/>
    </row>
    <row r="118" spans="1:36" s="46" customFormat="1" ht="21" customHeight="1" x14ac:dyDescent="0.5">
      <c r="A118" s="48" t="s">
        <v>203</v>
      </c>
      <c r="B118" s="48"/>
      <c r="C118" s="48"/>
      <c r="D118" s="37"/>
      <c r="E118" s="42">
        <f t="shared" si="29"/>
        <v>23237.714100000001</v>
      </c>
      <c r="F118" s="42">
        <f>SUM(F119)</f>
        <v>23237714.100000001</v>
      </c>
      <c r="G118" s="42">
        <f t="shared" si="30"/>
        <v>210.09179999999998</v>
      </c>
      <c r="H118" s="42">
        <f t="shared" ref="H118:AD118" si="47">SUM(H119)</f>
        <v>210091.8</v>
      </c>
      <c r="I118" s="42">
        <f t="shared" si="31"/>
        <v>471.05491999999998</v>
      </c>
      <c r="J118" s="42">
        <f t="shared" si="47"/>
        <v>471054.92</v>
      </c>
      <c r="K118" s="42" t="s">
        <v>49</v>
      </c>
      <c r="L118" s="42">
        <f t="shared" si="47"/>
        <v>0</v>
      </c>
      <c r="M118" s="42">
        <f t="shared" si="33"/>
        <v>40.319000000000003</v>
      </c>
      <c r="N118" s="42">
        <f t="shared" si="47"/>
        <v>40319</v>
      </c>
      <c r="O118" s="42">
        <f t="shared" si="34"/>
        <v>23944.06825</v>
      </c>
      <c r="P118" s="42">
        <f t="shared" si="47"/>
        <v>23944068.25</v>
      </c>
      <c r="Q118" s="42">
        <f t="shared" si="41"/>
        <v>965.16</v>
      </c>
      <c r="R118" s="42">
        <f t="shared" si="47"/>
        <v>965160</v>
      </c>
      <c r="S118" s="42">
        <f t="shared" si="35"/>
        <v>2687.1832599999998</v>
      </c>
      <c r="T118" s="42">
        <f t="shared" si="47"/>
        <v>2687183.26</v>
      </c>
      <c r="U118" s="42">
        <f t="shared" si="36"/>
        <v>15242.75</v>
      </c>
      <c r="V118" s="42">
        <f t="shared" si="47"/>
        <v>15242750</v>
      </c>
      <c r="W118" s="42">
        <f t="shared" si="37"/>
        <v>9074.51649</v>
      </c>
      <c r="X118" s="42">
        <f t="shared" si="47"/>
        <v>9074516.4900000002</v>
      </c>
      <c r="Y118" s="42">
        <f t="shared" si="38"/>
        <v>1624.7</v>
      </c>
      <c r="Z118" s="42">
        <f t="shared" si="47"/>
        <v>1624700</v>
      </c>
      <c r="AA118" s="42">
        <f t="shared" si="39"/>
        <v>3253.50677</v>
      </c>
      <c r="AB118" s="42">
        <f t="shared" si="47"/>
        <v>3253506.77</v>
      </c>
      <c r="AC118" s="42" t="s">
        <v>49</v>
      </c>
      <c r="AD118" s="43">
        <f t="shared" si="47"/>
        <v>0</v>
      </c>
      <c r="AE118" s="44" t="s">
        <v>204</v>
      </c>
      <c r="AF118" s="44"/>
      <c r="AI118" s="47"/>
      <c r="AJ118" s="47"/>
    </row>
    <row r="119" spans="1:36" s="17" customFormat="1" ht="21" customHeight="1" x14ac:dyDescent="0.5">
      <c r="A119" s="49" t="s">
        <v>205</v>
      </c>
      <c r="B119" s="50"/>
      <c r="C119" s="50"/>
      <c r="D119" s="37"/>
      <c r="E119" s="51">
        <f t="shared" si="29"/>
        <v>23237.714100000001</v>
      </c>
      <c r="F119" s="51">
        <v>23237714.100000001</v>
      </c>
      <c r="G119" s="51">
        <f t="shared" si="30"/>
        <v>210.09179999999998</v>
      </c>
      <c r="H119" s="51">
        <v>210091.8</v>
      </c>
      <c r="I119" s="51">
        <f t="shared" si="31"/>
        <v>471.05491999999998</v>
      </c>
      <c r="J119" s="51">
        <v>471054.92</v>
      </c>
      <c r="K119" s="51" t="s">
        <v>49</v>
      </c>
      <c r="L119" s="51">
        <v>0</v>
      </c>
      <c r="M119" s="51">
        <f t="shared" si="33"/>
        <v>40.319000000000003</v>
      </c>
      <c r="N119" s="51">
        <v>40319</v>
      </c>
      <c r="O119" s="51">
        <f t="shared" si="34"/>
        <v>23944.06825</v>
      </c>
      <c r="P119" s="51">
        <v>23944068.25</v>
      </c>
      <c r="Q119" s="51">
        <f t="shared" si="41"/>
        <v>965.16</v>
      </c>
      <c r="R119" s="51">
        <v>965160</v>
      </c>
      <c r="S119" s="51">
        <f t="shared" si="35"/>
        <v>2687.1832599999998</v>
      </c>
      <c r="T119" s="51">
        <v>2687183.26</v>
      </c>
      <c r="U119" s="51">
        <f t="shared" si="36"/>
        <v>15242.75</v>
      </c>
      <c r="V119" s="51">
        <v>15242750</v>
      </c>
      <c r="W119" s="51">
        <f t="shared" si="37"/>
        <v>9074.51649</v>
      </c>
      <c r="X119" s="51">
        <v>9074516.4900000002</v>
      </c>
      <c r="Y119" s="51">
        <f t="shared" si="38"/>
        <v>1624.7</v>
      </c>
      <c r="Z119" s="51">
        <v>1624700</v>
      </c>
      <c r="AA119" s="51">
        <f t="shared" si="39"/>
        <v>3253.50677</v>
      </c>
      <c r="AB119" s="51">
        <v>3253506.77</v>
      </c>
      <c r="AC119" s="51" t="s">
        <v>49</v>
      </c>
      <c r="AD119" s="52">
        <v>0</v>
      </c>
      <c r="AE119" s="53"/>
      <c r="AF119" s="53" t="s">
        <v>206</v>
      </c>
      <c r="AI119" s="39"/>
      <c r="AJ119" s="39"/>
    </row>
    <row r="120" spans="1:36" s="46" customFormat="1" ht="21" customHeight="1" x14ac:dyDescent="0.5">
      <c r="A120" s="48" t="s">
        <v>207</v>
      </c>
      <c r="B120" s="48"/>
      <c r="C120" s="48"/>
      <c r="D120" s="37"/>
      <c r="E120" s="42">
        <f t="shared" si="29"/>
        <v>78080.953599999993</v>
      </c>
      <c r="F120" s="42">
        <f>SUM(F121:F123)</f>
        <v>78080953.599999994</v>
      </c>
      <c r="G120" s="42">
        <f t="shared" si="30"/>
        <v>3189.0974500000002</v>
      </c>
      <c r="H120" s="42">
        <f t="shared" ref="H120:AD120" si="48">SUM(H121:H123)</f>
        <v>3189097.45</v>
      </c>
      <c r="I120" s="42">
        <f t="shared" si="31"/>
        <v>1295.5096599999999</v>
      </c>
      <c r="J120" s="42">
        <f t="shared" si="48"/>
        <v>1295509.6599999999</v>
      </c>
      <c r="K120" s="42">
        <f t="shared" si="32"/>
        <v>1318.662</v>
      </c>
      <c r="L120" s="42">
        <f t="shared" si="48"/>
        <v>1318662</v>
      </c>
      <c r="M120" s="42">
        <f t="shared" si="33"/>
        <v>519.74800000000005</v>
      </c>
      <c r="N120" s="42">
        <f t="shared" si="48"/>
        <v>519748</v>
      </c>
      <c r="O120" s="42">
        <f t="shared" si="34"/>
        <v>76994.305259999994</v>
      </c>
      <c r="P120" s="42">
        <f t="shared" si="48"/>
        <v>76994305.25999999</v>
      </c>
      <c r="Q120" s="42" t="s">
        <v>49</v>
      </c>
      <c r="R120" s="42">
        <f t="shared" si="48"/>
        <v>0</v>
      </c>
      <c r="S120" s="42">
        <f t="shared" si="35"/>
        <v>32830.443980000004</v>
      </c>
      <c r="T120" s="42">
        <f t="shared" si="48"/>
        <v>32830443.98</v>
      </c>
      <c r="U120" s="42">
        <f t="shared" si="36"/>
        <v>50144.978579999995</v>
      </c>
      <c r="V120" s="42">
        <f t="shared" si="48"/>
        <v>50144978.579999998</v>
      </c>
      <c r="W120" s="42">
        <f t="shared" si="37"/>
        <v>31117.914719999997</v>
      </c>
      <c r="X120" s="42">
        <f t="shared" si="48"/>
        <v>31117914.719999999</v>
      </c>
      <c r="Y120" s="42">
        <f t="shared" si="38"/>
        <v>20426.530449999998</v>
      </c>
      <c r="Z120" s="42">
        <f t="shared" si="48"/>
        <v>20426530.449999999</v>
      </c>
      <c r="AA120" s="42">
        <f t="shared" si="39"/>
        <v>10301.1</v>
      </c>
      <c r="AB120" s="42">
        <f t="shared" si="48"/>
        <v>10301100</v>
      </c>
      <c r="AC120" s="42" t="s">
        <v>49</v>
      </c>
      <c r="AD120" s="43">
        <f t="shared" si="48"/>
        <v>0</v>
      </c>
      <c r="AE120" s="44" t="s">
        <v>208</v>
      </c>
      <c r="AF120" s="44"/>
      <c r="AI120" s="47"/>
      <c r="AJ120" s="47"/>
    </row>
    <row r="121" spans="1:36" s="17" customFormat="1" ht="21" customHeight="1" x14ac:dyDescent="0.5">
      <c r="A121" s="49" t="s">
        <v>209</v>
      </c>
      <c r="B121" s="50"/>
      <c r="C121" s="50"/>
      <c r="D121" s="37"/>
      <c r="E121" s="51">
        <f t="shared" si="29"/>
        <v>42432.829539999999</v>
      </c>
      <c r="F121" s="51">
        <v>42432829.539999999</v>
      </c>
      <c r="G121" s="51">
        <f t="shared" si="30"/>
        <v>2681.30195</v>
      </c>
      <c r="H121" s="51">
        <v>2681301.9500000002</v>
      </c>
      <c r="I121" s="51">
        <f t="shared" si="31"/>
        <v>567.34721999999999</v>
      </c>
      <c r="J121" s="51">
        <v>567347.22</v>
      </c>
      <c r="K121" s="51">
        <f t="shared" si="32"/>
        <v>1069.2</v>
      </c>
      <c r="L121" s="51">
        <v>1069200</v>
      </c>
      <c r="M121" s="51">
        <f t="shared" si="33"/>
        <v>115.91800000000001</v>
      </c>
      <c r="N121" s="51">
        <v>115918</v>
      </c>
      <c r="O121" s="51">
        <f t="shared" si="34"/>
        <v>16923.218000000001</v>
      </c>
      <c r="P121" s="51">
        <v>16923218</v>
      </c>
      <c r="Q121" s="51" t="s">
        <v>49</v>
      </c>
      <c r="R121" s="51">
        <v>0</v>
      </c>
      <c r="S121" s="51">
        <f t="shared" si="35"/>
        <v>19261.710719999999</v>
      </c>
      <c r="T121" s="51">
        <v>19261710.719999999</v>
      </c>
      <c r="U121" s="51">
        <f t="shared" si="36"/>
        <v>23454.365289999998</v>
      </c>
      <c r="V121" s="51">
        <v>23454365.289999999</v>
      </c>
      <c r="W121" s="51">
        <f t="shared" si="37"/>
        <v>16554.370650000001</v>
      </c>
      <c r="X121" s="51">
        <v>16554370.65</v>
      </c>
      <c r="Y121" s="51">
        <f t="shared" si="38"/>
        <v>9888.3323</v>
      </c>
      <c r="Z121" s="51">
        <v>9888332.3000000007</v>
      </c>
      <c r="AA121" s="51">
        <f t="shared" si="39"/>
        <v>3951.6</v>
      </c>
      <c r="AB121" s="51">
        <v>3951600</v>
      </c>
      <c r="AC121" s="51" t="s">
        <v>49</v>
      </c>
      <c r="AD121" s="52">
        <v>0</v>
      </c>
      <c r="AE121" s="53"/>
      <c r="AF121" s="53" t="s">
        <v>210</v>
      </c>
      <c r="AI121" s="39"/>
      <c r="AJ121" s="39"/>
    </row>
    <row r="122" spans="1:36" s="17" customFormat="1" ht="21" customHeight="1" x14ac:dyDescent="0.5">
      <c r="A122" s="49" t="s">
        <v>211</v>
      </c>
      <c r="B122" s="50"/>
      <c r="C122" s="50"/>
      <c r="D122" s="37"/>
      <c r="E122" s="51">
        <f t="shared" si="29"/>
        <v>17490.53918</v>
      </c>
      <c r="F122" s="51">
        <v>17490539.18</v>
      </c>
      <c r="G122" s="51">
        <f t="shared" si="30"/>
        <v>241.6002</v>
      </c>
      <c r="H122" s="51">
        <v>241600.2</v>
      </c>
      <c r="I122" s="51">
        <f t="shared" si="31"/>
        <v>242.95660999999998</v>
      </c>
      <c r="J122" s="51">
        <v>242956.61</v>
      </c>
      <c r="K122" s="51">
        <f t="shared" si="32"/>
        <v>249.46199999999999</v>
      </c>
      <c r="L122" s="51">
        <v>249462</v>
      </c>
      <c r="M122" s="51">
        <f t="shared" si="33"/>
        <v>195.89</v>
      </c>
      <c r="N122" s="51">
        <v>195890</v>
      </c>
      <c r="O122" s="51">
        <f t="shared" si="34"/>
        <v>29473.009259999999</v>
      </c>
      <c r="P122" s="51">
        <v>29473009.259999998</v>
      </c>
      <c r="Q122" s="51" t="s">
        <v>49</v>
      </c>
      <c r="R122" s="51">
        <v>0</v>
      </c>
      <c r="S122" s="51">
        <f t="shared" si="35"/>
        <v>11566.162710000001</v>
      </c>
      <c r="T122" s="51">
        <v>11566162.710000001</v>
      </c>
      <c r="U122" s="51">
        <f t="shared" si="36"/>
        <v>15061.143269999999</v>
      </c>
      <c r="V122" s="51">
        <v>15061143.27</v>
      </c>
      <c r="W122" s="51">
        <f t="shared" si="37"/>
        <v>9507.0066500000012</v>
      </c>
      <c r="X122" s="51">
        <v>9507006.6500000004</v>
      </c>
      <c r="Y122" s="51">
        <f t="shared" si="38"/>
        <v>6511.82726</v>
      </c>
      <c r="Z122" s="51">
        <v>6511827.2599999998</v>
      </c>
      <c r="AA122" s="51">
        <f t="shared" si="39"/>
        <v>2857.5</v>
      </c>
      <c r="AB122" s="51">
        <v>2857500</v>
      </c>
      <c r="AC122" s="51" t="s">
        <v>49</v>
      </c>
      <c r="AD122" s="52">
        <v>0</v>
      </c>
      <c r="AE122" s="53"/>
      <c r="AF122" s="53" t="s">
        <v>212</v>
      </c>
      <c r="AI122" s="39"/>
      <c r="AJ122" s="39"/>
    </row>
    <row r="123" spans="1:36" s="17" customFormat="1" ht="21" customHeight="1" x14ac:dyDescent="0.5">
      <c r="A123" s="49" t="s">
        <v>213</v>
      </c>
      <c r="B123" s="50"/>
      <c r="C123" s="50"/>
      <c r="D123" s="37"/>
      <c r="E123" s="51">
        <f t="shared" si="29"/>
        <v>18157.584880000002</v>
      </c>
      <c r="F123" s="51">
        <v>18157584.880000003</v>
      </c>
      <c r="G123" s="51">
        <f t="shared" si="30"/>
        <v>266.19529999999997</v>
      </c>
      <c r="H123" s="51">
        <v>266195.3</v>
      </c>
      <c r="I123" s="51">
        <f t="shared" si="31"/>
        <v>485.20582999999999</v>
      </c>
      <c r="J123" s="51">
        <v>485205.83</v>
      </c>
      <c r="K123" s="51" t="s">
        <v>49</v>
      </c>
      <c r="L123" s="51">
        <v>0</v>
      </c>
      <c r="M123" s="51">
        <f t="shared" si="33"/>
        <v>207.94</v>
      </c>
      <c r="N123" s="51">
        <v>207940</v>
      </c>
      <c r="O123" s="51">
        <f t="shared" si="34"/>
        <v>30598.078000000001</v>
      </c>
      <c r="P123" s="51">
        <v>30598078</v>
      </c>
      <c r="Q123" s="51" t="s">
        <v>49</v>
      </c>
      <c r="R123" s="51">
        <v>0</v>
      </c>
      <c r="S123" s="51">
        <f t="shared" si="35"/>
        <v>2002.5705500000001</v>
      </c>
      <c r="T123" s="51">
        <v>2002570.55</v>
      </c>
      <c r="U123" s="51">
        <f t="shared" si="36"/>
        <v>11629.470019999999</v>
      </c>
      <c r="V123" s="51">
        <v>11629470.02</v>
      </c>
      <c r="W123" s="51">
        <f t="shared" si="37"/>
        <v>5056.5374199999997</v>
      </c>
      <c r="X123" s="51">
        <v>5056537.42</v>
      </c>
      <c r="Y123" s="51">
        <f t="shared" si="38"/>
        <v>4026.3708900000001</v>
      </c>
      <c r="Z123" s="51">
        <v>4026370.89</v>
      </c>
      <c r="AA123" s="51">
        <f t="shared" si="39"/>
        <v>3492</v>
      </c>
      <c r="AB123" s="51">
        <v>3492000</v>
      </c>
      <c r="AC123" s="51" t="s">
        <v>49</v>
      </c>
      <c r="AD123" s="52">
        <v>0</v>
      </c>
      <c r="AE123" s="53"/>
      <c r="AF123" s="53" t="s">
        <v>214</v>
      </c>
      <c r="AI123" s="39"/>
      <c r="AJ123" s="39"/>
    </row>
    <row r="124" spans="1:36" s="68" customFormat="1" ht="3" customHeight="1" x14ac:dyDescent="0.25">
      <c r="A124" s="65"/>
      <c r="B124" s="65"/>
      <c r="C124" s="65"/>
      <c r="D124" s="66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5"/>
      <c r="AF124" s="65"/>
    </row>
    <row r="125" spans="1:36" s="68" customFormat="1" ht="3" customHeight="1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</row>
    <row r="126" spans="1:36" s="68" customFormat="1" ht="18" customHeight="1" x14ac:dyDescent="0.25">
      <c r="B126" s="70" t="s">
        <v>215</v>
      </c>
    </row>
    <row r="127" spans="1:36" s="68" customFormat="1" ht="17.25" x14ac:dyDescent="0.25">
      <c r="B127" s="70" t="s">
        <v>216</v>
      </c>
    </row>
    <row r="128" spans="1:36" s="68" customFormat="1" ht="17.25" x14ac:dyDescent="0.25">
      <c r="B128" s="70"/>
    </row>
    <row r="129" spans="2:2" s="68" customFormat="1" ht="17.25" x14ac:dyDescent="0.25">
      <c r="B129" s="70"/>
    </row>
    <row r="130" spans="2:2" s="68" customFormat="1" ht="17.25" x14ac:dyDescent="0.25">
      <c r="B130" s="70"/>
    </row>
    <row r="131" spans="2:2" s="68" customFormat="1" ht="17.25" x14ac:dyDescent="0.25">
      <c r="B131" s="70"/>
    </row>
    <row r="132" spans="2:2" s="68" customFormat="1" ht="17.25" x14ac:dyDescent="0.25">
      <c r="B132" s="70"/>
    </row>
    <row r="133" spans="2:2" s="68" customFormat="1" ht="17.25" x14ac:dyDescent="0.25">
      <c r="B133" s="70"/>
    </row>
    <row r="134" spans="2:2" s="68" customFormat="1" ht="17.25" x14ac:dyDescent="0.25">
      <c r="B134" s="70"/>
    </row>
  </sheetData>
  <mergeCells count="19">
    <mergeCell ref="A94:D100"/>
    <mergeCell ref="E94:R94"/>
    <mergeCell ref="T94:AD94"/>
    <mergeCell ref="AE94:AF100"/>
    <mergeCell ref="E95:R95"/>
    <mergeCell ref="T95:AD95"/>
    <mergeCell ref="A13:D13"/>
    <mergeCell ref="A51:D57"/>
    <mergeCell ref="E51:R51"/>
    <mergeCell ref="T51:AD51"/>
    <mergeCell ref="AE51:AF57"/>
    <mergeCell ref="E52:R52"/>
    <mergeCell ref="T52:AD52"/>
    <mergeCell ref="A5:D11"/>
    <mergeCell ref="E5:R5"/>
    <mergeCell ref="T5:AD5"/>
    <mergeCell ref="AE5:AF11"/>
    <mergeCell ref="E6:R6"/>
    <mergeCell ref="T6:AD6"/>
  </mergeCells>
  <pageMargins left="0.41" right="0.35433070866141736" top="0.53" bottom="0.59055118110236227" header="0.51181102362204722" footer="0.51181102362204722"/>
  <pageSetup paperSize="9" scale="6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2018-01-09T05:01:51Z</dcterms:created>
  <dcterms:modified xsi:type="dcterms:W3CDTF">2018-01-09T05:02:10Z</dcterms:modified>
</cp:coreProperties>
</file>