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โครงการสำรวจงบประมาณ55-60_วิชาการ\4.การupload Mapping_55_60ok\4_สำรวจแรงงงานปี54_59\ปี2559\2.Mappingรายเดือน\11.พฤษจิกายน_59upแล้ว\"/>
    </mc:Choice>
  </mc:AlternateContent>
  <bookViews>
    <workbookView xWindow="0" yWindow="0" windowWidth="21600" windowHeight="9780"/>
  </bookViews>
  <sheets>
    <sheet name="ตารางที่2ok" sheetId="1" r:id="rId1"/>
  </sheets>
  <definedNames>
    <definedName name="_xlnm.Print_Area" localSheetId="0">ตารางที่2ok!$A$1:$D$37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6" i="1" l="1"/>
  <c r="D34" i="1"/>
  <c r="D33" i="1"/>
  <c r="D32" i="1"/>
  <c r="B32" i="1"/>
  <c r="B30" i="1"/>
  <c r="D29" i="1"/>
  <c r="D28" i="1"/>
  <c r="D26" i="1"/>
  <c r="D25" i="1"/>
  <c r="B25" i="1"/>
  <c r="D24" i="1"/>
  <c r="D23" i="1"/>
  <c r="B23" i="1"/>
  <c r="D20" i="1"/>
  <c r="C20" i="1"/>
  <c r="B20" i="1"/>
  <c r="D19" i="1"/>
  <c r="C19" i="1" s="1"/>
  <c r="B18" i="1"/>
  <c r="B34" i="1" s="1"/>
  <c r="B17" i="1"/>
  <c r="B33" i="1" s="1"/>
  <c r="B16" i="1"/>
  <c r="D15" i="1"/>
  <c r="D31" i="1" s="1"/>
  <c r="C15" i="1"/>
  <c r="C6" i="1" s="1"/>
  <c r="B15" i="1"/>
  <c r="B14" i="1"/>
  <c r="B13" i="1"/>
  <c r="B12" i="1"/>
  <c r="B28" i="1" s="1"/>
  <c r="D11" i="1"/>
  <c r="B11" i="1" s="1"/>
  <c r="B27" i="1" s="1"/>
  <c r="C11" i="1"/>
  <c r="B10" i="1"/>
  <c r="B26" i="1" s="1"/>
  <c r="B8" i="1"/>
  <c r="B24" i="1" s="1"/>
  <c r="B7" i="1"/>
  <c r="B31" i="1" l="1"/>
  <c r="B22" i="1"/>
  <c r="C34" i="1"/>
  <c r="C32" i="1"/>
  <c r="C29" i="1"/>
  <c r="C24" i="1"/>
  <c r="D30" i="1"/>
  <c r="C28" i="1"/>
  <c r="C26" i="1"/>
  <c r="C33" i="1"/>
  <c r="C30" i="1"/>
  <c r="C23" i="1"/>
  <c r="B19" i="1"/>
  <c r="B35" i="1" s="1"/>
  <c r="C35" i="1"/>
  <c r="D27" i="1"/>
  <c r="D35" i="1"/>
  <c r="C27" i="1" l="1"/>
  <c r="C31" i="1"/>
</calcChain>
</file>

<file path=xl/sharedStrings.xml><?xml version="1.0" encoding="utf-8"?>
<sst xmlns="http://schemas.openxmlformats.org/spreadsheetml/2006/main" count="39" uniqueCount="24">
  <si>
    <t>ตารางที่ 2  จำนวน และร้อยละของประชากรอายุ 15 ปีขึ้นไป จำแนกตามระดับการศึกษาที่สำเร็จ และเพศ</t>
  </si>
  <si>
    <t>ระดับการศึกษาที่สำเร็จ</t>
  </si>
  <si>
    <t>รวม</t>
  </si>
  <si>
    <t>ชาย</t>
  </si>
  <si>
    <t>หญิง</t>
  </si>
  <si>
    <t>จำนวน (คน)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</si>
  <si>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</si>
  <si>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</si>
  <si>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</si>
  <si>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</si>
  <si>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</si>
  <si>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</si>
  <si>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</si>
  <si>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</si>
  <si>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</si>
  <si>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</si>
  <si>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</si>
  <si>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</si>
  <si>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</si>
  <si>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</si>
  <si>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</si>
  <si>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>ร้อยละ</t>
  </si>
  <si>
    <t xml:space="preserve">             เดือนพฤศจิกายน พ.ศ. 2559</t>
  </si>
  <si>
    <t>แหล่งที่มา  :  สรุปผลการสำรวจโครงการสำรวจภาวะการทำงานของประชากรจังหวัดเลย เดือนพฤศจิกายน พ.ศ. 2559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</si>
</sst>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1" formatCode="_-* #,##0_-;\-* #,##0_-;_-* &quot;-&quot;_-;_-@_-"/>
    <numFmt numFmtId="187" formatCode="#,##0.0"/>
    <numFmt numFmtId="188" formatCode="_-* #,##0.0_-;\-* #,##0.0_-;_-* &quot;-&quot;_-;_-@_-"/>
    <numFmt numFmtId="189" formatCode="0.0"/>
    <numFmt numFmtId="190" formatCode="_(* #,##0_);_(* \(#,##0\);_(* &quot;-&quot;_);_(@_)"/>
  </numFmts>
  <fonts count="7" x14ac:knownFonts="1">
    <font>
      <sz val="14"/>
      <name val="Cordia New"/>
      <charset val="222"/>
    </font>
    <font>
      <b/>
      <sz val="17"/>
      <name val="TH SarabunPSK"/>
      <family val="2"/>
    </font>
    <font>
      <sz val="17"/>
      <name val="TH SarabunPSK"/>
      <family val="2"/>
    </font>
    <font>
      <sz val="17"/>
      <color indexed="10"/>
      <name val="TH SarabunPSK"/>
      <family val="2"/>
    </font>
    <font>
      <sz val="17"/>
      <color indexed="8"/>
      <name val="TH SarabunPSK"/>
      <family val="2"/>
    </font>
    <font>
      <sz val="16"/>
      <name val="TH SarabunPSK"/>
      <family val="2"/>
    </font>
    <font>
      <sz val="18"/>
      <color indexed="8"/>
      <name val="TH SarabunPSK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right" vertical="center"/>
    </xf>
    <xf numFmtId="0" fontId="1" fillId="0" borderId="0" xfId="0" applyFont="1" applyAlignment="1">
      <alignment horizontal="center" vertical="center"/>
    </xf>
    <xf numFmtId="3" fontId="1" fillId="0" borderId="0" xfId="0" applyNumberFormat="1" applyFont="1" applyFill="1" applyAlignment="1">
      <alignment horizontal="right" vertical="center"/>
    </xf>
    <xf numFmtId="0" fontId="1" fillId="0" borderId="0" xfId="0" applyFont="1" applyAlignment="1">
      <alignment vertical="center"/>
    </xf>
    <xf numFmtId="0" fontId="2" fillId="0" borderId="0" xfId="0" applyFont="1" applyBorder="1" applyAlignment="1"/>
    <xf numFmtId="3" fontId="2" fillId="0" borderId="0" xfId="0" applyNumberFormat="1" applyFont="1" applyAlignment="1">
      <alignment horizontal="right"/>
    </xf>
    <xf numFmtId="0" fontId="2" fillId="0" borderId="0" xfId="0" applyFont="1" applyAlignment="1">
      <alignment vertical="center"/>
    </xf>
    <xf numFmtId="0" fontId="2" fillId="0" borderId="0" xfId="0" applyFont="1" applyAlignment="1"/>
    <xf numFmtId="0" fontId="2" fillId="0" borderId="0" xfId="0" applyFont="1" applyAlignment="1" applyProtection="1">
      <alignment horizontal="left"/>
    </xf>
    <xf numFmtId="0" fontId="2" fillId="0" borderId="0" xfId="0" applyFont="1" applyBorder="1" applyAlignment="1" applyProtection="1">
      <alignment horizontal="left"/>
    </xf>
    <xf numFmtId="187" fontId="2" fillId="0" borderId="0" xfId="0" applyNumberFormat="1" applyFont="1" applyBorder="1" applyAlignment="1" applyProtection="1">
      <alignment horizontal="left"/>
    </xf>
    <xf numFmtId="188" fontId="2" fillId="0" borderId="0" xfId="0" applyNumberFormat="1" applyFont="1" applyAlignment="1">
      <alignment horizontal="right"/>
    </xf>
    <xf numFmtId="41" fontId="2" fillId="0" borderId="0" xfId="0" applyNumberFormat="1" applyFont="1" applyAlignment="1">
      <alignment horizontal="right"/>
    </xf>
    <xf numFmtId="189" fontId="2" fillId="0" borderId="0" xfId="0" applyNumberFormat="1" applyFont="1"/>
    <xf numFmtId="0" fontId="1" fillId="0" borderId="0" xfId="0" applyFont="1" applyBorder="1" applyAlignment="1">
      <alignment horizontal="center"/>
    </xf>
    <xf numFmtId="188" fontId="1" fillId="0" borderId="0" xfId="0" applyNumberFormat="1" applyFont="1" applyBorder="1" applyAlignment="1">
      <alignment horizontal="right"/>
    </xf>
    <xf numFmtId="189" fontId="1" fillId="0" borderId="0" xfId="0" applyNumberFormat="1" applyFont="1"/>
    <xf numFmtId="188" fontId="2" fillId="0" borderId="0" xfId="0" applyNumberFormat="1" applyFont="1" applyBorder="1" applyAlignment="1">
      <alignment horizontal="right"/>
    </xf>
    <xf numFmtId="189" fontId="2" fillId="0" borderId="0" xfId="0" applyNumberFormat="1" applyFont="1" applyBorder="1" applyAlignment="1">
      <alignment horizontal="right"/>
    </xf>
    <xf numFmtId="189" fontId="3" fillId="0" borderId="0" xfId="0" applyNumberFormat="1" applyFont="1" applyBorder="1" applyAlignment="1">
      <alignment horizontal="right"/>
    </xf>
    <xf numFmtId="1" fontId="2" fillId="0" borderId="0" xfId="0" applyNumberFormat="1" applyFont="1" applyBorder="1" applyAlignment="1">
      <alignment horizontal="right"/>
    </xf>
    <xf numFmtId="188" fontId="4" fillId="0" borderId="0" xfId="0" applyNumberFormat="1" applyFont="1" applyBorder="1" applyAlignment="1">
      <alignment horizontal="right"/>
    </xf>
    <xf numFmtId="190" fontId="2" fillId="0" borderId="0" xfId="0" applyNumberFormat="1" applyFont="1" applyBorder="1" applyAlignment="1">
      <alignment horizontal="right"/>
    </xf>
    <xf numFmtId="189" fontId="2" fillId="0" borderId="0" xfId="0" applyNumberFormat="1" applyFont="1" applyAlignment="1">
      <alignment horizontal="right"/>
    </xf>
    <xf numFmtId="0" fontId="2" fillId="0" borderId="2" xfId="0" applyFont="1" applyBorder="1" applyAlignment="1" applyProtection="1">
      <alignment horizontal="left"/>
    </xf>
    <xf numFmtId="188" fontId="2" fillId="0" borderId="2" xfId="0" applyNumberFormat="1" applyFont="1" applyBorder="1" applyAlignment="1">
      <alignment horizontal="right"/>
    </xf>
    <xf numFmtId="0" fontId="2" fillId="0" borderId="0" xfId="0" applyFont="1" applyBorder="1"/>
    <xf numFmtId="0" fontId="5" fillId="0" borderId="0" xfId="0" applyFont="1" applyBorder="1"/>
    <xf numFmtId="0" fontId="6" fillId="0" borderId="0" xfId="0" applyFont="1"/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K37"/>
  <sheetViews>
    <sheetView showGridLines="0" tabSelected="1" view="pageBreakPreview" topLeftCell="A25" zoomScale="80" zoomScaleNormal="75" zoomScaleSheetLayoutView="80" workbookViewId="0">
      <selection activeCell="F39" sqref="F39"/>
    </sheetView>
  </sheetViews>
  <sheetFormatPr defaultRowHeight="26.25" customHeight="1" x14ac:dyDescent="0.35"/>
  <cols>
    <col min="1" max="1" width="34.5703125" style="1" customWidth="1"/>
    <col min="2" max="4" width="22.5703125" style="2" customWidth="1"/>
    <col min="5" max="5" width="9.140625" style="2"/>
    <col min="6" max="8" width="10.7109375" style="2" customWidth="1"/>
    <col min="9" max="16384" width="9.140625" style="2"/>
  </cols>
  <sheetData>
    <row r="1" spans="1:4" s="1" customFormat="1" ht="22.5" x14ac:dyDescent="0.35">
      <c r="A1" s="1" t="s">
        <v>0</v>
      </c>
      <c r="B1" s="2"/>
      <c r="C1" s="2"/>
      <c r="D1" s="2"/>
    </row>
    <row r="2" spans="1:4" ht="22.5" x14ac:dyDescent="0.35">
      <c r="A2" s="3" t="s">
        <v>22</v>
      </c>
    </row>
    <row r="3" spans="1:4" ht="8.25" customHeight="1" x14ac:dyDescent="0.35"/>
    <row r="4" spans="1:4" s="1" customFormat="1" ht="30" customHeight="1" x14ac:dyDescent="0.35">
      <c r="A4" s="4" t="s">
        <v>1</v>
      </c>
      <c r="B4" s="5" t="s">
        <v>2</v>
      </c>
      <c r="C4" s="5" t="s">
        <v>3</v>
      </c>
      <c r="D4" s="5" t="s">
        <v>4</v>
      </c>
    </row>
    <row r="5" spans="1:4" s="1" customFormat="1" ht="22.5" x14ac:dyDescent="0.35">
      <c r="B5" s="34" t="s">
        <v>5</v>
      </c>
      <c r="C5" s="34"/>
      <c r="D5" s="34"/>
    </row>
    <row r="6" spans="1:4" s="8" customFormat="1" ht="24.95" customHeight="1" x14ac:dyDescent="0.5">
      <c r="A6" s="6" t="s">
        <v>6</v>
      </c>
      <c r="B6" s="7">
        <v>443180</v>
      </c>
      <c r="C6" s="7">
        <f>C7+C8+C9+C10+C11+C15+C19+C20</f>
        <v>218573</v>
      </c>
      <c r="D6" s="7">
        <v>224607</v>
      </c>
    </row>
    <row r="7" spans="1:4" s="11" customFormat="1" ht="24.95" customHeight="1" x14ac:dyDescent="0.35">
      <c r="A7" s="9" t="s">
        <v>7</v>
      </c>
      <c r="B7" s="10">
        <f t="shared" ref="B7:D20" si="0">C7+D7</f>
        <v>15229</v>
      </c>
      <c r="C7" s="10">
        <v>5272</v>
      </c>
      <c r="D7" s="10">
        <v>9957</v>
      </c>
    </row>
    <row r="8" spans="1:4" s="11" customFormat="1" ht="24.95" customHeight="1" x14ac:dyDescent="0.35">
      <c r="A8" s="12" t="s">
        <v>8</v>
      </c>
      <c r="B8" s="10">
        <f t="shared" si="0"/>
        <v>152624</v>
      </c>
      <c r="C8" s="10">
        <v>72304</v>
      </c>
      <c r="D8" s="10">
        <v>80320</v>
      </c>
    </row>
    <row r="9" spans="1:4" s="11" customFormat="1" ht="24.95" customHeight="1" x14ac:dyDescent="0.35">
      <c r="A9" s="13" t="s">
        <v>9</v>
      </c>
      <c r="B9" s="10">
        <v>115787</v>
      </c>
      <c r="C9" s="10">
        <v>59557</v>
      </c>
      <c r="D9" s="10">
        <v>56230</v>
      </c>
    </row>
    <row r="10" spans="1:4" s="11" customFormat="1" ht="24.95" customHeight="1" x14ac:dyDescent="0.35">
      <c r="A10" s="13" t="s">
        <v>10</v>
      </c>
      <c r="B10" s="10">
        <f t="shared" si="0"/>
        <v>72569</v>
      </c>
      <c r="C10" s="10">
        <v>41162</v>
      </c>
      <c r="D10" s="10">
        <v>31407</v>
      </c>
    </row>
    <row r="11" spans="1:4" ht="24.95" customHeight="1" x14ac:dyDescent="0.35">
      <c r="A11" s="12" t="s">
        <v>11</v>
      </c>
      <c r="B11" s="10">
        <f>C11+D11</f>
        <v>53847</v>
      </c>
      <c r="C11" s="10">
        <f>C12+C13</f>
        <v>26643</v>
      </c>
      <c r="D11" s="10">
        <f>D12+D13</f>
        <v>27204</v>
      </c>
    </row>
    <row r="12" spans="1:4" ht="24.95" customHeight="1" x14ac:dyDescent="0.35">
      <c r="A12" s="14" t="s">
        <v>12</v>
      </c>
      <c r="B12" s="10">
        <f>C12+D12</f>
        <v>48755</v>
      </c>
      <c r="C12" s="10">
        <v>23503</v>
      </c>
      <c r="D12" s="10">
        <v>25252</v>
      </c>
    </row>
    <row r="13" spans="1:4" ht="24.95" customHeight="1" x14ac:dyDescent="0.35">
      <c r="A13" s="14" t="s">
        <v>13</v>
      </c>
      <c r="B13" s="10">
        <f t="shared" si="0"/>
        <v>5092</v>
      </c>
      <c r="C13" s="10">
        <v>3140</v>
      </c>
      <c r="D13" s="10">
        <v>1952</v>
      </c>
    </row>
    <row r="14" spans="1:4" ht="24.95" customHeight="1" x14ac:dyDescent="0.35">
      <c r="A14" s="15" t="s">
        <v>14</v>
      </c>
      <c r="B14" s="16">
        <f>D14</f>
        <v>0</v>
      </c>
      <c r="C14" s="17">
        <v>0</v>
      </c>
      <c r="D14" s="17">
        <v>0</v>
      </c>
    </row>
    <row r="15" spans="1:4" ht="24.95" customHeight="1" x14ac:dyDescent="0.35">
      <c r="A15" s="12" t="s">
        <v>15</v>
      </c>
      <c r="B15" s="10">
        <f>B16+B17+B18</f>
        <v>33124</v>
      </c>
      <c r="C15" s="10">
        <f>C16+C17+C18</f>
        <v>13635</v>
      </c>
      <c r="D15" s="10">
        <f>D16+D17+D18</f>
        <v>19489</v>
      </c>
    </row>
    <row r="16" spans="1:4" s="11" customFormat="1" ht="24.95" customHeight="1" x14ac:dyDescent="0.35">
      <c r="A16" s="15" t="s">
        <v>16</v>
      </c>
      <c r="B16" s="10">
        <f t="shared" si="0"/>
        <v>15385</v>
      </c>
      <c r="C16" s="10">
        <v>5293</v>
      </c>
      <c r="D16" s="10">
        <v>10092</v>
      </c>
    </row>
    <row r="17" spans="1:9" s="11" customFormat="1" ht="24.95" customHeight="1" x14ac:dyDescent="0.35">
      <c r="A17" s="15" t="s">
        <v>17</v>
      </c>
      <c r="B17" s="10">
        <f t="shared" si="0"/>
        <v>10313</v>
      </c>
      <c r="C17" s="10">
        <v>5106</v>
      </c>
      <c r="D17" s="10">
        <v>5207</v>
      </c>
    </row>
    <row r="18" spans="1:9" s="11" customFormat="1" ht="24.95" customHeight="1" x14ac:dyDescent="0.35">
      <c r="A18" s="15" t="s">
        <v>18</v>
      </c>
      <c r="B18" s="10">
        <f t="shared" si="0"/>
        <v>7426</v>
      </c>
      <c r="C18" s="10">
        <v>3236</v>
      </c>
      <c r="D18" s="10">
        <v>4190</v>
      </c>
    </row>
    <row r="19" spans="1:9" s="11" customFormat="1" ht="24.95" customHeight="1" x14ac:dyDescent="0.35">
      <c r="A19" s="14" t="s">
        <v>19</v>
      </c>
      <c r="B19" s="17">
        <f t="shared" si="0"/>
        <v>0</v>
      </c>
      <c r="C19" s="17">
        <f t="shared" si="0"/>
        <v>0</v>
      </c>
      <c r="D19" s="17">
        <f t="shared" si="0"/>
        <v>0</v>
      </c>
    </row>
    <row r="20" spans="1:9" s="11" customFormat="1" ht="24.95" customHeight="1" x14ac:dyDescent="0.35">
      <c r="A20" s="14" t="s">
        <v>20</v>
      </c>
      <c r="B20" s="17">
        <f t="shared" si="0"/>
        <v>0</v>
      </c>
      <c r="C20" s="17">
        <f t="shared" si="0"/>
        <v>0</v>
      </c>
      <c r="D20" s="17">
        <f t="shared" si="0"/>
        <v>0</v>
      </c>
    </row>
    <row r="21" spans="1:9" ht="24.95" customHeight="1" x14ac:dyDescent="0.35">
      <c r="A21" s="2"/>
      <c r="B21" s="35" t="s">
        <v>21</v>
      </c>
      <c r="C21" s="35"/>
      <c r="D21" s="35"/>
      <c r="F21" s="18"/>
      <c r="G21" s="18"/>
      <c r="H21" s="18"/>
    </row>
    <row r="22" spans="1:9" s="1" customFormat="1" ht="22.5" x14ac:dyDescent="0.35">
      <c r="A22" s="19" t="s">
        <v>6</v>
      </c>
      <c r="B22" s="20">
        <f>B23+B24+B25+B26+B27+B31</f>
        <v>100</v>
      </c>
      <c r="C22" s="20">
        <v>100</v>
      </c>
      <c r="D22" s="20">
        <v>100</v>
      </c>
      <c r="F22" s="21"/>
      <c r="G22" s="21"/>
      <c r="H22" s="21"/>
      <c r="I22" s="21"/>
    </row>
    <row r="23" spans="1:9" ht="24.95" customHeight="1" x14ac:dyDescent="0.35">
      <c r="A23" s="9" t="s">
        <v>7</v>
      </c>
      <c r="B23" s="22">
        <f>B7/$B$6*100</f>
        <v>3.4363012771334445</v>
      </c>
      <c r="C23" s="22">
        <f>C7/$C$6*100</f>
        <v>2.4120088025510928</v>
      </c>
      <c r="D23" s="22">
        <f>+D7/$D$6*100</f>
        <v>4.4330764401821847</v>
      </c>
      <c r="F23" s="23"/>
      <c r="G23" s="23"/>
      <c r="H23" s="23"/>
      <c r="I23" s="23"/>
    </row>
    <row r="24" spans="1:9" ht="24.95" customHeight="1" x14ac:dyDescent="0.35">
      <c r="A24" s="12" t="s">
        <v>8</v>
      </c>
      <c r="B24" s="22">
        <f t="shared" ref="B24:B35" si="1">B8/$B$6*100</f>
        <v>34.438377183085876</v>
      </c>
      <c r="C24" s="22">
        <f>C8/$C$6*100</f>
        <v>33.080023607673411</v>
      </c>
      <c r="D24" s="22">
        <f t="shared" ref="D24:D29" si="2">+D8/$D$6*100</f>
        <v>35.760238995222764</v>
      </c>
      <c r="F24" s="23"/>
      <c r="G24" s="23"/>
      <c r="H24" s="23"/>
      <c r="I24" s="23"/>
    </row>
    <row r="25" spans="1:9" ht="24.95" customHeight="1" x14ac:dyDescent="0.35">
      <c r="A25" s="13" t="s">
        <v>9</v>
      </c>
      <c r="B25" s="22">
        <f t="shared" si="1"/>
        <v>26.126404621147163</v>
      </c>
      <c r="C25" s="22">
        <v>27.3</v>
      </c>
      <c r="D25" s="22">
        <f t="shared" si="2"/>
        <v>25.034838629250199</v>
      </c>
      <c r="F25" s="23"/>
      <c r="G25" s="23"/>
      <c r="H25" s="23"/>
      <c r="I25" s="23"/>
    </row>
    <row r="26" spans="1:9" ht="24.95" customHeight="1" x14ac:dyDescent="0.35">
      <c r="A26" s="13" t="s">
        <v>10</v>
      </c>
      <c r="B26" s="22">
        <f t="shared" si="1"/>
        <v>16.374610767633918</v>
      </c>
      <c r="C26" s="22">
        <f>C10/$C$6*100</f>
        <v>18.832152187141137</v>
      </c>
      <c r="D26" s="22">
        <f t="shared" si="2"/>
        <v>13.983090464678305</v>
      </c>
      <c r="F26" s="23"/>
      <c r="G26" s="23"/>
      <c r="H26" s="23"/>
      <c r="I26" s="23"/>
    </row>
    <row r="27" spans="1:9" ht="24.95" customHeight="1" x14ac:dyDescent="0.35">
      <c r="A27" s="2" t="s">
        <v>11</v>
      </c>
      <c r="B27" s="22">
        <f t="shared" si="1"/>
        <v>12.150142154429352</v>
      </c>
      <c r="C27" s="22">
        <f>SUM(C28:C29)</f>
        <v>12.189520206063879</v>
      </c>
      <c r="D27" s="22">
        <f>SUM(D28:D30)</f>
        <v>12.111821982395918</v>
      </c>
      <c r="F27" s="23"/>
      <c r="G27" s="23"/>
      <c r="H27" s="23"/>
      <c r="I27" s="24"/>
    </row>
    <row r="28" spans="1:9" ht="24.95" customHeight="1" x14ac:dyDescent="0.35">
      <c r="A28" s="14" t="s">
        <v>12</v>
      </c>
      <c r="B28" s="22">
        <f t="shared" si="1"/>
        <v>11.001173338147028</v>
      </c>
      <c r="C28" s="22">
        <f>C12/$C$6*100</f>
        <v>10.752929227306209</v>
      </c>
      <c r="D28" s="22">
        <f t="shared" si="2"/>
        <v>11.242748445061819</v>
      </c>
      <c r="F28" s="23"/>
      <c r="G28" s="23"/>
      <c r="H28" s="23"/>
      <c r="I28" s="23"/>
    </row>
    <row r="29" spans="1:9" ht="24.95" customHeight="1" x14ac:dyDescent="0.35">
      <c r="A29" s="14" t="s">
        <v>13</v>
      </c>
      <c r="B29" s="22">
        <v>1.2</v>
      </c>
      <c r="C29" s="22">
        <f>C13/$C$6*100</f>
        <v>1.4365909787576692</v>
      </c>
      <c r="D29" s="22">
        <f t="shared" si="2"/>
        <v>0.8690735373340992</v>
      </c>
      <c r="F29" s="23"/>
      <c r="G29" s="23"/>
      <c r="H29" s="23"/>
      <c r="I29" s="23"/>
    </row>
    <row r="30" spans="1:9" ht="24.95" customHeight="1" x14ac:dyDescent="0.35">
      <c r="A30" s="15" t="s">
        <v>14</v>
      </c>
      <c r="B30" s="22">
        <f>B14/$B$6*100</f>
        <v>0</v>
      </c>
      <c r="C30" s="22">
        <f>C14/$C$6*100</f>
        <v>0</v>
      </c>
      <c r="D30" s="22">
        <f>D14/$C$6*100</f>
        <v>0</v>
      </c>
      <c r="F30" s="25"/>
      <c r="G30" s="26"/>
      <c r="H30" s="25"/>
      <c r="I30" s="27"/>
    </row>
    <row r="31" spans="1:9" ht="24.95" customHeight="1" x14ac:dyDescent="0.35">
      <c r="A31" s="12" t="s">
        <v>15</v>
      </c>
      <c r="B31" s="22">
        <f t="shared" ref="B31" si="3">SUM(B32:B34)</f>
        <v>7.4741639965702422</v>
      </c>
      <c r="C31" s="22">
        <f>SUM(C32:C34)</f>
        <v>6.2381904443824254</v>
      </c>
      <c r="D31" s="22">
        <f t="shared" ref="D31:D36" si="4">+D15/$D$6*100</f>
        <v>8.6769334882706239</v>
      </c>
      <c r="F31" s="23"/>
      <c r="G31" s="23"/>
      <c r="H31" s="23"/>
      <c r="I31" s="24"/>
    </row>
    <row r="32" spans="1:9" ht="24.95" customHeight="1" x14ac:dyDescent="0.35">
      <c r="A32" s="15" t="s">
        <v>16</v>
      </c>
      <c r="B32" s="22">
        <f t="shared" si="1"/>
        <v>3.4715014215442936</v>
      </c>
      <c r="C32" s="22">
        <f>C16/$C$6*100</f>
        <v>2.4216165766128479</v>
      </c>
      <c r="D32" s="22">
        <f t="shared" si="4"/>
        <v>4.4931814235531391</v>
      </c>
      <c r="F32" s="23"/>
      <c r="G32" s="23"/>
      <c r="H32" s="23"/>
      <c r="I32" s="23"/>
    </row>
    <row r="33" spans="1:11" ht="24.95" customHeight="1" x14ac:dyDescent="0.35">
      <c r="A33" s="15" t="s">
        <v>17</v>
      </c>
      <c r="B33" s="22">
        <f t="shared" si="1"/>
        <v>2.3270454442890021</v>
      </c>
      <c r="C33" s="22">
        <f>C17/$C$6*100</f>
        <v>2.3360616361581714</v>
      </c>
      <c r="D33" s="22">
        <f t="shared" si="4"/>
        <v>2.3182714697226712</v>
      </c>
      <c r="F33" s="23"/>
      <c r="G33" s="23"/>
      <c r="H33" s="23"/>
      <c r="I33" s="23"/>
    </row>
    <row r="34" spans="1:11" ht="24.95" customHeight="1" x14ac:dyDescent="0.35">
      <c r="A34" s="15" t="s">
        <v>18</v>
      </c>
      <c r="B34" s="22">
        <f t="shared" si="1"/>
        <v>1.6756171307369467</v>
      </c>
      <c r="C34" s="22">
        <f>C18/$C$6*100</f>
        <v>1.4805122316114068</v>
      </c>
      <c r="D34" s="22">
        <f t="shared" si="4"/>
        <v>1.865480594994813</v>
      </c>
      <c r="F34" s="23"/>
      <c r="G34" s="23"/>
      <c r="H34" s="23"/>
      <c r="I34" s="23"/>
    </row>
    <row r="35" spans="1:11" ht="24.95" customHeight="1" x14ac:dyDescent="0.35">
      <c r="A35" s="14" t="s">
        <v>19</v>
      </c>
      <c r="B35" s="22">
        <f t="shared" si="1"/>
        <v>0</v>
      </c>
      <c r="C35" s="22">
        <f>C19/$C$6*100</f>
        <v>0</v>
      </c>
      <c r="D35" s="22">
        <f t="shared" si="4"/>
        <v>0</v>
      </c>
      <c r="F35" s="23"/>
      <c r="G35" s="23"/>
      <c r="H35" s="23"/>
      <c r="I35" s="28"/>
    </row>
    <row r="36" spans="1:11" ht="24.95" customHeight="1" x14ac:dyDescent="0.35">
      <c r="A36" s="29" t="s">
        <v>20</v>
      </c>
      <c r="B36" s="30">
        <v>0</v>
      </c>
      <c r="C36" s="30">
        <v>0</v>
      </c>
      <c r="D36" s="30">
        <f t="shared" si="4"/>
        <v>0</v>
      </c>
      <c r="F36" s="23"/>
      <c r="G36" s="23"/>
      <c r="H36" s="23"/>
      <c r="I36" s="23"/>
      <c r="J36" s="31"/>
      <c r="K36" s="31"/>
    </row>
    <row r="37" spans="1:11" ht="26.25" customHeight="1" x14ac:dyDescent="0.35">
      <c r="A37" s="32" t="s">
        <v>23</v>
      </c>
      <c r="B37" s="33"/>
      <c r="C37" s="33"/>
      <c r="D37" s="33"/>
    </row>
  </sheetData>
  <mergeCells count="2">
    <mergeCell ref="B5:D5"/>
    <mergeCell ref="B21:D21"/>
  </mergeCells>
  <pageMargins left="0.98425196850393704" right="0.59055118110236227" top="0.70866141732283472" bottom="0.23622047244094491" header="0.31496062992125984" footer="0.15748031496062992"/>
  <pageSetup paperSize="9" scale="85" firstPageNumber="7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ตารางที่2ok</vt:lpstr>
      <vt:lpstr>ตารางที่2ok!Print_Area</vt:lpstr>
    </vt:vector>
  </TitlesOfParts>
  <Company>www.easyosteam.com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KKD Windows7 V.11_x86</dc:creator>
  <cp:lastModifiedBy>KKD Windows7 V.11_x86</cp:lastModifiedBy>
  <dcterms:created xsi:type="dcterms:W3CDTF">2017-01-18T07:30:05Z</dcterms:created>
  <dcterms:modified xsi:type="dcterms:W3CDTF">2017-01-18T08:03:24Z</dcterms:modified>
</cp:coreProperties>
</file>