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9.สถิติการคลัง\"/>
    </mc:Choice>
  </mc:AlternateContent>
  <bookViews>
    <workbookView xWindow="120" yWindow="105" windowWidth="9720" windowHeight="5970" tabRatio="656"/>
  </bookViews>
  <sheets>
    <sheet name="T-19.2" sheetId="25" r:id="rId1"/>
  </sheets>
  <definedNames>
    <definedName name="_xlnm.Print_Area" localSheetId="0">'T-19.2'!$A$1:$U$81</definedName>
  </definedNames>
  <calcPr calcId="152511" calcMode="manual"/>
</workbook>
</file>

<file path=xl/calcChain.xml><?xml version="1.0" encoding="utf-8"?>
<calcChain xmlns="http://schemas.openxmlformats.org/spreadsheetml/2006/main">
  <c r="J13" i="25" l="1"/>
  <c r="H13" i="25"/>
  <c r="L13" i="25" l="1"/>
  <c r="H53" i="25" l="1"/>
  <c r="Q21" i="25"/>
  <c r="F21" i="25"/>
  <c r="G21" i="25"/>
  <c r="H21" i="25"/>
  <c r="I21" i="25"/>
  <c r="J21" i="25"/>
  <c r="K21" i="25"/>
  <c r="L21" i="25"/>
  <c r="M21" i="25"/>
  <c r="N21" i="25"/>
  <c r="O21" i="25"/>
  <c r="P21" i="25"/>
  <c r="E21" i="25"/>
  <c r="F14" i="25"/>
  <c r="G14" i="25"/>
  <c r="H14" i="25"/>
  <c r="I14" i="25"/>
  <c r="J14" i="25"/>
  <c r="K14" i="25"/>
  <c r="L14" i="25"/>
  <c r="M14" i="25"/>
  <c r="N14" i="25"/>
  <c r="O14" i="25"/>
  <c r="P14" i="25"/>
  <c r="Q14" i="25"/>
  <c r="E14" i="25"/>
  <c r="K13" i="25"/>
  <c r="I13" i="25"/>
  <c r="K24" i="25"/>
  <c r="L46" i="25"/>
  <c r="Q24" i="25"/>
  <c r="M76" i="25"/>
  <c r="L76" i="25"/>
  <c r="K76" i="25"/>
  <c r="J76" i="25"/>
  <c r="I76" i="25"/>
  <c r="G76" i="25"/>
  <c r="F76" i="25"/>
  <c r="E76" i="25"/>
  <c r="H66" i="25"/>
  <c r="Q51" i="25"/>
  <c r="Q46" i="25"/>
  <c r="Q43" i="25"/>
  <c r="Q39" i="25"/>
  <c r="K51" i="25"/>
  <c r="H51" i="25"/>
  <c r="H43" i="25"/>
  <c r="H24" i="25"/>
  <c r="E24" i="25"/>
  <c r="F24" i="25"/>
  <c r="G24" i="25"/>
  <c r="I24" i="25"/>
  <c r="Q13" i="25" l="1"/>
  <c r="Q76" i="25" l="1"/>
  <c r="P76" i="25"/>
  <c r="O76" i="25"/>
  <c r="N76" i="25"/>
  <c r="Q73" i="25"/>
  <c r="P73" i="25"/>
  <c r="O73" i="25"/>
  <c r="N73" i="25"/>
  <c r="M73" i="25"/>
  <c r="L73" i="25"/>
  <c r="K73" i="25"/>
  <c r="J73" i="25"/>
  <c r="I73" i="25"/>
  <c r="H73" i="25"/>
  <c r="G73" i="25"/>
  <c r="F73" i="25"/>
  <c r="E73" i="25"/>
  <c r="Q70" i="25"/>
  <c r="P70" i="25"/>
  <c r="O70" i="25"/>
  <c r="N70" i="25"/>
  <c r="M70" i="25"/>
  <c r="L70" i="25"/>
  <c r="K70" i="25"/>
  <c r="J70" i="25"/>
  <c r="I70" i="25"/>
  <c r="H70" i="25"/>
  <c r="G70" i="25"/>
  <c r="F70" i="25"/>
  <c r="E70" i="25"/>
  <c r="Q53" i="25"/>
  <c r="P53" i="25"/>
  <c r="O53" i="25"/>
  <c r="N53" i="25"/>
  <c r="N13" i="25" s="1"/>
  <c r="M53" i="25"/>
  <c r="M13" i="25" s="1"/>
  <c r="L53" i="25"/>
  <c r="K53" i="25"/>
  <c r="J53" i="25"/>
  <c r="I53" i="25"/>
  <c r="G53" i="25"/>
  <c r="G13" i="25" s="1"/>
  <c r="F53" i="25"/>
  <c r="F13" i="25" s="1"/>
  <c r="E53" i="25"/>
  <c r="E13" i="25" s="1"/>
  <c r="P51" i="25"/>
  <c r="O51" i="25"/>
  <c r="N51" i="25"/>
  <c r="M51" i="25"/>
  <c r="L51" i="25"/>
  <c r="J51" i="25"/>
  <c r="I51" i="25"/>
  <c r="G51" i="25"/>
  <c r="F51" i="25"/>
  <c r="E51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P46" i="25"/>
  <c r="O46" i="25"/>
  <c r="N46" i="25"/>
  <c r="M46" i="25"/>
  <c r="J46" i="25"/>
  <c r="I46" i="25"/>
  <c r="G46" i="25"/>
  <c r="F46" i="25"/>
  <c r="E46" i="25"/>
  <c r="P43" i="25"/>
  <c r="O43" i="25"/>
  <c r="N43" i="25"/>
  <c r="M43" i="25"/>
  <c r="L43" i="25"/>
  <c r="K43" i="25"/>
  <c r="J43" i="25"/>
  <c r="I43" i="25"/>
  <c r="G43" i="25"/>
  <c r="F43" i="25"/>
  <c r="E43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P24" i="25"/>
  <c r="O24" i="25"/>
  <c r="N24" i="25"/>
  <c r="M24" i="25"/>
  <c r="L24" i="25"/>
  <c r="J24" i="25"/>
  <c r="P13" i="25" l="1"/>
  <c r="O13" i="25"/>
</calcChain>
</file>

<file path=xl/sharedStrings.xml><?xml version="1.0" encoding="utf-8"?>
<sst xmlns="http://schemas.openxmlformats.org/spreadsheetml/2006/main" count="340" uniqueCount="136">
  <si>
    <t>Total</t>
  </si>
  <si>
    <t>Others</t>
  </si>
  <si>
    <t xml:space="preserve">ตาราง   </t>
  </si>
  <si>
    <t>อื่น ๆ</t>
  </si>
  <si>
    <t>ภาษีอากร</t>
  </si>
  <si>
    <t>ทรัพย์สิน</t>
  </si>
  <si>
    <t>สาธารณูปโภค</t>
  </si>
  <si>
    <t>Revenue</t>
  </si>
  <si>
    <t>Property</t>
  </si>
  <si>
    <t>Miscellaneous</t>
  </si>
  <si>
    <t>เงินอุดหนุน</t>
  </si>
  <si>
    <t>Subsidies</t>
  </si>
  <si>
    <t>อำเภอ/เทศบาล</t>
  </si>
  <si>
    <t xml:space="preserve">รายได้ </t>
  </si>
  <si>
    <t>รายจ่าย</t>
  </si>
  <si>
    <t>Expenditure</t>
  </si>
  <si>
    <t>Central</t>
  </si>
  <si>
    <t>Taxes and</t>
  </si>
  <si>
    <t>ค่าธรรมเนียม</t>
  </si>
  <si>
    <t>เบ็ดเตล็ด</t>
  </si>
  <si>
    <t>duties</t>
  </si>
  <si>
    <t>งบกลาง</t>
  </si>
  <si>
    <t>รวมยอด</t>
  </si>
  <si>
    <t>District/municipality</t>
  </si>
  <si>
    <t>Table</t>
  </si>
  <si>
    <t>(บาท  Baht)</t>
  </si>
  <si>
    <t>งบบุคลากร</t>
  </si>
  <si>
    <t>งบดำเนินงาน</t>
  </si>
  <si>
    <t>งบลงทุน</t>
  </si>
  <si>
    <t>งบอุดหนุน</t>
  </si>
  <si>
    <t>ใบอนุญาต</t>
  </si>
  <si>
    <t xml:space="preserve"> และค่าปรับ</t>
  </si>
  <si>
    <t>และการพาณิชย์</t>
  </si>
  <si>
    <t>รายจ่ายอื่นๆ</t>
  </si>
  <si>
    <t>Personnel</t>
  </si>
  <si>
    <t>Operations</t>
  </si>
  <si>
    <t>Investments</t>
  </si>
  <si>
    <t>fund</t>
  </si>
  <si>
    <t>and commerce</t>
  </si>
  <si>
    <t xml:space="preserve"> fees and fines</t>
  </si>
  <si>
    <t>Fees, License-</t>
  </si>
  <si>
    <t>Public utilities</t>
  </si>
  <si>
    <t xml:space="preserve">     ที่มา:  สำนักงานส่งเสริมการปกครองท้องถิ่นจังหวัดเลย</t>
  </si>
  <si>
    <t>-</t>
  </si>
  <si>
    <t>รายรับ และรายจ่ายจริงของเทศบาล จำแนกตามประเภท เป็นรายอำเภอ และเทศบาล ปีงบประมาณ 2559</t>
  </si>
  <si>
    <t>Actual Revenue and Expenditure of Municipality by Type, District and Municipality: Fiscal Year 2016</t>
  </si>
  <si>
    <t>อำเภอเมืองเลย</t>
  </si>
  <si>
    <t>เทศบาลเมืองเลย</t>
  </si>
  <si>
    <t>เทศบาลตำบลนาอ้อ</t>
  </si>
  <si>
    <t>เทศบาลตำบลน้ำสวย</t>
  </si>
  <si>
    <t>เทศบาลตำบลนาโป่ง</t>
  </si>
  <si>
    <t>เทศบาลตำบลนาอาน</t>
  </si>
  <si>
    <t>เทศบาลตำบลนาดินดำ</t>
  </si>
  <si>
    <t>อำเภอนาด้วง</t>
  </si>
  <si>
    <t>เทศบาลตำบลนาด้วง</t>
  </si>
  <si>
    <t>เทศบาลตำบลนาดอกคำ</t>
  </si>
  <si>
    <t>อำเภอเชียงคาน</t>
  </si>
  <si>
    <t>เทศบาลตำบลเชียงคาน</t>
  </si>
  <si>
    <t>เทศบาลตำบลเขาแก้ว</t>
  </si>
  <si>
    <t>เทศบาลตำบลธาตุ</t>
  </si>
  <si>
    <t>อำเภอปากชม</t>
  </si>
  <si>
    <t>เทศบาลตำบลปากชม</t>
  </si>
  <si>
    <t>เทศบาลตำบลเชียงกลม</t>
  </si>
  <si>
    <t>เทศบาลตำบลคอนสา</t>
  </si>
  <si>
    <t>อำเภอด่านซ้าย</t>
  </si>
  <si>
    <t>เทศบาลตำบลด่านซ้าย</t>
  </si>
  <si>
    <t>เทศบาลตำบลศรีสองรัก</t>
  </si>
  <si>
    <t>อำเภอนาแห้ว</t>
  </si>
  <si>
    <t>เทศบาลตำบลนาแห้ว</t>
  </si>
  <si>
    <t>อำเภอภูเรือ</t>
  </si>
  <si>
    <t>เทศบาลตำบลภูเรือ</t>
  </si>
  <si>
    <t>เทศบาลตำบลร่องจิก</t>
  </si>
  <si>
    <t>อำเภอท่าลี่</t>
  </si>
  <si>
    <t>เทศบาลตำบลท่าลี่</t>
  </si>
  <si>
    <t>อำเภอวังสะพุง</t>
  </si>
  <si>
    <t>เทศบาลเมืองวังสะพุง</t>
  </si>
  <si>
    <t>เทศบาลศรีสงคราม</t>
  </si>
  <si>
    <t>เทศบาลตำบลปากปวน</t>
  </si>
  <si>
    <t>อำเภอภูกระดึง</t>
  </si>
  <si>
    <t>เทศบาลตำบลภูกระดึง</t>
  </si>
  <si>
    <t>อำเภอผาขาว</t>
  </si>
  <si>
    <t>เทศบาลตำบลโนนปอแดง</t>
  </si>
  <si>
    <t>เทศบาลตำบลท่าช้างคล้อง</t>
  </si>
  <si>
    <t>อำเภอเอราวัณ</t>
  </si>
  <si>
    <t>เทศบาลตำบลผาอินทร์แปลง</t>
  </si>
  <si>
    <t>เทศบาลตำบลเอราวัณ</t>
  </si>
  <si>
    <t>อำเภอหนองหิน</t>
  </si>
  <si>
    <t>เทศบาลตำบลหนองหิน</t>
  </si>
  <si>
    <t xml:space="preserve"> Source:  Loei Provincial Office of Local Administration</t>
  </si>
  <si>
    <t>รายรับ และรายจ่ายจริงของเทศบาล จำแนกตามประเภท เป็นรายอำเภอ และเทศบาล ปีงบประมาณ 2559 (ต่อ)</t>
  </si>
  <si>
    <t>Actual Revenue and Expenditure of Municipality by Type, District and Municipality: Fiscal Year 2016 (Contd.)</t>
  </si>
  <si>
    <t xml:space="preserve"> Mueang Loei District</t>
  </si>
  <si>
    <t>Mueang Loei Town Municipality</t>
  </si>
  <si>
    <t>Na Ao Subdistrict Municipality</t>
  </si>
  <si>
    <t>Nam Suay Subdistrict Municipality</t>
  </si>
  <si>
    <t>Na Pong Subdistrict Municipality</t>
  </si>
  <si>
    <t>Na Arn Subdistrict Municipality</t>
  </si>
  <si>
    <t>Na Dendam Subdistrict Municipality</t>
  </si>
  <si>
    <t xml:space="preserve"> Na Duang District</t>
  </si>
  <si>
    <t>Na Duang  Subdistrict Municipality</t>
  </si>
  <si>
    <t>Na Dorgkam Subdistrict Municipality</t>
  </si>
  <si>
    <t xml:space="preserve"> Chiang Khan District</t>
  </si>
  <si>
    <t>Chiang Khan Subdistrict Municipality</t>
  </si>
  <si>
    <t>Khao Kaeo Subdistrict Municipality</t>
  </si>
  <si>
    <t>Tard Subdistrict Municipality</t>
  </si>
  <si>
    <t xml:space="preserve"> Pak Chom District</t>
  </si>
  <si>
    <t>Pak chom Subdistrict Municipality</t>
  </si>
  <si>
    <t>Chiang Khom Subdistrict Municipality</t>
  </si>
  <si>
    <t>Con Sa Subdistrict Municipality</t>
  </si>
  <si>
    <t xml:space="preserve"> Dan Sai District</t>
  </si>
  <si>
    <t>Dan Sai Subdistrict Municipality</t>
  </si>
  <si>
    <t>Sri song rak Subdistrict Municipality</t>
  </si>
  <si>
    <t xml:space="preserve"> Na Haeo District</t>
  </si>
  <si>
    <t>Na Heao Subdistrict Municipality</t>
  </si>
  <si>
    <t xml:space="preserve"> Phu Ruea District</t>
  </si>
  <si>
    <t>Phu Ruea Subdistrict Municipality</t>
  </si>
  <si>
    <t>Rong Jik Subdistrict  Municipality</t>
  </si>
  <si>
    <t>Tha Li District</t>
  </si>
  <si>
    <t>Tha Li Subdistrict Municipality</t>
  </si>
  <si>
    <t xml:space="preserve"> Wang Saphung District</t>
  </si>
  <si>
    <t>Wang Saphung Town Municipality</t>
  </si>
  <si>
    <t>Sesongcam Subdistrict Municipality</t>
  </si>
  <si>
    <t>Pak Poan Subdistrict Municipality</t>
  </si>
  <si>
    <t xml:space="preserve"> Phu Kradeng District</t>
  </si>
  <si>
    <t>Phu Kradueng Subdistrict Municipality</t>
  </si>
  <si>
    <t xml:space="preserve"> Pha Khao District</t>
  </si>
  <si>
    <t>Non Podang Subdistrict Municipality</t>
  </si>
  <si>
    <t>Tha ChangKlorng Subdistrict Municipality</t>
  </si>
  <si>
    <t xml:space="preserve"> Erawan District</t>
  </si>
  <si>
    <t>Pa Inpang Subdistrict Municipality</t>
  </si>
  <si>
    <t>Erawan Subdistrict Municipality</t>
  </si>
  <si>
    <t xml:space="preserve"> Nong Hin District</t>
  </si>
  <si>
    <t>Nong Hin Subdistrict Municipality</t>
  </si>
  <si>
    <t>ภาษีจัดสรร</t>
  </si>
  <si>
    <t>…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</si>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</sst>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.0"/>
    <numFmt numFmtId="191" formatCode="_-#,##0.00_-;\-#,##0.00_-;_-\ &quot;-&quot;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TH SarabunPSK"/>
      <family val="2"/>
    </font>
    <font>
      <b/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87" fontId="7" fillId="0" borderId="0" applyFont="0" applyFill="0" applyBorder="0" applyAlignment="0" applyProtection="0"/>
    <xf numFmtId="0" fontId="8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8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9" fillId="0" borderId="0" xfId="0" applyFont="1"/>
    <xf numFmtId="0" fontId="9" fillId="0" borderId="3" xfId="0" applyFont="1" applyBorder="1" applyAlignment="1">
      <alignment horizontal="center"/>
    </xf>
    <xf numFmtId="0" fontId="9" fillId="0" borderId="9" xfId="0" applyFont="1" applyBorder="1"/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3" xfId="0" applyFont="1" applyBorder="1"/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4" fontId="9" fillId="0" borderId="3" xfId="0" applyNumberFormat="1" applyFont="1" applyBorder="1" applyAlignment="1">
      <alignment horizontal="right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1"/>
    </xf>
    <xf numFmtId="191" fontId="9" fillId="0" borderId="3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/>
    <xf numFmtId="0" fontId="10" fillId="0" borderId="0" xfId="0" applyFont="1"/>
    <xf numFmtId="188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2" borderId="0" xfId="0" applyFont="1" applyFill="1" applyBorder="1" applyAlignment="1">
      <alignment horizontal="left" vertical="center" indent="1"/>
    </xf>
    <xf numFmtId="187" fontId="9" fillId="0" borderId="0" xfId="1" applyFont="1"/>
    <xf numFmtId="4" fontId="9" fillId="0" borderId="3" xfId="0" quotePrefix="1" applyNumberFormat="1" applyFont="1" applyBorder="1" applyAlignment="1">
      <alignment horizontal="right"/>
    </xf>
    <xf numFmtId="43" fontId="9" fillId="0" borderId="3" xfId="0" applyNumberFormat="1" applyFont="1" applyBorder="1" applyAlignment="1">
      <alignment horizontal="right"/>
    </xf>
    <xf numFmtId="41" fontId="9" fillId="0" borderId="3" xfId="0" applyNumberFormat="1" applyFont="1" applyBorder="1" applyAlignment="1">
      <alignment horizontal="right"/>
    </xf>
    <xf numFmtId="0" fontId="9" fillId="0" borderId="7" xfId="0" applyFont="1" applyBorder="1"/>
    <xf numFmtId="0" fontId="9" fillId="0" borderId="4" xfId="0" applyFont="1" applyBorder="1"/>
    <xf numFmtId="4" fontId="9" fillId="0" borderId="5" xfId="0" applyNumberFormat="1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88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9" fillId="0" borderId="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9" fillId="0" borderId="10" xfId="0" applyFont="1" applyBorder="1" applyAlignment="1">
      <alignment horizontal="center" shrinkToFit="1"/>
    </xf>
    <xf numFmtId="0" fontId="9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9" fillId="0" borderId="8" xfId="0" applyFont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1574991</xdr:colOff>
      <xdr:row>0</xdr:row>
      <xdr:rowOff>0</xdr:rowOff>
    </xdr:from>
    <xdr:to>
      <xdr:col>21</xdr:col>
      <xdr:colOff>108237</xdr:colOff>
      <xdr:row>26</xdr:row>
      <xdr:rowOff>221288</xdr:rowOff>
    </xdr:to>
    <xdr:grpSp>
      <xdr:nvGrpSpPr>
        <xdr:cNvPr id="2" name="Group 74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11952479" y="0"/>
          <a:ext cx="609696" cy="6353007"/>
          <a:chOff x="997" y="0"/>
          <a:chExt cx="68" cy="669"/>
        </a:xfrm>
      </xdr:grpSpPr>
      <xdr:sp macro="" textlink="">
        <xdr:nvSpPr>
          <xdr:cNvPr id="3" name="Text Box 6">
            <a:extLst>
              <a:ext uri="{FF2B5EF4-FFF2-40B4-BE49-F238E27FC236}">
                <a16:creationId xmlns=""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=""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="" xmlns:a16="http://schemas.microsoft.com/office/drawing/2014/main" id="{00000000-0008-0000-0100-00000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3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18</xdr:col>
      <xdr:colOff>1568257</xdr:colOff>
      <xdr:row>27</xdr:row>
      <xdr:rowOff>76969</xdr:rowOff>
    </xdr:from>
    <xdr:to>
      <xdr:col>20</xdr:col>
      <xdr:colOff>331450</xdr:colOff>
      <xdr:row>54</xdr:row>
      <xdr:rowOff>76969</xdr:rowOff>
    </xdr:to>
    <xdr:grpSp>
      <xdr:nvGrpSpPr>
        <xdr:cNvPr id="6" name="Group 117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GrpSpPr>
          <a:grpSpLocks/>
        </xdr:cNvGrpSpPr>
      </xdr:nvGrpSpPr>
      <xdr:grpSpPr bwMode="auto">
        <a:xfrm>
          <a:off x="11945745" y="6470625"/>
          <a:ext cx="494361" cy="6667500"/>
          <a:chOff x="996" y="0"/>
          <a:chExt cx="55" cy="703"/>
        </a:xfrm>
      </xdr:grpSpPr>
      <xdr:sp macro="" textlink="">
        <xdr:nvSpPr>
          <xdr:cNvPr id="7" name="Text Box 6">
            <a:extLst>
              <a:ext uri="{FF2B5EF4-FFF2-40B4-BE49-F238E27FC236}">
                <a16:creationId xmlns=""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9" y="162"/>
            <a:ext cx="43" cy="4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>
            <a:extLst>
              <a:ext uri="{FF2B5EF4-FFF2-40B4-BE49-F238E27FC236}">
                <a16:creationId xmlns="" xmlns:a16="http://schemas.microsoft.com/office/drawing/2014/main" id="{00000000-0008-0000-01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6" y="659"/>
            <a:ext cx="55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>
            <a:extLst>
              <a:ext uri="{FF2B5EF4-FFF2-40B4-BE49-F238E27FC236}">
                <a16:creationId xmlns="" xmlns:a16="http://schemas.microsoft.com/office/drawing/2014/main" id="{00000000-0008-0000-0100-000009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9" y="330"/>
            <a:ext cx="65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12891</xdr:colOff>
      <xdr:row>55</xdr:row>
      <xdr:rowOff>190885</xdr:rowOff>
    </xdr:from>
    <xdr:to>
      <xdr:col>21</xdr:col>
      <xdr:colOff>117762</xdr:colOff>
      <xdr:row>82</xdr:row>
      <xdr:rowOff>96790</xdr:rowOff>
    </xdr:to>
    <xdr:grpSp>
      <xdr:nvGrpSpPr>
        <xdr:cNvPr id="10" name="Group 7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GrpSpPr>
          <a:grpSpLocks/>
        </xdr:cNvGrpSpPr>
      </xdr:nvGrpSpPr>
      <xdr:grpSpPr bwMode="auto">
        <a:xfrm>
          <a:off x="11966766" y="13513979"/>
          <a:ext cx="604934" cy="5763780"/>
          <a:chOff x="997" y="0"/>
          <a:chExt cx="68" cy="669"/>
        </a:xfrm>
      </xdr:grpSpPr>
      <xdr:sp macro="" textlink="">
        <xdr:nvSpPr>
          <xdr:cNvPr id="11" name="Text Box 6">
            <a:extLst>
              <a:ext uri="{FF2B5EF4-FFF2-40B4-BE49-F238E27FC236}">
                <a16:creationId xmlns="" xmlns:a16="http://schemas.microsoft.com/office/drawing/2014/main" id="{00000000-0008-0000-01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12" name="Text Box 1">
            <a:extLst>
              <a:ext uri="{FF2B5EF4-FFF2-40B4-BE49-F238E27FC236}">
                <a16:creationId xmlns="" xmlns:a16="http://schemas.microsoft.com/office/drawing/2014/main" id="{00000000-0008-0000-01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>
            <a:extLst>
              <a:ext uri="{FF2B5EF4-FFF2-40B4-BE49-F238E27FC236}">
                <a16:creationId xmlns="" xmlns:a16="http://schemas.microsoft.com/office/drawing/2014/main" id="{00000000-0008-0000-0100-00000D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3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showGridLines="0" tabSelected="1" zoomScale="80" zoomScaleNormal="80" workbookViewId="0">
      <selection activeCell="G35" sqref="G35"/>
    </sheetView>
  </sheetViews>
  <sheetFormatPr defaultColWidth="9.140625" defaultRowHeight="18.75" x14ac:dyDescent="0.3"/>
  <cols>
    <col min="1" max="1" width="1.7109375" style="7" customWidth="1"/>
    <col min="2" max="2" width="5.5703125" style="7" customWidth="1"/>
    <col min="3" max="3" width="7.85546875" style="7" customWidth="1"/>
    <col min="4" max="4" width="0.5703125" style="7" customWidth="1"/>
    <col min="5" max="7" width="10.42578125" style="7" customWidth="1"/>
    <col min="8" max="8" width="11" style="7" customWidth="1"/>
    <col min="9" max="9" width="10" style="7" customWidth="1"/>
    <col min="10" max="11" width="11" style="7" customWidth="1"/>
    <col min="12" max="12" width="11.42578125" style="7" customWidth="1"/>
    <col min="13" max="14" width="12" style="7" customWidth="1"/>
    <col min="15" max="15" width="10.5703125" style="7" customWidth="1"/>
    <col min="16" max="16" width="10.28515625" style="7" customWidth="1"/>
    <col min="17" max="17" width="9.85546875" style="7" customWidth="1"/>
    <col min="18" max="18" width="2.140625" style="12" customWidth="1"/>
    <col min="19" max="19" width="21" style="12" customWidth="1"/>
    <col min="20" max="20" width="2.28515625" style="7" customWidth="1"/>
    <col min="21" max="21" width="5.140625" style="7" customWidth="1"/>
    <col min="22" max="16384" width="9.140625" style="7"/>
  </cols>
  <sheetData>
    <row r="1" spans="1:23" s="1" customFormat="1" x14ac:dyDescent="0.3">
      <c r="B1" s="2" t="s">
        <v>2</v>
      </c>
      <c r="C1" s="3">
        <v>19.2</v>
      </c>
      <c r="D1" s="2" t="s">
        <v>44</v>
      </c>
      <c r="R1" s="2"/>
      <c r="S1" s="2"/>
    </row>
    <row r="2" spans="1:23" s="4" customFormat="1" x14ac:dyDescent="0.3">
      <c r="B2" s="1" t="s">
        <v>24</v>
      </c>
      <c r="C2" s="3">
        <v>19.2</v>
      </c>
      <c r="D2" s="5" t="s">
        <v>45</v>
      </c>
      <c r="R2" s="6"/>
      <c r="S2" s="15" t="s">
        <v>25</v>
      </c>
    </row>
    <row r="3" spans="1:23" s="4" customFormat="1" ht="4.5" customHeight="1" x14ac:dyDescent="0.3">
      <c r="B3" s="1"/>
      <c r="C3" s="3"/>
      <c r="D3" s="5"/>
      <c r="R3" s="6"/>
      <c r="S3" s="13" t="s">
        <v>25</v>
      </c>
    </row>
    <row r="4" spans="1:23" ht="4.5" customHeight="1" x14ac:dyDescent="0.3"/>
    <row r="5" spans="1:23" s="8" customFormat="1" ht="21" customHeight="1" x14ac:dyDescent="0.25">
      <c r="A5" s="55" t="s">
        <v>12</v>
      </c>
      <c r="B5" s="55"/>
      <c r="C5" s="55"/>
      <c r="D5" s="56"/>
      <c r="E5" s="61" t="s">
        <v>13</v>
      </c>
      <c r="F5" s="62"/>
      <c r="G5" s="62"/>
      <c r="H5" s="62"/>
      <c r="I5" s="62"/>
      <c r="J5" s="62"/>
      <c r="K5" s="63"/>
      <c r="L5" s="64" t="s">
        <v>14</v>
      </c>
      <c r="M5" s="65"/>
      <c r="N5" s="65"/>
      <c r="O5" s="65"/>
      <c r="P5" s="65"/>
      <c r="Q5" s="65"/>
      <c r="R5" s="66" t="s">
        <v>23</v>
      </c>
      <c r="S5" s="71"/>
      <c r="T5" s="18"/>
      <c r="U5" s="18"/>
    </row>
    <row r="6" spans="1:23" s="8" customFormat="1" ht="21" customHeight="1" x14ac:dyDescent="0.25">
      <c r="A6" s="57"/>
      <c r="B6" s="57"/>
      <c r="C6" s="57"/>
      <c r="D6" s="58"/>
      <c r="E6" s="68" t="s">
        <v>7</v>
      </c>
      <c r="F6" s="59"/>
      <c r="G6" s="59"/>
      <c r="H6" s="59"/>
      <c r="I6" s="59"/>
      <c r="J6" s="59"/>
      <c r="K6" s="60"/>
      <c r="L6" s="69" t="s">
        <v>15</v>
      </c>
      <c r="M6" s="70"/>
      <c r="N6" s="70"/>
      <c r="O6" s="70"/>
      <c r="P6" s="70"/>
      <c r="Q6" s="70"/>
      <c r="R6" s="72"/>
      <c r="S6" s="73"/>
      <c r="T6" s="18"/>
      <c r="U6" s="18"/>
    </row>
    <row r="7" spans="1:23" s="8" customFormat="1" ht="21" customHeight="1" x14ac:dyDescent="0.25">
      <c r="A7" s="57"/>
      <c r="B7" s="57"/>
      <c r="C7" s="57"/>
      <c r="D7" s="58"/>
      <c r="E7" s="19"/>
      <c r="F7" s="19" t="s">
        <v>18</v>
      </c>
      <c r="G7" s="19"/>
      <c r="H7" s="19"/>
      <c r="I7" s="19"/>
      <c r="J7" s="18"/>
      <c r="K7" s="20"/>
      <c r="L7" s="21"/>
      <c r="M7" s="21"/>
      <c r="N7" s="21"/>
      <c r="O7" s="21"/>
      <c r="P7" s="21"/>
      <c r="Q7" s="21"/>
      <c r="R7" s="72"/>
      <c r="S7" s="73"/>
      <c r="T7" s="18"/>
      <c r="U7" s="18"/>
      <c r="V7" s="10"/>
      <c r="W7" s="10"/>
    </row>
    <row r="8" spans="1:23" s="8" customFormat="1" ht="21" customHeight="1" x14ac:dyDescent="0.25">
      <c r="A8" s="57"/>
      <c r="B8" s="57"/>
      <c r="C8" s="57"/>
      <c r="D8" s="58"/>
      <c r="E8" s="19" t="s">
        <v>4</v>
      </c>
      <c r="F8" s="19" t="s">
        <v>30</v>
      </c>
      <c r="G8" s="19"/>
      <c r="H8" s="19" t="s">
        <v>6</v>
      </c>
      <c r="I8" s="19"/>
      <c r="J8" s="21"/>
      <c r="K8" s="19"/>
      <c r="L8" s="21"/>
      <c r="M8" s="21"/>
      <c r="N8" s="21"/>
      <c r="O8" s="21"/>
      <c r="P8" s="21"/>
      <c r="Q8" s="21"/>
      <c r="R8" s="72"/>
      <c r="S8" s="73"/>
      <c r="T8" s="18"/>
      <c r="U8" s="18"/>
      <c r="V8" s="10"/>
      <c r="W8" s="10"/>
    </row>
    <row r="9" spans="1:23" s="8" customFormat="1" ht="21" customHeight="1" x14ac:dyDescent="0.25">
      <c r="A9" s="57"/>
      <c r="B9" s="57"/>
      <c r="C9" s="57"/>
      <c r="D9" s="58"/>
      <c r="E9" s="19" t="s">
        <v>17</v>
      </c>
      <c r="F9" s="19" t="s">
        <v>31</v>
      </c>
      <c r="G9" s="19"/>
      <c r="H9" s="22" t="s">
        <v>32</v>
      </c>
      <c r="I9" s="19"/>
      <c r="J9" s="21"/>
      <c r="K9" s="19"/>
      <c r="L9" s="21" t="s">
        <v>21</v>
      </c>
      <c r="M9" s="21"/>
      <c r="N9" s="21"/>
      <c r="O9" s="21"/>
      <c r="P9" s="21"/>
      <c r="Q9" s="21"/>
      <c r="R9" s="72"/>
      <c r="S9" s="73"/>
      <c r="T9" s="18"/>
      <c r="U9" s="18"/>
      <c r="V9" s="10"/>
      <c r="W9" s="10"/>
    </row>
    <row r="10" spans="1:23" s="8" customFormat="1" ht="21" customHeight="1" x14ac:dyDescent="0.25">
      <c r="A10" s="57"/>
      <c r="B10" s="57"/>
      <c r="C10" s="57"/>
      <c r="D10" s="58"/>
      <c r="E10" s="19" t="s">
        <v>20</v>
      </c>
      <c r="F10" s="23" t="s">
        <v>40</v>
      </c>
      <c r="G10" s="19" t="s">
        <v>5</v>
      </c>
      <c r="H10" s="23" t="s">
        <v>41</v>
      </c>
      <c r="I10" s="19" t="s">
        <v>19</v>
      </c>
      <c r="J10" s="21" t="s">
        <v>10</v>
      </c>
      <c r="K10" s="19" t="s">
        <v>3</v>
      </c>
      <c r="L10" s="21" t="s">
        <v>16</v>
      </c>
      <c r="M10" s="21" t="s">
        <v>26</v>
      </c>
      <c r="N10" s="21" t="s">
        <v>27</v>
      </c>
      <c r="O10" s="21" t="s">
        <v>28</v>
      </c>
      <c r="P10" s="21" t="s">
        <v>29</v>
      </c>
      <c r="Q10" s="21" t="s">
        <v>33</v>
      </c>
      <c r="R10" s="72"/>
      <c r="S10" s="73"/>
      <c r="T10" s="18"/>
      <c r="U10" s="18"/>
      <c r="V10" s="11"/>
      <c r="W10" s="11"/>
    </row>
    <row r="11" spans="1:23" s="8" customFormat="1" ht="21" customHeight="1" x14ac:dyDescent="0.25">
      <c r="A11" s="59"/>
      <c r="B11" s="59"/>
      <c r="C11" s="59"/>
      <c r="D11" s="60"/>
      <c r="E11" s="24" t="s">
        <v>20</v>
      </c>
      <c r="F11" s="24" t="s">
        <v>39</v>
      </c>
      <c r="G11" s="24" t="s">
        <v>8</v>
      </c>
      <c r="H11" s="24" t="s">
        <v>38</v>
      </c>
      <c r="I11" s="24" t="s">
        <v>9</v>
      </c>
      <c r="J11" s="25" t="s">
        <v>11</v>
      </c>
      <c r="K11" s="24" t="s">
        <v>1</v>
      </c>
      <c r="L11" s="25" t="s">
        <v>37</v>
      </c>
      <c r="M11" s="25" t="s">
        <v>34</v>
      </c>
      <c r="N11" s="25" t="s">
        <v>35</v>
      </c>
      <c r="O11" s="25" t="s">
        <v>36</v>
      </c>
      <c r="P11" s="25" t="s">
        <v>11</v>
      </c>
      <c r="Q11" s="24" t="s">
        <v>1</v>
      </c>
      <c r="R11" s="74"/>
      <c r="S11" s="75"/>
      <c r="T11" s="18"/>
      <c r="U11" s="18"/>
      <c r="V11" s="10"/>
      <c r="W11" s="10"/>
    </row>
    <row r="12" spans="1:23" s="8" customFormat="1" ht="3" customHeight="1" x14ac:dyDescent="0.25">
      <c r="A12" s="26"/>
      <c r="B12" s="26"/>
      <c r="C12" s="26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  <c r="S12" s="30"/>
      <c r="T12" s="18"/>
      <c r="U12" s="18"/>
      <c r="V12" s="9"/>
      <c r="W12" s="9"/>
    </row>
    <row r="13" spans="1:23" s="8" customFormat="1" ht="21" customHeight="1" x14ac:dyDescent="0.25">
      <c r="A13" s="78" t="s">
        <v>22</v>
      </c>
      <c r="B13" s="78"/>
      <c r="C13" s="78"/>
      <c r="D13" s="79"/>
      <c r="E13" s="31">
        <f>SUM(E14,E21,E24,E39,E43,E46,E48,E51,E53,E70,E73,E76)</f>
        <v>333374354.15000004</v>
      </c>
      <c r="F13" s="31">
        <f>SUM(F14,F21,F24,F39,F43,F46,F48,F51,F53,F70,F73,F76)</f>
        <v>26056678.976</v>
      </c>
      <c r="G13" s="31">
        <f t="shared" ref="G13:P13" si="0">SUM(G14,G21,G24,G39,G43,G46,G48,G51,G53,G70,G73,G76)</f>
        <v>26084204.140000001</v>
      </c>
      <c r="H13" s="31">
        <f>SUM(H14,H21,H24,H39,H43,H46,H48,H51,H53,H70,H73,H76)</f>
        <v>8086973.2700000005</v>
      </c>
      <c r="I13" s="31">
        <f>SUM(I14,I21,I24,I39,I43,I46,I48,I51,I53,I70,I73,I76)</f>
        <v>6312962.2400000002</v>
      </c>
      <c r="J13" s="31">
        <f>SUM(J14,J21,J24,J39,J43,J46,J48,J51,J53,J70,J73,J76)</f>
        <v>553725357.72000003</v>
      </c>
      <c r="K13" s="31">
        <f>SUM(K14,K21,K24,K39,K43,K46,K48,K51,K53,K70,K73,K76)</f>
        <v>344123595.65999997</v>
      </c>
      <c r="L13" s="31">
        <f>SUM(L14,L21,L24,L39,L43,L46,L48,L51,L53,L70,L73,L76)</f>
        <v>157295655</v>
      </c>
      <c r="M13" s="31">
        <f t="shared" si="0"/>
        <v>484788322.06999999</v>
      </c>
      <c r="N13" s="31">
        <f t="shared" si="0"/>
        <v>347808162.57000005</v>
      </c>
      <c r="O13" s="31">
        <f t="shared" si="0"/>
        <v>110429302.82000001</v>
      </c>
      <c r="P13" s="31">
        <f t="shared" si="0"/>
        <v>97776312.150000006</v>
      </c>
      <c r="Q13" s="31">
        <f>SUM(Q14,Q21,Q24,Q39,Q43,Q46,Q48,Q51,Q53,Q70,Q73,Q76)</f>
        <v>22648048.98</v>
      </c>
      <c r="R13" s="76" t="s">
        <v>0</v>
      </c>
      <c r="S13" s="77"/>
      <c r="T13" s="18"/>
      <c r="U13" s="18"/>
      <c r="V13" s="9"/>
      <c r="W13" s="9"/>
    </row>
    <row r="14" spans="1:23" s="8" customFormat="1" ht="21" customHeight="1" x14ac:dyDescent="0.25">
      <c r="A14" s="26"/>
      <c r="B14" s="32" t="s">
        <v>46</v>
      </c>
      <c r="C14" s="26"/>
      <c r="D14" s="27"/>
      <c r="E14" s="31">
        <f>SUM(E15:E20)</f>
        <v>129812303.38000001</v>
      </c>
      <c r="F14" s="31">
        <f t="shared" ref="F14:Q14" si="1">SUM(F15:F20)</f>
        <v>19436933.949999999</v>
      </c>
      <c r="G14" s="31">
        <f t="shared" si="1"/>
        <v>13259956.91</v>
      </c>
      <c r="H14" s="31">
        <f t="shared" si="1"/>
        <v>5638637.8700000001</v>
      </c>
      <c r="I14" s="31">
        <f t="shared" si="1"/>
        <v>2976800.22</v>
      </c>
      <c r="J14" s="31">
        <f t="shared" si="1"/>
        <v>215658885</v>
      </c>
      <c r="K14" s="31">
        <f t="shared" si="1"/>
        <v>114359295.87</v>
      </c>
      <c r="L14" s="31">
        <f t="shared" si="1"/>
        <v>75013203.820000008</v>
      </c>
      <c r="M14" s="31">
        <f t="shared" si="1"/>
        <v>206038035.40000001</v>
      </c>
      <c r="N14" s="31">
        <f t="shared" si="1"/>
        <v>127058426.92</v>
      </c>
      <c r="O14" s="31">
        <f t="shared" si="1"/>
        <v>38525206.879999995</v>
      </c>
      <c r="P14" s="31">
        <f t="shared" si="1"/>
        <v>50041256.990000002</v>
      </c>
      <c r="Q14" s="31">
        <f t="shared" si="1"/>
        <v>33000</v>
      </c>
      <c r="R14" s="30" t="s">
        <v>91</v>
      </c>
      <c r="S14" s="30"/>
      <c r="T14" s="18"/>
      <c r="U14" s="18"/>
      <c r="V14" s="9"/>
      <c r="W14" s="9"/>
    </row>
    <row r="15" spans="1:23" s="8" customFormat="1" ht="21" customHeight="1" x14ac:dyDescent="0.25">
      <c r="A15" s="26"/>
      <c r="B15" s="33" t="s">
        <v>47</v>
      </c>
      <c r="C15" s="26"/>
      <c r="D15" s="27"/>
      <c r="E15" s="31">
        <v>99565593.040000007</v>
      </c>
      <c r="F15" s="31">
        <v>16169416.640000001</v>
      </c>
      <c r="G15" s="31">
        <v>10980485.380000001</v>
      </c>
      <c r="H15" s="31">
        <v>4407677.87</v>
      </c>
      <c r="I15" s="31">
        <v>2364441.7000000002</v>
      </c>
      <c r="J15" s="31">
        <v>116235942</v>
      </c>
      <c r="K15" s="31">
        <v>44179926.770000003</v>
      </c>
      <c r="L15" s="31">
        <v>53367655.090000004</v>
      </c>
      <c r="M15" s="31">
        <v>124196967.97</v>
      </c>
      <c r="N15" s="31">
        <v>57262940.700000003</v>
      </c>
      <c r="O15" s="31">
        <v>18908651</v>
      </c>
      <c r="P15" s="31">
        <v>14911937.76</v>
      </c>
      <c r="Q15" s="31" t="s">
        <v>43</v>
      </c>
      <c r="R15" s="29"/>
      <c r="S15" s="29" t="s">
        <v>92</v>
      </c>
      <c r="T15" s="18"/>
      <c r="U15" s="18"/>
      <c r="V15" s="9"/>
      <c r="W15" s="9"/>
    </row>
    <row r="16" spans="1:23" s="8" customFormat="1" ht="21" customHeight="1" x14ac:dyDescent="0.25">
      <c r="A16" s="26"/>
      <c r="B16" s="33" t="s">
        <v>48</v>
      </c>
      <c r="C16" s="26"/>
      <c r="D16" s="27"/>
      <c r="E16" s="31">
        <v>482642.89</v>
      </c>
      <c r="F16" s="31">
        <v>218705.6</v>
      </c>
      <c r="G16" s="31">
        <v>698259.08</v>
      </c>
      <c r="H16" s="31">
        <v>1230960</v>
      </c>
      <c r="I16" s="31">
        <v>283358.82</v>
      </c>
      <c r="J16" s="31">
        <v>42926382</v>
      </c>
      <c r="K16" s="31">
        <v>26562945.010000002</v>
      </c>
      <c r="L16" s="31">
        <v>3982454.75</v>
      </c>
      <c r="M16" s="31">
        <v>16373566.720000001</v>
      </c>
      <c r="N16" s="31">
        <v>20897228.030000001</v>
      </c>
      <c r="O16" s="31">
        <v>1832690</v>
      </c>
      <c r="P16" s="31">
        <v>27805047</v>
      </c>
      <c r="Q16" s="31" t="s">
        <v>43</v>
      </c>
      <c r="R16" s="29"/>
      <c r="S16" s="29" t="s">
        <v>93</v>
      </c>
      <c r="T16" s="18"/>
      <c r="U16" s="18"/>
      <c r="V16" s="9"/>
      <c r="W16" s="9"/>
    </row>
    <row r="17" spans="1:23" s="8" customFormat="1" ht="21" customHeight="1" x14ac:dyDescent="0.25">
      <c r="A17" s="26"/>
      <c r="B17" s="33" t="s">
        <v>49</v>
      </c>
      <c r="C17" s="26"/>
      <c r="D17" s="27"/>
      <c r="E17" s="31">
        <v>18100697.23</v>
      </c>
      <c r="F17" s="31">
        <v>169023.8</v>
      </c>
      <c r="G17" s="31">
        <v>485339.42</v>
      </c>
      <c r="H17" s="31" t="s">
        <v>43</v>
      </c>
      <c r="I17" s="31">
        <v>153835</v>
      </c>
      <c r="J17" s="31">
        <v>6880383</v>
      </c>
      <c r="K17" s="31" t="s">
        <v>43</v>
      </c>
      <c r="L17" s="31">
        <v>756024.22</v>
      </c>
      <c r="M17" s="31">
        <v>10231634</v>
      </c>
      <c r="N17" s="31">
        <v>10143112.609999999</v>
      </c>
      <c r="O17" s="31">
        <v>2680780</v>
      </c>
      <c r="P17" s="31">
        <v>1232639.3500000001</v>
      </c>
      <c r="Q17" s="31">
        <v>18000</v>
      </c>
      <c r="R17" s="29"/>
      <c r="S17" s="29" t="s">
        <v>94</v>
      </c>
      <c r="T17" s="18"/>
      <c r="U17" s="18"/>
      <c r="V17" s="9"/>
      <c r="W17" s="9"/>
    </row>
    <row r="18" spans="1:23" s="8" customFormat="1" ht="21" customHeight="1" x14ac:dyDescent="0.25">
      <c r="A18" s="26"/>
      <c r="B18" s="33" t="s">
        <v>50</v>
      </c>
      <c r="C18" s="26"/>
      <c r="D18" s="27"/>
      <c r="E18" s="31">
        <v>526163.28</v>
      </c>
      <c r="F18" s="31">
        <v>529380.16</v>
      </c>
      <c r="G18" s="31">
        <v>342306.94</v>
      </c>
      <c r="H18" s="31" t="s">
        <v>43</v>
      </c>
      <c r="I18" s="31">
        <v>57485.2</v>
      </c>
      <c r="J18" s="31">
        <v>16541793</v>
      </c>
      <c r="K18" s="31">
        <v>21681224.649999999</v>
      </c>
      <c r="L18" s="31">
        <v>3015618.28</v>
      </c>
      <c r="M18" s="31">
        <v>16671407.710000001</v>
      </c>
      <c r="N18" s="31">
        <v>10326579.77</v>
      </c>
      <c r="O18" s="31">
        <v>7607299.8799999999</v>
      </c>
      <c r="P18" s="31">
        <v>1932000</v>
      </c>
      <c r="Q18" s="31">
        <v>15000</v>
      </c>
      <c r="R18" s="29"/>
      <c r="S18" s="29" t="s">
        <v>95</v>
      </c>
      <c r="T18" s="18"/>
      <c r="U18" s="18"/>
      <c r="V18" s="9"/>
      <c r="W18" s="9"/>
    </row>
    <row r="19" spans="1:23" s="8" customFormat="1" ht="21" customHeight="1" x14ac:dyDescent="0.25">
      <c r="A19" s="26"/>
      <c r="B19" s="33" t="s">
        <v>51</v>
      </c>
      <c r="C19" s="26"/>
      <c r="D19" s="27"/>
      <c r="E19" s="31">
        <v>10556947.74</v>
      </c>
      <c r="F19" s="31">
        <v>1772238.45</v>
      </c>
      <c r="G19" s="31">
        <v>268407.75</v>
      </c>
      <c r="H19" s="31" t="s">
        <v>43</v>
      </c>
      <c r="I19" s="31">
        <v>80085</v>
      </c>
      <c r="J19" s="31">
        <v>15203957</v>
      </c>
      <c r="K19" s="31">
        <v>2700</v>
      </c>
      <c r="L19" s="31">
        <v>11667398.23</v>
      </c>
      <c r="M19" s="31">
        <v>22533559</v>
      </c>
      <c r="N19" s="31">
        <v>17199015.949999999</v>
      </c>
      <c r="O19" s="31">
        <v>2653200</v>
      </c>
      <c r="P19" s="31">
        <v>1870632.88</v>
      </c>
      <c r="Q19" s="31" t="s">
        <v>43</v>
      </c>
      <c r="R19" s="29"/>
      <c r="S19" s="29" t="s">
        <v>96</v>
      </c>
      <c r="T19" s="18"/>
      <c r="U19" s="18"/>
    </row>
    <row r="20" spans="1:23" s="8" customFormat="1" ht="21" customHeight="1" x14ac:dyDescent="0.25">
      <c r="A20" s="26"/>
      <c r="B20" s="33" t="s">
        <v>52</v>
      </c>
      <c r="C20" s="26"/>
      <c r="D20" s="27"/>
      <c r="E20" s="31">
        <v>580259.19999999995</v>
      </c>
      <c r="F20" s="31">
        <v>578169.30000000005</v>
      </c>
      <c r="G20" s="31">
        <v>485158.34</v>
      </c>
      <c r="H20" s="31" t="s">
        <v>43</v>
      </c>
      <c r="I20" s="31">
        <v>37594.5</v>
      </c>
      <c r="J20" s="31">
        <v>17870428</v>
      </c>
      <c r="K20" s="31">
        <v>21932499.440000001</v>
      </c>
      <c r="L20" s="31">
        <v>2224053.25</v>
      </c>
      <c r="M20" s="31">
        <v>16030900</v>
      </c>
      <c r="N20" s="31">
        <v>11229549.859999999</v>
      </c>
      <c r="O20" s="31">
        <v>4842586</v>
      </c>
      <c r="P20" s="31">
        <v>2289000</v>
      </c>
      <c r="Q20" s="31" t="s">
        <v>43</v>
      </c>
      <c r="R20" s="29"/>
      <c r="S20" s="29" t="s">
        <v>97</v>
      </c>
      <c r="T20" s="18"/>
      <c r="U20" s="18"/>
    </row>
    <row r="21" spans="1:23" s="8" customFormat="1" ht="21" customHeight="1" x14ac:dyDescent="0.25">
      <c r="A21" s="26"/>
      <c r="B21" s="32" t="s">
        <v>53</v>
      </c>
      <c r="C21" s="26"/>
      <c r="D21" s="27"/>
      <c r="E21" s="31">
        <f>SUM(E22:E23)</f>
        <v>27552620.080000002</v>
      </c>
      <c r="F21" s="31">
        <f t="shared" ref="F21:P21" si="2">SUM(F22:F23)</f>
        <v>694720.2</v>
      </c>
      <c r="G21" s="31">
        <f t="shared" si="2"/>
        <v>828854.87</v>
      </c>
      <c r="H21" s="31">
        <f t="shared" si="2"/>
        <v>61040</v>
      </c>
      <c r="I21" s="31">
        <f t="shared" si="2"/>
        <v>762170.15</v>
      </c>
      <c r="J21" s="31">
        <f t="shared" si="2"/>
        <v>61914282</v>
      </c>
      <c r="K21" s="31">
        <f t="shared" si="2"/>
        <v>55232744.5</v>
      </c>
      <c r="L21" s="31">
        <f t="shared" si="2"/>
        <v>17417738.969999999</v>
      </c>
      <c r="M21" s="31">
        <f t="shared" si="2"/>
        <v>34830855.980000004</v>
      </c>
      <c r="N21" s="31">
        <f t="shared" si="2"/>
        <v>32541073.359999999</v>
      </c>
      <c r="O21" s="31">
        <f t="shared" si="2"/>
        <v>10317890.699999999</v>
      </c>
      <c r="P21" s="31">
        <f t="shared" si="2"/>
        <v>1885819.87</v>
      </c>
      <c r="Q21" s="34">
        <f>SUM(Q22:Q23)</f>
        <v>0</v>
      </c>
      <c r="R21" s="30" t="s">
        <v>98</v>
      </c>
      <c r="S21" s="30"/>
      <c r="T21" s="18"/>
      <c r="U21" s="18"/>
    </row>
    <row r="22" spans="1:23" s="8" customFormat="1" ht="21" customHeight="1" x14ac:dyDescent="0.25">
      <c r="A22" s="26"/>
      <c r="B22" s="35" t="s">
        <v>54</v>
      </c>
      <c r="C22" s="26"/>
      <c r="D22" s="27"/>
      <c r="E22" s="31">
        <v>27204456.140000001</v>
      </c>
      <c r="F22" s="31">
        <v>378859.3</v>
      </c>
      <c r="G22" s="31">
        <v>640280.54</v>
      </c>
      <c r="H22" s="31">
        <v>57780</v>
      </c>
      <c r="I22" s="31">
        <v>713252.15</v>
      </c>
      <c r="J22" s="31">
        <v>24943232</v>
      </c>
      <c r="K22" s="31">
        <v>39197419.5</v>
      </c>
      <c r="L22" s="31">
        <v>2569305.31</v>
      </c>
      <c r="M22" s="31">
        <v>21608862.98</v>
      </c>
      <c r="N22" s="31">
        <v>14229827.619999999</v>
      </c>
      <c r="O22" s="31">
        <v>1849100</v>
      </c>
      <c r="P22" s="31">
        <v>1885819.87</v>
      </c>
      <c r="Q22" s="31" t="s">
        <v>43</v>
      </c>
      <c r="R22" s="29"/>
      <c r="S22" s="29" t="s">
        <v>99</v>
      </c>
      <c r="T22" s="18"/>
      <c r="U22" s="18"/>
    </row>
    <row r="23" spans="1:23" s="8" customFormat="1" ht="21" customHeight="1" x14ac:dyDescent="0.25">
      <c r="A23" s="26"/>
      <c r="B23" s="35" t="s">
        <v>55</v>
      </c>
      <c r="C23" s="26"/>
      <c r="D23" s="27"/>
      <c r="E23" s="31">
        <v>348163.94</v>
      </c>
      <c r="F23" s="31">
        <v>315860.90000000002</v>
      </c>
      <c r="G23" s="31">
        <v>188574.33</v>
      </c>
      <c r="H23" s="31">
        <v>3260</v>
      </c>
      <c r="I23" s="31">
        <v>48918</v>
      </c>
      <c r="J23" s="31">
        <v>36971050</v>
      </c>
      <c r="K23" s="31">
        <v>16035325</v>
      </c>
      <c r="L23" s="31">
        <v>14848433.66</v>
      </c>
      <c r="M23" s="31">
        <v>13221993</v>
      </c>
      <c r="N23" s="31">
        <v>18311245.739999998</v>
      </c>
      <c r="O23" s="31">
        <v>8468790.6999999993</v>
      </c>
      <c r="P23" s="31" t="s">
        <v>43</v>
      </c>
      <c r="Q23" s="31" t="s">
        <v>43</v>
      </c>
      <c r="R23" s="29"/>
      <c r="S23" s="29" t="s">
        <v>100</v>
      </c>
      <c r="T23" s="18"/>
      <c r="U23" s="18"/>
    </row>
    <row r="24" spans="1:23" s="8" customFormat="1" ht="21" customHeight="1" x14ac:dyDescent="0.25">
      <c r="A24" s="26"/>
      <c r="B24" s="36" t="s">
        <v>56</v>
      </c>
      <c r="C24" s="26"/>
      <c r="D24" s="27"/>
      <c r="E24" s="31">
        <f>SUM(E25:E27)</f>
        <v>20840823.690000001</v>
      </c>
      <c r="F24" s="31">
        <f t="shared" ref="F24:P24" si="3">SUM(F25:F27)</f>
        <v>426967.8</v>
      </c>
      <c r="G24" s="31">
        <f t="shared" si="3"/>
        <v>320745.12</v>
      </c>
      <c r="H24" s="34">
        <f>SUM(H25:H27)</f>
        <v>0</v>
      </c>
      <c r="I24" s="31">
        <f t="shared" si="3"/>
        <v>121550</v>
      </c>
      <c r="J24" s="31">
        <f t="shared" si="3"/>
        <v>21755130</v>
      </c>
      <c r="K24" s="34">
        <f>SUM(K25:K27)</f>
        <v>0</v>
      </c>
      <c r="L24" s="31">
        <f t="shared" si="3"/>
        <v>1455462</v>
      </c>
      <c r="M24" s="31">
        <f t="shared" si="3"/>
        <v>20082087</v>
      </c>
      <c r="N24" s="31">
        <f t="shared" si="3"/>
        <v>15529802.970000001</v>
      </c>
      <c r="O24" s="31">
        <f t="shared" si="3"/>
        <v>3029762</v>
      </c>
      <c r="P24" s="31">
        <f t="shared" si="3"/>
        <v>3171590.62</v>
      </c>
      <c r="Q24" s="34">
        <f>SUM(Q25:Q27)</f>
        <v>0</v>
      </c>
      <c r="R24" s="30" t="s">
        <v>101</v>
      </c>
      <c r="S24" s="30"/>
      <c r="T24" s="18"/>
      <c r="U24" s="18"/>
    </row>
    <row r="25" spans="1:23" s="8" customFormat="1" ht="21" customHeight="1" x14ac:dyDescent="0.25">
      <c r="A25" s="26"/>
      <c r="B25" s="33" t="s">
        <v>57</v>
      </c>
      <c r="C25" s="26"/>
      <c r="D25" s="27"/>
      <c r="E25" s="31" t="s">
        <v>134</v>
      </c>
      <c r="F25" s="31" t="s">
        <v>134</v>
      </c>
      <c r="G25" s="31" t="s">
        <v>134</v>
      </c>
      <c r="H25" s="31" t="s">
        <v>134</v>
      </c>
      <c r="I25" s="31" t="s">
        <v>134</v>
      </c>
      <c r="J25" s="31" t="s">
        <v>134</v>
      </c>
      <c r="K25" s="31" t="s">
        <v>134</v>
      </c>
      <c r="L25" s="31" t="s">
        <v>134</v>
      </c>
      <c r="M25" s="31" t="s">
        <v>134</v>
      </c>
      <c r="N25" s="31" t="s">
        <v>134</v>
      </c>
      <c r="O25" s="31" t="s">
        <v>134</v>
      </c>
      <c r="P25" s="31" t="s">
        <v>134</v>
      </c>
      <c r="Q25" s="31" t="s">
        <v>134</v>
      </c>
      <c r="R25" s="29"/>
      <c r="S25" s="29" t="s">
        <v>102</v>
      </c>
      <c r="T25" s="18"/>
      <c r="U25" s="18"/>
    </row>
    <row r="26" spans="1:23" s="8" customFormat="1" ht="21" customHeight="1" x14ac:dyDescent="0.25">
      <c r="A26" s="26"/>
      <c r="B26" s="33" t="s">
        <v>58</v>
      </c>
      <c r="C26" s="26"/>
      <c r="D26" s="27"/>
      <c r="E26" s="31" t="s">
        <v>134</v>
      </c>
      <c r="F26" s="31" t="s">
        <v>135</v>
      </c>
      <c r="G26" s="31" t="s">
        <v>134</v>
      </c>
      <c r="H26" s="31" t="s">
        <v>134</v>
      </c>
      <c r="I26" s="31" t="s">
        <v>134</v>
      </c>
      <c r="J26" s="31" t="s">
        <v>134</v>
      </c>
      <c r="K26" s="31" t="s">
        <v>134</v>
      </c>
      <c r="L26" s="31" t="s">
        <v>134</v>
      </c>
      <c r="M26" s="31" t="s">
        <v>134</v>
      </c>
      <c r="N26" s="31" t="s">
        <v>134</v>
      </c>
      <c r="O26" s="31" t="s">
        <v>134</v>
      </c>
      <c r="P26" s="31" t="s">
        <v>134</v>
      </c>
      <c r="Q26" s="31" t="s">
        <v>134</v>
      </c>
      <c r="R26" s="29"/>
      <c r="S26" s="29" t="s">
        <v>103</v>
      </c>
      <c r="T26" s="18"/>
      <c r="U26" s="18"/>
    </row>
    <row r="27" spans="1:23" s="8" customFormat="1" ht="21" customHeight="1" x14ac:dyDescent="0.25">
      <c r="A27" s="26"/>
      <c r="B27" s="35" t="s">
        <v>59</v>
      </c>
      <c r="C27" s="26"/>
      <c r="D27" s="27"/>
      <c r="E27" s="31">
        <v>20840823.690000001</v>
      </c>
      <c r="F27" s="31">
        <v>426967.8</v>
      </c>
      <c r="G27" s="31">
        <v>320745.12</v>
      </c>
      <c r="H27" s="34">
        <v>0</v>
      </c>
      <c r="I27" s="31">
        <v>121550</v>
      </c>
      <c r="J27" s="31">
        <v>21755130</v>
      </c>
      <c r="K27" s="34">
        <v>0</v>
      </c>
      <c r="L27" s="31">
        <v>1455462</v>
      </c>
      <c r="M27" s="31">
        <v>20082087</v>
      </c>
      <c r="N27" s="31">
        <v>15529802.970000001</v>
      </c>
      <c r="O27" s="31">
        <v>3029762</v>
      </c>
      <c r="P27" s="31">
        <v>3171590.62</v>
      </c>
      <c r="Q27" s="34">
        <v>0</v>
      </c>
      <c r="R27" s="29"/>
      <c r="S27" s="29" t="s">
        <v>104</v>
      </c>
      <c r="T27" s="18"/>
      <c r="U27" s="18"/>
    </row>
    <row r="28" spans="1:23" s="8" customFormat="1" ht="21" customHeight="1" x14ac:dyDescent="0.25">
      <c r="A28" s="17"/>
      <c r="B28" s="52" t="s">
        <v>2</v>
      </c>
      <c r="C28" s="53">
        <v>19.2</v>
      </c>
      <c r="D28" s="52" t="s">
        <v>89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52"/>
      <c r="S28" s="52"/>
    </row>
    <row r="29" spans="1:23" s="8" customFormat="1" ht="21" customHeight="1" x14ac:dyDescent="0.25">
      <c r="A29" s="16"/>
      <c r="B29" s="17" t="s">
        <v>24</v>
      </c>
      <c r="C29" s="53">
        <v>19.2</v>
      </c>
      <c r="D29" s="14" t="s">
        <v>90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4"/>
      <c r="S29" s="54" t="s">
        <v>25</v>
      </c>
    </row>
    <row r="30" spans="1:23" s="8" customFormat="1" ht="4.5" customHeight="1" x14ac:dyDescent="0.25">
      <c r="A30" s="36"/>
      <c r="B30" s="37"/>
      <c r="C30" s="38"/>
      <c r="D30" s="30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0"/>
      <c r="S30" s="39" t="s">
        <v>25</v>
      </c>
      <c r="T30" s="18"/>
      <c r="U30" s="18"/>
    </row>
    <row r="31" spans="1:23" s="8" customFormat="1" ht="4.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39"/>
      <c r="S31" s="39"/>
      <c r="T31" s="18"/>
      <c r="U31" s="18"/>
    </row>
    <row r="32" spans="1:23" s="8" customFormat="1" ht="21" customHeight="1" x14ac:dyDescent="0.25">
      <c r="A32" s="55" t="s">
        <v>12</v>
      </c>
      <c r="B32" s="55"/>
      <c r="C32" s="55"/>
      <c r="D32" s="56"/>
      <c r="E32" s="61" t="s">
        <v>13</v>
      </c>
      <c r="F32" s="62"/>
      <c r="G32" s="62"/>
      <c r="H32" s="62"/>
      <c r="I32" s="62"/>
      <c r="J32" s="62"/>
      <c r="K32" s="63"/>
      <c r="L32" s="64" t="s">
        <v>14</v>
      </c>
      <c r="M32" s="65"/>
      <c r="N32" s="65"/>
      <c r="O32" s="65"/>
      <c r="P32" s="65"/>
      <c r="Q32" s="65"/>
      <c r="R32" s="66" t="s">
        <v>23</v>
      </c>
      <c r="S32" s="71"/>
      <c r="T32" s="18"/>
      <c r="U32" s="18"/>
    </row>
    <row r="33" spans="1:21" s="8" customFormat="1" ht="21" customHeight="1" x14ac:dyDescent="0.25">
      <c r="A33" s="57"/>
      <c r="B33" s="57"/>
      <c r="C33" s="57"/>
      <c r="D33" s="58"/>
      <c r="E33" s="68" t="s">
        <v>7</v>
      </c>
      <c r="F33" s="59"/>
      <c r="G33" s="59"/>
      <c r="H33" s="59"/>
      <c r="I33" s="59"/>
      <c r="J33" s="59"/>
      <c r="K33" s="60"/>
      <c r="L33" s="69" t="s">
        <v>15</v>
      </c>
      <c r="M33" s="70"/>
      <c r="N33" s="70"/>
      <c r="O33" s="70"/>
      <c r="P33" s="70"/>
      <c r="Q33" s="70"/>
      <c r="R33" s="72"/>
      <c r="S33" s="73"/>
      <c r="T33" s="18"/>
      <c r="U33" s="18"/>
    </row>
    <row r="34" spans="1:21" s="8" customFormat="1" ht="21" customHeight="1" x14ac:dyDescent="0.25">
      <c r="A34" s="57"/>
      <c r="B34" s="57"/>
      <c r="C34" s="57"/>
      <c r="D34" s="58"/>
      <c r="E34" s="19"/>
      <c r="F34" s="19" t="s">
        <v>18</v>
      </c>
      <c r="G34" s="19"/>
      <c r="H34" s="19"/>
      <c r="I34" s="19"/>
      <c r="J34" s="18"/>
      <c r="K34" s="20"/>
      <c r="L34" s="21"/>
      <c r="M34" s="21"/>
      <c r="N34" s="21"/>
      <c r="O34" s="21"/>
      <c r="P34" s="21"/>
      <c r="Q34" s="21"/>
      <c r="R34" s="72"/>
      <c r="S34" s="73"/>
      <c r="T34" s="18"/>
      <c r="U34" s="18"/>
    </row>
    <row r="35" spans="1:21" s="8" customFormat="1" ht="21" customHeight="1" x14ac:dyDescent="0.25">
      <c r="A35" s="57"/>
      <c r="B35" s="57"/>
      <c r="C35" s="57"/>
      <c r="D35" s="58"/>
      <c r="E35" s="19" t="s">
        <v>4</v>
      </c>
      <c r="F35" s="19" t="s">
        <v>30</v>
      </c>
      <c r="G35" s="19"/>
      <c r="H35" s="19" t="s">
        <v>6</v>
      </c>
      <c r="I35" s="19"/>
      <c r="J35" s="21"/>
      <c r="K35" s="19"/>
      <c r="L35" s="21"/>
      <c r="M35" s="21"/>
      <c r="N35" s="21"/>
      <c r="O35" s="21"/>
      <c r="P35" s="21"/>
      <c r="Q35" s="21"/>
      <c r="R35" s="72"/>
      <c r="S35" s="73"/>
      <c r="T35" s="18"/>
      <c r="U35" s="18"/>
    </row>
    <row r="36" spans="1:21" s="8" customFormat="1" ht="21" customHeight="1" x14ac:dyDescent="0.25">
      <c r="A36" s="57"/>
      <c r="B36" s="57"/>
      <c r="C36" s="57"/>
      <c r="D36" s="58"/>
      <c r="E36" s="19" t="s">
        <v>17</v>
      </c>
      <c r="F36" s="19" t="s">
        <v>31</v>
      </c>
      <c r="G36" s="19"/>
      <c r="H36" s="22" t="s">
        <v>32</v>
      </c>
      <c r="I36" s="19"/>
      <c r="J36" s="21"/>
      <c r="K36" s="19" t="s">
        <v>133</v>
      </c>
      <c r="L36" s="21" t="s">
        <v>21</v>
      </c>
      <c r="M36" s="21"/>
      <c r="N36" s="21"/>
      <c r="O36" s="21"/>
      <c r="P36" s="21"/>
      <c r="Q36" s="21"/>
      <c r="R36" s="72"/>
      <c r="S36" s="73"/>
      <c r="T36" s="18"/>
      <c r="U36" s="18"/>
    </row>
    <row r="37" spans="1:21" s="8" customFormat="1" ht="21" customHeight="1" x14ac:dyDescent="0.25">
      <c r="A37" s="57"/>
      <c r="B37" s="57"/>
      <c r="C37" s="57"/>
      <c r="D37" s="58"/>
      <c r="E37" s="19" t="s">
        <v>20</v>
      </c>
      <c r="F37" s="23" t="s">
        <v>40</v>
      </c>
      <c r="G37" s="19" t="s">
        <v>5</v>
      </c>
      <c r="H37" s="23" t="s">
        <v>41</v>
      </c>
      <c r="I37" s="19" t="s">
        <v>19</v>
      </c>
      <c r="J37" s="21" t="s">
        <v>10</v>
      </c>
      <c r="K37" s="19" t="s">
        <v>3</v>
      </c>
      <c r="L37" s="21" t="s">
        <v>16</v>
      </c>
      <c r="M37" s="21" t="s">
        <v>26</v>
      </c>
      <c r="N37" s="21" t="s">
        <v>27</v>
      </c>
      <c r="O37" s="21" t="s">
        <v>28</v>
      </c>
      <c r="P37" s="21" t="s">
        <v>29</v>
      </c>
      <c r="Q37" s="21" t="s">
        <v>33</v>
      </c>
      <c r="R37" s="72"/>
      <c r="S37" s="73"/>
      <c r="T37" s="18"/>
      <c r="U37" s="18"/>
    </row>
    <row r="38" spans="1:21" s="8" customFormat="1" ht="21" customHeight="1" x14ac:dyDescent="0.25">
      <c r="A38" s="59"/>
      <c r="B38" s="59"/>
      <c r="C38" s="59"/>
      <c r="D38" s="60"/>
      <c r="E38" s="24" t="s">
        <v>20</v>
      </c>
      <c r="F38" s="24" t="s">
        <v>39</v>
      </c>
      <c r="G38" s="24" t="s">
        <v>8</v>
      </c>
      <c r="H38" s="24" t="s">
        <v>38</v>
      </c>
      <c r="I38" s="24" t="s">
        <v>9</v>
      </c>
      <c r="J38" s="25" t="s">
        <v>11</v>
      </c>
      <c r="K38" s="24" t="s">
        <v>1</v>
      </c>
      <c r="L38" s="25" t="s">
        <v>37</v>
      </c>
      <c r="M38" s="25" t="s">
        <v>34</v>
      </c>
      <c r="N38" s="25" t="s">
        <v>35</v>
      </c>
      <c r="O38" s="25" t="s">
        <v>36</v>
      </c>
      <c r="P38" s="25" t="s">
        <v>11</v>
      </c>
      <c r="Q38" s="24" t="s">
        <v>1</v>
      </c>
      <c r="R38" s="74"/>
      <c r="S38" s="75"/>
      <c r="T38" s="18"/>
      <c r="U38" s="18"/>
    </row>
    <row r="39" spans="1:21" s="8" customFormat="1" ht="21" customHeight="1" x14ac:dyDescent="0.25">
      <c r="A39" s="26"/>
      <c r="B39" s="36" t="s">
        <v>60</v>
      </c>
      <c r="C39" s="26"/>
      <c r="D39" s="27"/>
      <c r="E39" s="31">
        <f>SUM(E40:E42)</f>
        <v>20030378.370000001</v>
      </c>
      <c r="F39" s="31">
        <f t="shared" ref="F39:P39" si="4">SUM(F40:F42)</f>
        <v>718983.7</v>
      </c>
      <c r="G39" s="31">
        <f t="shared" si="4"/>
        <v>1610063.0600000003</v>
      </c>
      <c r="H39" s="31">
        <f t="shared" si="4"/>
        <v>278797</v>
      </c>
      <c r="I39" s="31">
        <f t="shared" si="4"/>
        <v>534209.02</v>
      </c>
      <c r="J39" s="31">
        <f t="shared" si="4"/>
        <v>68989582.719999999</v>
      </c>
      <c r="K39" s="31">
        <f t="shared" si="4"/>
        <v>23015533.23</v>
      </c>
      <c r="L39" s="31">
        <f t="shared" si="4"/>
        <v>15633324.359999999</v>
      </c>
      <c r="M39" s="31">
        <f t="shared" si="4"/>
        <v>35360759.119999997</v>
      </c>
      <c r="N39" s="31">
        <f t="shared" si="4"/>
        <v>21025943.899999999</v>
      </c>
      <c r="O39" s="31">
        <f t="shared" si="4"/>
        <v>7350587.3499999996</v>
      </c>
      <c r="P39" s="31">
        <f t="shared" si="4"/>
        <v>7370757.3200000003</v>
      </c>
      <c r="Q39" s="34">
        <f>SUM(Q40:Q42)</f>
        <v>0</v>
      </c>
      <c r="R39" s="30" t="s">
        <v>105</v>
      </c>
      <c r="S39" s="29"/>
      <c r="T39" s="18"/>
      <c r="U39" s="18"/>
    </row>
    <row r="40" spans="1:21" s="8" customFormat="1" ht="21" customHeight="1" x14ac:dyDescent="0.25">
      <c r="A40" s="26"/>
      <c r="B40" s="33" t="s">
        <v>61</v>
      </c>
      <c r="C40" s="26"/>
      <c r="D40" s="27"/>
      <c r="E40" s="31">
        <v>19171032.57</v>
      </c>
      <c r="F40" s="31">
        <v>224860.1</v>
      </c>
      <c r="G40" s="31">
        <v>1332314.3700000001</v>
      </c>
      <c r="H40" s="31" t="s">
        <v>43</v>
      </c>
      <c r="I40" s="31">
        <v>219360.02</v>
      </c>
      <c r="J40" s="31">
        <v>17979503.510000002</v>
      </c>
      <c r="K40" s="31" t="s">
        <v>43</v>
      </c>
      <c r="L40" s="31">
        <v>1987230.37</v>
      </c>
      <c r="M40" s="31">
        <v>11767620.119999999</v>
      </c>
      <c r="N40" s="31">
        <v>8317325.5300000003</v>
      </c>
      <c r="O40" s="31">
        <v>4346966.3499999996</v>
      </c>
      <c r="P40" s="31">
        <v>2372500</v>
      </c>
      <c r="Q40" s="31" t="s">
        <v>43</v>
      </c>
      <c r="R40" s="30"/>
      <c r="S40" s="29" t="s">
        <v>106</v>
      </c>
      <c r="T40" s="18"/>
      <c r="U40" s="18"/>
    </row>
    <row r="41" spans="1:21" s="8" customFormat="1" ht="21" customHeight="1" x14ac:dyDescent="0.25">
      <c r="A41" s="26"/>
      <c r="B41" s="40" t="s">
        <v>62</v>
      </c>
      <c r="C41" s="26"/>
      <c r="D41" s="27"/>
      <c r="E41" s="31">
        <v>512648.8</v>
      </c>
      <c r="F41" s="31">
        <v>268087.8</v>
      </c>
      <c r="G41" s="31">
        <v>179041.85</v>
      </c>
      <c r="H41" s="31" t="s">
        <v>43</v>
      </c>
      <c r="I41" s="31">
        <v>288549</v>
      </c>
      <c r="J41" s="31">
        <v>34092990.210000001</v>
      </c>
      <c r="K41" s="31">
        <v>8649510</v>
      </c>
      <c r="L41" s="31">
        <v>7268392.9900000002</v>
      </c>
      <c r="M41" s="31">
        <v>13652836</v>
      </c>
      <c r="N41" s="31">
        <v>7330813.8899999997</v>
      </c>
      <c r="O41" s="31">
        <v>1645221</v>
      </c>
      <c r="P41" s="31">
        <v>3069757.32</v>
      </c>
      <c r="Q41" s="31" t="s">
        <v>43</v>
      </c>
      <c r="R41" s="30"/>
      <c r="S41" s="29" t="s">
        <v>107</v>
      </c>
      <c r="T41" s="18"/>
      <c r="U41" s="18"/>
    </row>
    <row r="42" spans="1:21" s="8" customFormat="1" ht="21" customHeight="1" x14ac:dyDescent="0.25">
      <c r="A42" s="26"/>
      <c r="B42" s="40" t="s">
        <v>63</v>
      </c>
      <c r="C42" s="26"/>
      <c r="D42" s="27"/>
      <c r="E42" s="31">
        <v>346697</v>
      </c>
      <c r="F42" s="31">
        <v>226035.8</v>
      </c>
      <c r="G42" s="31">
        <v>98706.84</v>
      </c>
      <c r="H42" s="31">
        <v>278797</v>
      </c>
      <c r="I42" s="31">
        <v>26300</v>
      </c>
      <c r="J42" s="31">
        <v>16917089</v>
      </c>
      <c r="K42" s="31">
        <v>14366023.23</v>
      </c>
      <c r="L42" s="31">
        <v>6377701</v>
      </c>
      <c r="M42" s="31">
        <v>9940303</v>
      </c>
      <c r="N42" s="31">
        <v>5377804.4800000004</v>
      </c>
      <c r="O42" s="31">
        <v>1358400</v>
      </c>
      <c r="P42" s="31">
        <v>1928500</v>
      </c>
      <c r="Q42" s="31" t="s">
        <v>43</v>
      </c>
      <c r="R42" s="30"/>
      <c r="S42" s="29" t="s">
        <v>108</v>
      </c>
      <c r="T42" s="18"/>
      <c r="U42" s="18"/>
    </row>
    <row r="43" spans="1:21" s="8" customFormat="1" ht="21" customHeight="1" x14ac:dyDescent="0.25">
      <c r="A43" s="26"/>
      <c r="B43" s="36" t="s">
        <v>64</v>
      </c>
      <c r="C43" s="26"/>
      <c r="D43" s="27"/>
      <c r="E43" s="31">
        <f>SUM(E44:E45)</f>
        <v>21821517.720000003</v>
      </c>
      <c r="F43" s="31">
        <f t="shared" ref="F43:P43" si="5">SUM(F44:F45)</f>
        <v>576794.18999999994</v>
      </c>
      <c r="G43" s="31">
        <f t="shared" si="5"/>
        <v>913332.49</v>
      </c>
      <c r="H43" s="34">
        <f>SUM(H44:H45)</f>
        <v>0</v>
      </c>
      <c r="I43" s="31">
        <f t="shared" si="5"/>
        <v>86220</v>
      </c>
      <c r="J43" s="31">
        <f t="shared" si="5"/>
        <v>17451575</v>
      </c>
      <c r="K43" s="31">
        <f t="shared" si="5"/>
        <v>13591347.220000001</v>
      </c>
      <c r="L43" s="31">
        <f t="shared" si="5"/>
        <v>8697495.0199999996</v>
      </c>
      <c r="M43" s="31">
        <f t="shared" si="5"/>
        <v>25049000.359999999</v>
      </c>
      <c r="N43" s="31">
        <f t="shared" si="5"/>
        <v>14533011.989999998</v>
      </c>
      <c r="O43" s="31">
        <f t="shared" si="5"/>
        <v>5760591.75</v>
      </c>
      <c r="P43" s="31">
        <f t="shared" si="5"/>
        <v>4894500</v>
      </c>
      <c r="Q43" s="34">
        <f>SUM(Q44:Q45)</f>
        <v>0</v>
      </c>
      <c r="R43" s="30" t="s">
        <v>109</v>
      </c>
      <c r="S43" s="29"/>
      <c r="T43" s="18"/>
      <c r="U43" s="18"/>
    </row>
    <row r="44" spans="1:21" s="8" customFormat="1" ht="21" customHeight="1" x14ac:dyDescent="0.25">
      <c r="A44" s="26"/>
      <c r="B44" s="33" t="s">
        <v>65</v>
      </c>
      <c r="C44" s="26"/>
      <c r="D44" s="27"/>
      <c r="E44" s="31">
        <v>20889122.870000001</v>
      </c>
      <c r="F44" s="31">
        <v>248330.19</v>
      </c>
      <c r="G44" s="31">
        <v>753729.58</v>
      </c>
      <c r="H44" s="31" t="s">
        <v>43</v>
      </c>
      <c r="I44" s="31">
        <v>46901</v>
      </c>
      <c r="J44" s="31">
        <v>13304912</v>
      </c>
      <c r="K44" s="31">
        <v>690</v>
      </c>
      <c r="L44" s="31">
        <v>1671709.53</v>
      </c>
      <c r="M44" s="31">
        <v>15314260.48</v>
      </c>
      <c r="N44" s="31">
        <v>9850619.9399999995</v>
      </c>
      <c r="O44" s="31">
        <v>3461000</v>
      </c>
      <c r="P44" s="31">
        <v>4074000</v>
      </c>
      <c r="Q44" s="31" t="s">
        <v>43</v>
      </c>
      <c r="R44" s="30"/>
      <c r="S44" s="29" t="s">
        <v>110</v>
      </c>
      <c r="T44" s="18"/>
      <c r="U44" s="18"/>
    </row>
    <row r="45" spans="1:21" s="8" customFormat="1" ht="21" customHeight="1" x14ac:dyDescent="0.25">
      <c r="A45" s="26"/>
      <c r="B45" s="33" t="s">
        <v>66</v>
      </c>
      <c r="C45" s="26"/>
      <c r="D45" s="27"/>
      <c r="E45" s="31">
        <v>932394.85</v>
      </c>
      <c r="F45" s="31">
        <v>328464</v>
      </c>
      <c r="G45" s="31">
        <v>159602.91</v>
      </c>
      <c r="H45" s="31" t="s">
        <v>43</v>
      </c>
      <c r="I45" s="31">
        <v>39319</v>
      </c>
      <c r="J45" s="31">
        <v>4146663</v>
      </c>
      <c r="K45" s="31">
        <v>13590657.220000001</v>
      </c>
      <c r="L45" s="31">
        <v>7025785.4900000002</v>
      </c>
      <c r="M45" s="31">
        <v>9734739.8800000008</v>
      </c>
      <c r="N45" s="31">
        <v>4682392.05</v>
      </c>
      <c r="O45" s="31">
        <v>2299591.75</v>
      </c>
      <c r="P45" s="31">
        <v>820500</v>
      </c>
      <c r="Q45" s="31" t="s">
        <v>43</v>
      </c>
      <c r="R45" s="30"/>
      <c r="S45" s="29" t="s">
        <v>111</v>
      </c>
      <c r="T45" s="18"/>
      <c r="U45" s="18"/>
    </row>
    <row r="46" spans="1:21" s="8" customFormat="1" ht="21" customHeight="1" x14ac:dyDescent="0.25">
      <c r="A46" s="26"/>
      <c r="B46" s="36" t="s">
        <v>67</v>
      </c>
      <c r="C46" s="26"/>
      <c r="D46" s="27"/>
      <c r="E46" s="31">
        <f>SUM(E47)</f>
        <v>16973960.859999999</v>
      </c>
      <c r="F46" s="31">
        <f t="shared" ref="F46:P46" si="6">SUM(F47)</f>
        <v>110950.6</v>
      </c>
      <c r="G46" s="31">
        <f t="shared" si="6"/>
        <v>279315.39</v>
      </c>
      <c r="H46" s="31" t="s">
        <v>43</v>
      </c>
      <c r="I46" s="31">
        <f t="shared" si="6"/>
        <v>163707</v>
      </c>
      <c r="J46" s="31">
        <f t="shared" si="6"/>
        <v>11729645</v>
      </c>
      <c r="K46" s="31" t="s">
        <v>43</v>
      </c>
      <c r="L46" s="31">
        <f>SUM(L47)</f>
        <v>3657809.72</v>
      </c>
      <c r="M46" s="31">
        <f t="shared" si="6"/>
        <v>12315296</v>
      </c>
      <c r="N46" s="31">
        <f t="shared" si="6"/>
        <v>7936064.75</v>
      </c>
      <c r="O46" s="31">
        <f t="shared" si="6"/>
        <v>2701668</v>
      </c>
      <c r="P46" s="31">
        <f t="shared" si="6"/>
        <v>1141500</v>
      </c>
      <c r="Q46" s="34">
        <f>SUM(Q47)</f>
        <v>0</v>
      </c>
      <c r="R46" s="30" t="s">
        <v>112</v>
      </c>
      <c r="S46" s="29"/>
      <c r="T46" s="18"/>
      <c r="U46" s="18"/>
    </row>
    <row r="47" spans="1:21" s="8" customFormat="1" ht="21" customHeight="1" x14ac:dyDescent="0.25">
      <c r="A47" s="26"/>
      <c r="B47" s="33" t="s">
        <v>68</v>
      </c>
      <c r="C47" s="26"/>
      <c r="D47" s="27"/>
      <c r="E47" s="31">
        <v>16973960.859999999</v>
      </c>
      <c r="F47" s="31">
        <v>110950.6</v>
      </c>
      <c r="G47" s="31">
        <v>279315.39</v>
      </c>
      <c r="H47" s="31" t="s">
        <v>43</v>
      </c>
      <c r="I47" s="31">
        <v>163707</v>
      </c>
      <c r="J47" s="31">
        <v>11729645</v>
      </c>
      <c r="K47" s="31" t="s">
        <v>43</v>
      </c>
      <c r="L47" s="31">
        <v>3657809.72</v>
      </c>
      <c r="M47" s="31">
        <v>12315296</v>
      </c>
      <c r="N47" s="31">
        <v>7936064.75</v>
      </c>
      <c r="O47" s="31">
        <v>2701668</v>
      </c>
      <c r="P47" s="31">
        <v>1141500</v>
      </c>
      <c r="Q47" s="31" t="s">
        <v>43</v>
      </c>
      <c r="R47" s="30"/>
      <c r="S47" s="29" t="s">
        <v>113</v>
      </c>
      <c r="T47" s="18"/>
      <c r="U47" s="18"/>
    </row>
    <row r="48" spans="1:21" s="8" customFormat="1" ht="21" customHeight="1" x14ac:dyDescent="0.25">
      <c r="A48" s="26"/>
      <c r="B48" s="36" t="s">
        <v>69</v>
      </c>
      <c r="C48" s="26"/>
      <c r="D48" s="27"/>
      <c r="E48" s="31">
        <f>SUM(E49:E50)</f>
        <v>2267188.2000000002</v>
      </c>
      <c r="F48" s="31">
        <f t="shared" ref="F48:Q48" si="7">SUM(F49:F50)</f>
        <v>258802.136</v>
      </c>
      <c r="G48" s="31">
        <f t="shared" si="7"/>
        <v>1164003.98</v>
      </c>
      <c r="H48" s="31">
        <f t="shared" si="7"/>
        <v>556036.4</v>
      </c>
      <c r="I48" s="31">
        <f t="shared" si="7"/>
        <v>20395</v>
      </c>
      <c r="J48" s="31">
        <f t="shared" si="7"/>
        <v>18729359</v>
      </c>
      <c r="K48" s="31">
        <f t="shared" si="7"/>
        <v>38828933.57</v>
      </c>
      <c r="L48" s="31">
        <f t="shared" si="7"/>
        <v>2393464.63</v>
      </c>
      <c r="M48" s="31">
        <f t="shared" si="7"/>
        <v>23031860.490000002</v>
      </c>
      <c r="N48" s="31">
        <f t="shared" si="7"/>
        <v>18672373.84</v>
      </c>
      <c r="O48" s="31">
        <f t="shared" si="7"/>
        <v>3707644</v>
      </c>
      <c r="P48" s="31">
        <f t="shared" si="7"/>
        <v>4151568.48</v>
      </c>
      <c r="Q48" s="31">
        <f t="shared" si="7"/>
        <v>6758005</v>
      </c>
      <c r="R48" s="30" t="s">
        <v>114</v>
      </c>
      <c r="S48" s="29"/>
      <c r="T48" s="18"/>
      <c r="U48" s="18"/>
    </row>
    <row r="49" spans="1:21" s="8" customFormat="1" ht="21" customHeight="1" x14ac:dyDescent="0.25">
      <c r="A49" s="26"/>
      <c r="B49" s="33" t="s">
        <v>70</v>
      </c>
      <c r="C49" s="26"/>
      <c r="D49" s="27"/>
      <c r="E49" s="31">
        <v>1372685.2</v>
      </c>
      <c r="F49" s="31">
        <v>258781.8</v>
      </c>
      <c r="G49" s="31">
        <v>969017.98</v>
      </c>
      <c r="H49" s="31">
        <v>401412.4</v>
      </c>
      <c r="I49" s="31">
        <v>14895</v>
      </c>
      <c r="J49" s="31">
        <v>12142725</v>
      </c>
      <c r="K49" s="31">
        <v>24350719.57</v>
      </c>
      <c r="L49" s="31">
        <v>1286088.6299999999</v>
      </c>
      <c r="M49" s="31">
        <v>13913680.49</v>
      </c>
      <c r="N49" s="31">
        <v>11763018.84</v>
      </c>
      <c r="O49" s="31">
        <v>1977900</v>
      </c>
      <c r="P49" s="31">
        <v>2138968.48</v>
      </c>
      <c r="Q49" s="31">
        <v>6758005</v>
      </c>
      <c r="R49" s="30"/>
      <c r="S49" s="29" t="s">
        <v>115</v>
      </c>
      <c r="T49" s="18"/>
      <c r="U49" s="18"/>
    </row>
    <row r="50" spans="1:21" s="8" customFormat="1" ht="21" customHeight="1" x14ac:dyDescent="0.25">
      <c r="A50" s="26"/>
      <c r="B50" s="33" t="s">
        <v>71</v>
      </c>
      <c r="C50" s="26"/>
      <c r="D50" s="27"/>
      <c r="E50" s="31">
        <v>894503</v>
      </c>
      <c r="F50" s="31">
        <v>20.335999999999999</v>
      </c>
      <c r="G50" s="31">
        <v>194986</v>
      </c>
      <c r="H50" s="31">
        <v>154624</v>
      </c>
      <c r="I50" s="31">
        <v>5500</v>
      </c>
      <c r="J50" s="31">
        <v>6586634</v>
      </c>
      <c r="K50" s="31">
        <v>14478214</v>
      </c>
      <c r="L50" s="31">
        <v>1107376</v>
      </c>
      <c r="M50" s="31">
        <v>9118180</v>
      </c>
      <c r="N50" s="31">
        <v>6909355</v>
      </c>
      <c r="O50" s="31">
        <v>1729744</v>
      </c>
      <c r="P50" s="31">
        <v>2012600</v>
      </c>
      <c r="Q50" s="31" t="s">
        <v>43</v>
      </c>
      <c r="R50" s="30"/>
      <c r="S50" s="29" t="s">
        <v>116</v>
      </c>
      <c r="T50" s="18"/>
      <c r="U50" s="18"/>
    </row>
    <row r="51" spans="1:21" s="8" customFormat="1" ht="21" customHeight="1" x14ac:dyDescent="0.25">
      <c r="A51" s="26"/>
      <c r="B51" s="36" t="s">
        <v>72</v>
      </c>
      <c r="C51" s="26"/>
      <c r="D51" s="27"/>
      <c r="E51" s="31">
        <f>SUM(E52)</f>
        <v>16320833.83</v>
      </c>
      <c r="F51" s="31">
        <f t="shared" ref="F51:P51" si="8">SUM(F52)</f>
        <v>228044.2</v>
      </c>
      <c r="G51" s="31">
        <f t="shared" si="8"/>
        <v>1087282.83</v>
      </c>
      <c r="H51" s="34">
        <f>SUM(H52)</f>
        <v>0</v>
      </c>
      <c r="I51" s="31">
        <f t="shared" si="8"/>
        <v>154935</v>
      </c>
      <c r="J51" s="31">
        <f t="shared" si="8"/>
        <v>12657268</v>
      </c>
      <c r="K51" s="34">
        <f>SUM(K52)</f>
        <v>0</v>
      </c>
      <c r="L51" s="31">
        <f t="shared" si="8"/>
        <v>818378.4</v>
      </c>
      <c r="M51" s="31">
        <f t="shared" si="8"/>
        <v>12860330</v>
      </c>
      <c r="N51" s="31">
        <f t="shared" si="8"/>
        <v>7432620.1399999997</v>
      </c>
      <c r="O51" s="31">
        <f t="shared" si="8"/>
        <v>7154246</v>
      </c>
      <c r="P51" s="31">
        <f t="shared" si="8"/>
        <v>1802000</v>
      </c>
      <c r="Q51" s="31">
        <f>SUM(Q52)</f>
        <v>20000</v>
      </c>
      <c r="R51" s="30" t="s">
        <v>117</v>
      </c>
      <c r="S51" s="29"/>
      <c r="T51" s="18"/>
      <c r="U51" s="18"/>
    </row>
    <row r="52" spans="1:21" s="8" customFormat="1" ht="21" customHeight="1" x14ac:dyDescent="0.25">
      <c r="A52" s="26"/>
      <c r="B52" s="33" t="s">
        <v>73</v>
      </c>
      <c r="C52" s="26"/>
      <c r="D52" s="27"/>
      <c r="E52" s="31">
        <v>16320833.83</v>
      </c>
      <c r="F52" s="31">
        <v>228044.2</v>
      </c>
      <c r="G52" s="31">
        <v>1087282.83</v>
      </c>
      <c r="H52" s="31" t="s">
        <v>43</v>
      </c>
      <c r="I52" s="31">
        <v>154935</v>
      </c>
      <c r="J52" s="31">
        <v>12657268</v>
      </c>
      <c r="K52" s="31" t="s">
        <v>43</v>
      </c>
      <c r="L52" s="31">
        <v>818378.4</v>
      </c>
      <c r="M52" s="31">
        <v>12860330</v>
      </c>
      <c r="N52" s="31">
        <v>7432620.1399999997</v>
      </c>
      <c r="O52" s="31">
        <v>7154246</v>
      </c>
      <c r="P52" s="31">
        <v>1802000</v>
      </c>
      <c r="Q52" s="31">
        <v>20000</v>
      </c>
      <c r="R52" s="30"/>
      <c r="S52" s="29" t="s">
        <v>118</v>
      </c>
      <c r="T52" s="18"/>
      <c r="U52" s="18"/>
    </row>
    <row r="53" spans="1:21" s="8" customFormat="1" ht="21" customHeight="1" x14ac:dyDescent="0.25">
      <c r="A53" s="26"/>
      <c r="B53" s="36" t="s">
        <v>74</v>
      </c>
      <c r="C53" s="26"/>
      <c r="D53" s="27"/>
      <c r="E53" s="31">
        <f>SUM(E54,E66:E67)</f>
        <v>6151218.5099999998</v>
      </c>
      <c r="F53" s="31">
        <f t="shared" ref="F53:Q53" si="9">SUM(F54,F66:F67)</f>
        <v>2128216</v>
      </c>
      <c r="G53" s="31">
        <f t="shared" si="9"/>
        <v>2285797.25</v>
      </c>
      <c r="H53" s="34">
        <f>SUM(H54)</f>
        <v>0</v>
      </c>
      <c r="I53" s="31">
        <f t="shared" si="9"/>
        <v>759657.1</v>
      </c>
      <c r="J53" s="31">
        <f t="shared" si="9"/>
        <v>60363330</v>
      </c>
      <c r="K53" s="31">
        <f t="shared" si="9"/>
        <v>62810156</v>
      </c>
      <c r="L53" s="31">
        <f t="shared" si="9"/>
        <v>18979069.079999998</v>
      </c>
      <c r="M53" s="31">
        <f t="shared" si="9"/>
        <v>56451621.200000003</v>
      </c>
      <c r="N53" s="31">
        <f t="shared" si="9"/>
        <v>54041965.32</v>
      </c>
      <c r="O53" s="31">
        <f t="shared" si="9"/>
        <v>10963576.140000001</v>
      </c>
      <c r="P53" s="31">
        <f>SUM(P54,P66:P67)</f>
        <v>5884370</v>
      </c>
      <c r="Q53" s="31">
        <f t="shared" si="9"/>
        <v>897318.98</v>
      </c>
      <c r="R53" s="30" t="s">
        <v>119</v>
      </c>
      <c r="S53" s="29"/>
      <c r="T53" s="18"/>
      <c r="U53" s="18"/>
    </row>
    <row r="54" spans="1:21" s="8" customFormat="1" ht="21" customHeight="1" x14ac:dyDescent="0.25">
      <c r="A54" s="26"/>
      <c r="B54" s="33" t="s">
        <v>75</v>
      </c>
      <c r="C54" s="26"/>
      <c r="D54" s="27"/>
      <c r="E54" s="31">
        <v>3888638.23</v>
      </c>
      <c r="F54" s="31">
        <v>1589104.6</v>
      </c>
      <c r="G54" s="31">
        <v>1939766.47</v>
      </c>
      <c r="H54" s="31" t="s">
        <v>43</v>
      </c>
      <c r="I54" s="31">
        <v>586167.1</v>
      </c>
      <c r="J54" s="31">
        <v>52040193</v>
      </c>
      <c r="K54" s="31">
        <v>43138031.450000003</v>
      </c>
      <c r="L54" s="31">
        <v>6373685.1500000004</v>
      </c>
      <c r="M54" s="31">
        <v>43410872.200000003</v>
      </c>
      <c r="N54" s="31">
        <v>44441790.219999999</v>
      </c>
      <c r="O54" s="31">
        <v>3499846.76</v>
      </c>
      <c r="P54" s="31">
        <v>4530040</v>
      </c>
      <c r="Q54" s="31">
        <v>897318.98</v>
      </c>
      <c r="R54" s="30"/>
      <c r="S54" s="29" t="s">
        <v>120</v>
      </c>
      <c r="T54" s="18"/>
      <c r="U54" s="18"/>
    </row>
    <row r="55" spans="1:21" s="8" customFormat="1" ht="21" customHeight="1" x14ac:dyDescent="0.25">
      <c r="A55" s="17"/>
      <c r="B55" s="52" t="s">
        <v>2</v>
      </c>
      <c r="C55" s="53">
        <v>19.2</v>
      </c>
      <c r="D55" s="52" t="s">
        <v>89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52"/>
      <c r="S55" s="52"/>
    </row>
    <row r="56" spans="1:21" s="8" customFormat="1" ht="18.75" customHeight="1" x14ac:dyDescent="0.25">
      <c r="A56" s="16"/>
      <c r="B56" s="17" t="s">
        <v>24</v>
      </c>
      <c r="C56" s="53">
        <v>19.2</v>
      </c>
      <c r="D56" s="14" t="s">
        <v>90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4"/>
      <c r="S56" s="54"/>
    </row>
    <row r="57" spans="1:21" s="8" customFormat="1" ht="3" customHeight="1" x14ac:dyDescent="0.25">
      <c r="A57" s="36"/>
      <c r="B57" s="37"/>
      <c r="C57" s="38"/>
      <c r="D57" s="3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0"/>
      <c r="S57" s="39" t="s">
        <v>25</v>
      </c>
      <c r="T57" s="18"/>
      <c r="U57" s="18"/>
    </row>
    <row r="58" spans="1:21" s="8" customFormat="1" ht="3" customHeight="1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39"/>
      <c r="S58" s="39"/>
      <c r="T58" s="18"/>
      <c r="U58" s="18"/>
    </row>
    <row r="59" spans="1:21" s="8" customFormat="1" ht="18.75" customHeight="1" x14ac:dyDescent="0.25">
      <c r="A59" s="55" t="s">
        <v>12</v>
      </c>
      <c r="B59" s="55"/>
      <c r="C59" s="55"/>
      <c r="D59" s="56"/>
      <c r="E59" s="61" t="s">
        <v>13</v>
      </c>
      <c r="F59" s="62"/>
      <c r="G59" s="62"/>
      <c r="H59" s="62"/>
      <c r="I59" s="62"/>
      <c r="J59" s="62"/>
      <c r="K59" s="63"/>
      <c r="L59" s="64" t="s">
        <v>14</v>
      </c>
      <c r="M59" s="65"/>
      <c r="N59" s="65"/>
      <c r="O59" s="65"/>
      <c r="P59" s="65"/>
      <c r="Q59" s="65"/>
      <c r="R59" s="66" t="s">
        <v>23</v>
      </c>
      <c r="S59" s="55"/>
      <c r="T59" s="18"/>
      <c r="U59" s="18"/>
    </row>
    <row r="60" spans="1:21" s="8" customFormat="1" ht="18.75" customHeight="1" x14ac:dyDescent="0.25">
      <c r="A60" s="57"/>
      <c r="B60" s="57"/>
      <c r="C60" s="57"/>
      <c r="D60" s="58"/>
      <c r="E60" s="68" t="s">
        <v>7</v>
      </c>
      <c r="F60" s="59"/>
      <c r="G60" s="59"/>
      <c r="H60" s="59"/>
      <c r="I60" s="59"/>
      <c r="J60" s="59"/>
      <c r="K60" s="60"/>
      <c r="L60" s="69" t="s">
        <v>15</v>
      </c>
      <c r="M60" s="70"/>
      <c r="N60" s="70"/>
      <c r="O60" s="70"/>
      <c r="P60" s="70"/>
      <c r="Q60" s="70"/>
      <c r="R60" s="67"/>
      <c r="S60" s="57"/>
      <c r="T60" s="18"/>
      <c r="U60" s="18"/>
    </row>
    <row r="61" spans="1:21" s="8" customFormat="1" ht="18.75" customHeight="1" x14ac:dyDescent="0.25">
      <c r="A61" s="57"/>
      <c r="B61" s="57"/>
      <c r="C61" s="57"/>
      <c r="D61" s="58"/>
      <c r="E61" s="19"/>
      <c r="F61" s="19" t="s">
        <v>18</v>
      </c>
      <c r="G61" s="19"/>
      <c r="H61" s="19"/>
      <c r="I61" s="19"/>
      <c r="J61" s="18"/>
      <c r="K61" s="20"/>
      <c r="L61" s="21"/>
      <c r="M61" s="21"/>
      <c r="N61" s="21"/>
      <c r="O61" s="21"/>
      <c r="P61" s="21"/>
      <c r="Q61" s="21"/>
      <c r="R61" s="67"/>
      <c r="S61" s="57"/>
      <c r="T61" s="18"/>
      <c r="U61" s="18"/>
    </row>
    <row r="62" spans="1:21" ht="18.75" customHeight="1" x14ac:dyDescent="0.3">
      <c r="A62" s="57"/>
      <c r="B62" s="57"/>
      <c r="C62" s="57"/>
      <c r="D62" s="58"/>
      <c r="E62" s="19" t="s">
        <v>4</v>
      </c>
      <c r="F62" s="19" t="s">
        <v>30</v>
      </c>
      <c r="G62" s="19"/>
      <c r="H62" s="19" t="s">
        <v>6</v>
      </c>
      <c r="I62" s="19"/>
      <c r="J62" s="21"/>
      <c r="K62" s="19"/>
      <c r="L62" s="21"/>
      <c r="M62" s="21"/>
      <c r="N62" s="21"/>
      <c r="O62" s="21"/>
      <c r="P62" s="21"/>
      <c r="Q62" s="21"/>
      <c r="R62" s="67"/>
      <c r="S62" s="57"/>
      <c r="T62" s="18"/>
      <c r="U62" s="18"/>
    </row>
    <row r="63" spans="1:21" ht="18.75" customHeight="1" x14ac:dyDescent="0.3">
      <c r="A63" s="57"/>
      <c r="B63" s="57"/>
      <c r="C63" s="57"/>
      <c r="D63" s="58"/>
      <c r="E63" s="19" t="s">
        <v>17</v>
      </c>
      <c r="F63" s="19" t="s">
        <v>31</v>
      </c>
      <c r="G63" s="19"/>
      <c r="H63" s="22" t="s">
        <v>32</v>
      </c>
      <c r="I63" s="19"/>
      <c r="J63" s="21"/>
      <c r="K63" s="19"/>
      <c r="L63" s="21" t="s">
        <v>21</v>
      </c>
      <c r="M63" s="21"/>
      <c r="N63" s="21"/>
      <c r="O63" s="21"/>
      <c r="P63" s="21"/>
      <c r="Q63" s="21"/>
      <c r="R63" s="67"/>
      <c r="S63" s="57"/>
      <c r="T63" s="18"/>
      <c r="U63" s="18"/>
    </row>
    <row r="64" spans="1:21" ht="18.75" customHeight="1" x14ac:dyDescent="0.3">
      <c r="A64" s="57"/>
      <c r="B64" s="57"/>
      <c r="C64" s="57"/>
      <c r="D64" s="58"/>
      <c r="E64" s="19" t="s">
        <v>20</v>
      </c>
      <c r="F64" s="23" t="s">
        <v>40</v>
      </c>
      <c r="G64" s="19" t="s">
        <v>5</v>
      </c>
      <c r="H64" s="23" t="s">
        <v>41</v>
      </c>
      <c r="I64" s="19" t="s">
        <v>19</v>
      </c>
      <c r="J64" s="21" t="s">
        <v>10</v>
      </c>
      <c r="K64" s="19" t="s">
        <v>3</v>
      </c>
      <c r="L64" s="21" t="s">
        <v>16</v>
      </c>
      <c r="M64" s="21" t="s">
        <v>26</v>
      </c>
      <c r="N64" s="21" t="s">
        <v>27</v>
      </c>
      <c r="O64" s="21" t="s">
        <v>28</v>
      </c>
      <c r="P64" s="21" t="s">
        <v>29</v>
      </c>
      <c r="Q64" s="21" t="s">
        <v>33</v>
      </c>
      <c r="R64" s="67"/>
      <c r="S64" s="57"/>
      <c r="T64" s="18"/>
      <c r="U64" s="18"/>
    </row>
    <row r="65" spans="1:21" ht="18.75" customHeight="1" x14ac:dyDescent="0.3">
      <c r="A65" s="59"/>
      <c r="B65" s="59"/>
      <c r="C65" s="59"/>
      <c r="D65" s="60"/>
      <c r="E65" s="24" t="s">
        <v>20</v>
      </c>
      <c r="F65" s="24" t="s">
        <v>39</v>
      </c>
      <c r="G65" s="24" t="s">
        <v>8</v>
      </c>
      <c r="H65" s="24" t="s">
        <v>38</v>
      </c>
      <c r="I65" s="24" t="s">
        <v>9</v>
      </c>
      <c r="J65" s="25" t="s">
        <v>11</v>
      </c>
      <c r="K65" s="24" t="s">
        <v>1</v>
      </c>
      <c r="L65" s="25" t="s">
        <v>37</v>
      </c>
      <c r="M65" s="25" t="s">
        <v>34</v>
      </c>
      <c r="N65" s="25" t="s">
        <v>35</v>
      </c>
      <c r="O65" s="25" t="s">
        <v>36</v>
      </c>
      <c r="P65" s="25" t="s">
        <v>11</v>
      </c>
      <c r="Q65" s="25" t="s">
        <v>1</v>
      </c>
      <c r="R65" s="68"/>
      <c r="S65" s="59"/>
      <c r="T65" s="18"/>
      <c r="U65" s="18"/>
    </row>
    <row r="66" spans="1:21" ht="18.75" customHeight="1" x14ac:dyDescent="0.3">
      <c r="A66" s="26"/>
      <c r="B66" s="33" t="s">
        <v>76</v>
      </c>
      <c r="C66" s="26"/>
      <c r="D66" s="27"/>
      <c r="E66" s="31">
        <v>2262580.2799999998</v>
      </c>
      <c r="F66" s="31">
        <v>539111.4</v>
      </c>
      <c r="G66" s="31">
        <v>346030.78</v>
      </c>
      <c r="H66" s="34">
        <f>SUM(H67)</f>
        <v>0</v>
      </c>
      <c r="I66" s="31">
        <v>173490</v>
      </c>
      <c r="J66" s="31">
        <v>8323137</v>
      </c>
      <c r="K66" s="31">
        <v>19672124.550000001</v>
      </c>
      <c r="L66" s="31">
        <v>12605383.93</v>
      </c>
      <c r="M66" s="41">
        <v>13040749</v>
      </c>
      <c r="N66" s="31">
        <v>9600175.0999999996</v>
      </c>
      <c r="O66" s="31">
        <v>7463729.3799999999</v>
      </c>
      <c r="P66" s="31">
        <v>1354330</v>
      </c>
      <c r="Q66" s="31" t="s">
        <v>134</v>
      </c>
      <c r="R66" s="30"/>
      <c r="S66" s="29" t="s">
        <v>121</v>
      </c>
      <c r="T66" s="18"/>
      <c r="U66" s="18"/>
    </row>
    <row r="67" spans="1:21" x14ac:dyDescent="0.3">
      <c r="A67" s="26"/>
      <c r="B67" s="35" t="s">
        <v>77</v>
      </c>
      <c r="C67" s="26"/>
      <c r="D67" s="27"/>
      <c r="E67" s="31" t="s">
        <v>134</v>
      </c>
      <c r="F67" s="31" t="s">
        <v>134</v>
      </c>
      <c r="G67" s="31" t="s">
        <v>134</v>
      </c>
      <c r="H67" s="31" t="s">
        <v>134</v>
      </c>
      <c r="I67" s="31" t="s">
        <v>134</v>
      </c>
      <c r="J67" s="31" t="s">
        <v>134</v>
      </c>
      <c r="K67" s="31" t="s">
        <v>134</v>
      </c>
      <c r="L67" s="31" t="s">
        <v>134</v>
      </c>
      <c r="M67" s="31" t="s">
        <v>134</v>
      </c>
      <c r="N67" s="31" t="s">
        <v>134</v>
      </c>
      <c r="O67" s="31" t="s">
        <v>134</v>
      </c>
      <c r="P67" s="31" t="s">
        <v>134</v>
      </c>
      <c r="Q67" s="31" t="s">
        <v>134</v>
      </c>
      <c r="R67" s="30"/>
      <c r="S67" s="29" t="s">
        <v>122</v>
      </c>
      <c r="T67" s="18"/>
      <c r="U67" s="18"/>
    </row>
    <row r="68" spans="1:21" x14ac:dyDescent="0.3">
      <c r="A68" s="26"/>
      <c r="B68" s="36" t="s">
        <v>78</v>
      </c>
      <c r="C68" s="26"/>
      <c r="D68" s="27"/>
      <c r="E68" s="31" t="s">
        <v>134</v>
      </c>
      <c r="F68" s="31" t="s">
        <v>134</v>
      </c>
      <c r="G68" s="31" t="s">
        <v>134</v>
      </c>
      <c r="H68" s="31" t="s">
        <v>134</v>
      </c>
      <c r="I68" s="31" t="s">
        <v>134</v>
      </c>
      <c r="J68" s="31" t="s">
        <v>134</v>
      </c>
      <c r="K68" s="31" t="s">
        <v>134</v>
      </c>
      <c r="L68" s="31" t="s">
        <v>134</v>
      </c>
      <c r="M68" s="31" t="s">
        <v>134</v>
      </c>
      <c r="N68" s="31" t="s">
        <v>134</v>
      </c>
      <c r="O68" s="31" t="s">
        <v>134</v>
      </c>
      <c r="P68" s="31" t="s">
        <v>134</v>
      </c>
      <c r="Q68" s="31" t="s">
        <v>134</v>
      </c>
      <c r="R68" s="30" t="s">
        <v>123</v>
      </c>
      <c r="S68" s="29"/>
      <c r="T68" s="18"/>
      <c r="U68" s="18"/>
    </row>
    <row r="69" spans="1:21" x14ac:dyDescent="0.3">
      <c r="A69" s="26"/>
      <c r="B69" s="33" t="s">
        <v>79</v>
      </c>
      <c r="C69" s="26"/>
      <c r="D69" s="27"/>
      <c r="E69" s="31" t="s">
        <v>134</v>
      </c>
      <c r="F69" s="31" t="s">
        <v>134</v>
      </c>
      <c r="G69" s="31" t="s">
        <v>134</v>
      </c>
      <c r="H69" s="31" t="s">
        <v>134</v>
      </c>
      <c r="I69" s="31" t="s">
        <v>134</v>
      </c>
      <c r="J69" s="31" t="s">
        <v>134</v>
      </c>
      <c r="K69" s="31" t="s">
        <v>134</v>
      </c>
      <c r="L69" s="31" t="s">
        <v>134</v>
      </c>
      <c r="M69" s="31" t="s">
        <v>134</v>
      </c>
      <c r="N69" s="31" t="s">
        <v>134</v>
      </c>
      <c r="O69" s="31" t="s">
        <v>134</v>
      </c>
      <c r="P69" s="31" t="s">
        <v>134</v>
      </c>
      <c r="Q69" s="31" t="s">
        <v>134</v>
      </c>
      <c r="R69" s="30"/>
      <c r="S69" s="29" t="s">
        <v>124</v>
      </c>
      <c r="T69" s="18"/>
      <c r="U69" s="18"/>
    </row>
    <row r="70" spans="1:21" x14ac:dyDescent="0.3">
      <c r="A70" s="26"/>
      <c r="B70" s="32" t="s">
        <v>80</v>
      </c>
      <c r="C70" s="26"/>
      <c r="D70" s="27"/>
      <c r="E70" s="31">
        <f>SUM(E71:E72)</f>
        <v>21864697.949999999</v>
      </c>
      <c r="F70" s="31">
        <f t="shared" ref="F70:Q70" si="10">SUM(F71:F72)</f>
        <v>376225</v>
      </c>
      <c r="G70" s="31">
        <f t="shared" si="10"/>
        <v>531239.16</v>
      </c>
      <c r="H70" s="31">
        <f t="shared" si="10"/>
        <v>1539120</v>
      </c>
      <c r="I70" s="31">
        <f t="shared" si="10"/>
        <v>39994.75</v>
      </c>
      <c r="J70" s="31">
        <f t="shared" si="10"/>
        <v>17634040</v>
      </c>
      <c r="K70" s="31">
        <f t="shared" si="10"/>
        <v>14535075</v>
      </c>
      <c r="L70" s="31">
        <f t="shared" si="10"/>
        <v>1518197</v>
      </c>
      <c r="M70" s="31">
        <f t="shared" si="10"/>
        <v>16422127</v>
      </c>
      <c r="N70" s="31">
        <f t="shared" si="10"/>
        <v>13387873.24</v>
      </c>
      <c r="O70" s="31">
        <f t="shared" si="10"/>
        <v>3687090</v>
      </c>
      <c r="P70" s="31">
        <f t="shared" si="10"/>
        <v>6927950</v>
      </c>
      <c r="Q70" s="31">
        <f t="shared" si="10"/>
        <v>14535075</v>
      </c>
      <c r="R70" s="30" t="s">
        <v>125</v>
      </c>
      <c r="S70" s="29"/>
      <c r="T70" s="18"/>
      <c r="U70" s="18"/>
    </row>
    <row r="71" spans="1:21" x14ac:dyDescent="0.3">
      <c r="A71" s="26"/>
      <c r="B71" s="33" t="s">
        <v>81</v>
      </c>
      <c r="C71" s="26"/>
      <c r="D71" s="27"/>
      <c r="E71" s="31">
        <v>21864697.949999999</v>
      </c>
      <c r="F71" s="31">
        <v>376225</v>
      </c>
      <c r="G71" s="31">
        <v>531239.16</v>
      </c>
      <c r="H71" s="31">
        <v>1539120</v>
      </c>
      <c r="I71" s="31">
        <v>39994.75</v>
      </c>
      <c r="J71" s="31">
        <v>17634040</v>
      </c>
      <c r="K71" s="31">
        <v>14535075</v>
      </c>
      <c r="L71" s="31">
        <v>1518197</v>
      </c>
      <c r="M71" s="31">
        <v>16422127</v>
      </c>
      <c r="N71" s="31">
        <v>13387873.24</v>
      </c>
      <c r="O71" s="31">
        <v>3687090</v>
      </c>
      <c r="P71" s="31">
        <v>6927950</v>
      </c>
      <c r="Q71" s="31">
        <v>14535075</v>
      </c>
      <c r="R71" s="30"/>
      <c r="S71" s="29" t="s">
        <v>126</v>
      </c>
      <c r="T71" s="18"/>
      <c r="U71" s="18"/>
    </row>
    <row r="72" spans="1:21" x14ac:dyDescent="0.3">
      <c r="A72" s="26"/>
      <c r="B72" s="33" t="s">
        <v>82</v>
      </c>
      <c r="C72" s="26"/>
      <c r="D72" s="27"/>
      <c r="E72" s="31" t="s">
        <v>134</v>
      </c>
      <c r="F72" s="31" t="s">
        <v>134</v>
      </c>
      <c r="G72" s="31" t="s">
        <v>134</v>
      </c>
      <c r="H72" s="31" t="s">
        <v>134</v>
      </c>
      <c r="I72" s="31" t="s">
        <v>134</v>
      </c>
      <c r="J72" s="31" t="s">
        <v>134</v>
      </c>
      <c r="K72" s="31" t="s">
        <v>134</v>
      </c>
      <c r="L72" s="31" t="s">
        <v>134</v>
      </c>
      <c r="M72" s="31" t="s">
        <v>134</v>
      </c>
      <c r="N72" s="31" t="s">
        <v>134</v>
      </c>
      <c r="O72" s="31" t="s">
        <v>134</v>
      </c>
      <c r="P72" s="31" t="s">
        <v>134</v>
      </c>
      <c r="Q72" s="31" t="s">
        <v>134</v>
      </c>
      <c r="R72" s="30"/>
      <c r="S72" s="29" t="s">
        <v>127</v>
      </c>
      <c r="T72" s="18"/>
      <c r="U72" s="18"/>
    </row>
    <row r="73" spans="1:21" x14ac:dyDescent="0.3">
      <c r="A73" s="26"/>
      <c r="B73" s="32" t="s">
        <v>83</v>
      </c>
      <c r="C73" s="26"/>
      <c r="D73" s="27"/>
      <c r="E73" s="31">
        <f>SUM(E74:E75)</f>
        <v>48551064.959999993</v>
      </c>
      <c r="F73" s="31">
        <f t="shared" ref="F73:Q73" si="11">SUM(F74:F75)</f>
        <v>811415.7</v>
      </c>
      <c r="G73" s="31">
        <f t="shared" si="11"/>
        <v>1099581.8</v>
      </c>
      <c r="H73" s="31">
        <f t="shared" si="11"/>
        <v>13342</v>
      </c>
      <c r="I73" s="31">
        <f t="shared" si="11"/>
        <v>517089</v>
      </c>
      <c r="J73" s="31">
        <f t="shared" si="11"/>
        <v>36796922</v>
      </c>
      <c r="K73" s="31">
        <f t="shared" si="11"/>
        <v>2580</v>
      </c>
      <c r="L73" s="31">
        <f t="shared" si="11"/>
        <v>5713194.9800000004</v>
      </c>
      <c r="M73" s="31">
        <f t="shared" si="11"/>
        <v>28627375.52</v>
      </c>
      <c r="N73" s="31">
        <f t="shared" si="11"/>
        <v>25407258.16</v>
      </c>
      <c r="O73" s="31">
        <f t="shared" si="11"/>
        <v>14926650</v>
      </c>
      <c r="P73" s="31">
        <f t="shared" si="11"/>
        <v>8669394.9400000013</v>
      </c>
      <c r="Q73" s="31">
        <f t="shared" si="11"/>
        <v>16000</v>
      </c>
      <c r="R73" s="30" t="s">
        <v>128</v>
      </c>
      <c r="S73" s="29"/>
      <c r="T73" s="18"/>
      <c r="U73" s="18"/>
    </row>
    <row r="74" spans="1:21" x14ac:dyDescent="0.3">
      <c r="A74" s="26"/>
      <c r="B74" s="33" t="s">
        <v>84</v>
      </c>
      <c r="C74" s="26"/>
      <c r="D74" s="27"/>
      <c r="E74" s="31">
        <v>24494827.719999999</v>
      </c>
      <c r="F74" s="31">
        <v>380071</v>
      </c>
      <c r="G74" s="31">
        <v>705210.73</v>
      </c>
      <c r="H74" s="31">
        <v>13342</v>
      </c>
      <c r="I74" s="31">
        <v>334459</v>
      </c>
      <c r="J74" s="31">
        <v>20821374</v>
      </c>
      <c r="K74" s="31" t="s">
        <v>43</v>
      </c>
      <c r="L74" s="31">
        <v>3675592</v>
      </c>
      <c r="M74" s="31">
        <v>14681638.52</v>
      </c>
      <c r="N74" s="31">
        <v>13434941.41</v>
      </c>
      <c r="O74" s="31">
        <v>9229700</v>
      </c>
      <c r="P74" s="31">
        <v>5609394.9400000004</v>
      </c>
      <c r="Q74" s="31">
        <v>16000</v>
      </c>
      <c r="R74" s="30"/>
      <c r="S74" s="29" t="s">
        <v>129</v>
      </c>
      <c r="T74" s="18"/>
      <c r="U74" s="18"/>
    </row>
    <row r="75" spans="1:21" x14ac:dyDescent="0.3">
      <c r="A75" s="26"/>
      <c r="B75" s="33" t="s">
        <v>85</v>
      </c>
      <c r="C75" s="26"/>
      <c r="D75" s="27"/>
      <c r="E75" s="31">
        <v>24056237.239999998</v>
      </c>
      <c r="F75" s="31">
        <v>431344.7</v>
      </c>
      <c r="G75" s="31">
        <v>394371.07</v>
      </c>
      <c r="H75" s="31" t="s">
        <v>43</v>
      </c>
      <c r="I75" s="31">
        <v>182630</v>
      </c>
      <c r="J75" s="31">
        <v>15975548</v>
      </c>
      <c r="K75" s="31">
        <v>2580</v>
      </c>
      <c r="L75" s="31">
        <v>2037602.98</v>
      </c>
      <c r="M75" s="31">
        <v>13945737</v>
      </c>
      <c r="N75" s="31">
        <v>11972316.75</v>
      </c>
      <c r="O75" s="31">
        <v>5696950</v>
      </c>
      <c r="P75" s="31">
        <v>3060000</v>
      </c>
      <c r="Q75" s="31" t="s">
        <v>43</v>
      </c>
      <c r="R75" s="30"/>
      <c r="S75" s="29" t="s">
        <v>130</v>
      </c>
      <c r="T75" s="18"/>
      <c r="U75" s="18"/>
    </row>
    <row r="76" spans="1:21" x14ac:dyDescent="0.3">
      <c r="A76" s="26"/>
      <c r="B76" s="32" t="s">
        <v>86</v>
      </c>
      <c r="C76" s="26"/>
      <c r="D76" s="27"/>
      <c r="E76" s="31">
        <f>SUM(E77)</f>
        <v>1187746.6000000001</v>
      </c>
      <c r="F76" s="31">
        <f>SUM(F77)</f>
        <v>288625.5</v>
      </c>
      <c r="G76" s="31">
        <f>SUM(G77)</f>
        <v>2704031.28</v>
      </c>
      <c r="H76" s="42" t="s">
        <v>43</v>
      </c>
      <c r="I76" s="31">
        <f>SUM(I77)</f>
        <v>176235</v>
      </c>
      <c r="J76" s="31">
        <f>SUM(J77)</f>
        <v>10045339</v>
      </c>
      <c r="K76" s="31">
        <f>SUM(K77)</f>
        <v>21747930.27</v>
      </c>
      <c r="L76" s="31">
        <f>SUM(L77)</f>
        <v>5998317.0199999996</v>
      </c>
      <c r="M76" s="31">
        <f>SUM(M77)</f>
        <v>13718974</v>
      </c>
      <c r="N76" s="31">
        <f t="shared" ref="N76:Q76" si="12">SUM(N77)</f>
        <v>10241747.98</v>
      </c>
      <c r="O76" s="31">
        <f t="shared" si="12"/>
        <v>2304390</v>
      </c>
      <c r="P76" s="31">
        <f t="shared" si="12"/>
        <v>1835603.93</v>
      </c>
      <c r="Q76" s="31">
        <f t="shared" si="12"/>
        <v>388650</v>
      </c>
      <c r="R76" s="30" t="s">
        <v>131</v>
      </c>
      <c r="S76" s="29"/>
      <c r="T76" s="18"/>
      <c r="U76" s="18"/>
    </row>
    <row r="77" spans="1:21" x14ac:dyDescent="0.3">
      <c r="A77" s="26"/>
      <c r="B77" s="33" t="s">
        <v>87</v>
      </c>
      <c r="C77" s="26"/>
      <c r="D77" s="27"/>
      <c r="E77" s="31">
        <v>1187746.6000000001</v>
      </c>
      <c r="F77" s="43">
        <v>288625.5</v>
      </c>
      <c r="G77" s="43">
        <v>2704031.28</v>
      </c>
      <c r="H77" s="44">
        <v>0</v>
      </c>
      <c r="I77" s="31">
        <v>176235</v>
      </c>
      <c r="J77" s="31">
        <v>10045339</v>
      </c>
      <c r="K77" s="31">
        <v>21747930.27</v>
      </c>
      <c r="L77" s="31">
        <v>5998317.0199999996</v>
      </c>
      <c r="M77" s="31">
        <v>13718974</v>
      </c>
      <c r="N77" s="31">
        <v>10241747.98</v>
      </c>
      <c r="O77" s="31">
        <v>2304390</v>
      </c>
      <c r="P77" s="31">
        <v>1835603.93</v>
      </c>
      <c r="Q77" s="31">
        <v>388650</v>
      </c>
      <c r="R77" s="30"/>
      <c r="S77" s="29" t="s">
        <v>132</v>
      </c>
      <c r="T77" s="18"/>
      <c r="U77" s="18"/>
    </row>
    <row r="78" spans="1:21" x14ac:dyDescent="0.3">
      <c r="A78" s="45"/>
      <c r="B78" s="45"/>
      <c r="C78" s="45"/>
      <c r="D78" s="46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8"/>
      <c r="S78" s="49"/>
      <c r="T78" s="18"/>
      <c r="U78" s="18"/>
    </row>
    <row r="79" spans="1:21" ht="6" customHeight="1" x14ac:dyDescent="0.3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29"/>
      <c r="S79" s="29"/>
      <c r="T79" s="18"/>
      <c r="U79" s="18"/>
    </row>
    <row r="80" spans="1:21" x14ac:dyDescent="0.3">
      <c r="A80" s="18"/>
      <c r="B80" s="51" t="s">
        <v>42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39"/>
      <c r="S80" s="39"/>
      <c r="T80" s="18"/>
      <c r="U80" s="18"/>
    </row>
    <row r="81" spans="1:21" x14ac:dyDescent="0.3">
      <c r="A81" s="18"/>
      <c r="B81" s="51" t="s">
        <v>88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39"/>
      <c r="S81" s="39"/>
      <c r="T81" s="18"/>
      <c r="U81" s="18"/>
    </row>
  </sheetData>
  <mergeCells count="20">
    <mergeCell ref="R13:S13"/>
    <mergeCell ref="A5:D11"/>
    <mergeCell ref="E5:K5"/>
    <mergeCell ref="L5:Q5"/>
    <mergeCell ref="R5:S11"/>
    <mergeCell ref="E6:K6"/>
    <mergeCell ref="L6:Q6"/>
    <mergeCell ref="A13:D13"/>
    <mergeCell ref="A32:D38"/>
    <mergeCell ref="E32:K32"/>
    <mergeCell ref="L32:Q32"/>
    <mergeCell ref="R32:S38"/>
    <mergeCell ref="E33:K33"/>
    <mergeCell ref="L33:Q33"/>
    <mergeCell ref="A59:D65"/>
    <mergeCell ref="E59:K59"/>
    <mergeCell ref="L59:Q59"/>
    <mergeCell ref="R59:S65"/>
    <mergeCell ref="E60:K60"/>
    <mergeCell ref="L60:Q60"/>
  </mergeCells>
  <pageMargins left="0.55118110236220474" right="0.35433070866141736" top="0.78740157480314965" bottom="0.59055118110236227" header="0.51181102362204722" footer="0.51181102362204722"/>
  <pageSetup paperSize="9" scale="80" orientation="landscape" horizontalDpi="1200" verticalDpi="1200" r:id="rId1"/>
  <headerFooter alignWithMargins="0"/>
  <rowBreaks count="2" manualBreakCount="2">
    <brk id="27" max="20" man="1"/>
    <brk id="54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2017-09-13T17:01:44Z</cp:lastPrinted>
  <dcterms:created xsi:type="dcterms:W3CDTF">1997-06-13T10:07:54Z</dcterms:created>
  <dcterms:modified xsi:type="dcterms:W3CDTF">2017-10-03T09:19:07Z</dcterms:modified>
</cp:coreProperties>
</file>