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658"/>
  </bookViews>
  <sheets>
    <sheet name="ตารางที่2" sheetId="5" r:id="rId1"/>
  </sheets>
  <definedNames>
    <definedName name="_xlnm.Print_Area" localSheetId="0">ตารางที่2!$A$1:$D$40</definedName>
  </definedNames>
  <calcPr calcId="124519"/>
</workbook>
</file>

<file path=xl/calcChain.xml><?xml version="1.0" encoding="utf-8"?>
<calcChain xmlns="http://schemas.openxmlformats.org/spreadsheetml/2006/main">
  <c r="B14" i="5"/>
  <c r="C11"/>
  <c r="D15" l="1"/>
  <c r="C15"/>
  <c r="D11"/>
  <c r="B17"/>
  <c r="B18"/>
  <c r="B19"/>
  <c r="B20"/>
  <c r="B12"/>
  <c r="B7"/>
  <c r="B16"/>
  <c r="B13"/>
  <c r="B10"/>
  <c r="B9"/>
  <c r="B8"/>
  <c r="C6" l="1"/>
  <c r="C30" s="1"/>
  <c r="B15"/>
  <c r="B11"/>
  <c r="D6"/>
  <c r="D33" s="1"/>
  <c r="B6" l="1"/>
  <c r="B35" s="1"/>
  <c r="B27"/>
  <c r="B32"/>
  <c r="B28"/>
  <c r="B24"/>
  <c r="B25"/>
  <c r="B33"/>
  <c r="B29"/>
  <c r="C33"/>
  <c r="C36"/>
  <c r="B23"/>
  <c r="D32"/>
  <c r="D34"/>
  <c r="C24"/>
  <c r="C29"/>
  <c r="C32"/>
  <c r="D36"/>
  <c r="D24"/>
  <c r="D25"/>
  <c r="D26"/>
  <c r="D35"/>
  <c r="D29"/>
  <c r="D23"/>
  <c r="D28"/>
  <c r="C34"/>
  <c r="C35"/>
  <c r="C26"/>
  <c r="C25"/>
  <c r="C28"/>
  <c r="C23"/>
  <c r="B36" l="1"/>
  <c r="B34"/>
  <c r="B31"/>
  <c r="C31"/>
  <c r="B26"/>
  <c r="C27"/>
  <c r="B22"/>
  <c r="D27"/>
  <c r="D31"/>
  <c r="C22" l="1"/>
</calcChain>
</file>

<file path=xl/sharedStrings.xml><?xml version="1.0" encoding="utf-8"?>
<sst xmlns="http://schemas.openxmlformats.org/spreadsheetml/2006/main" count="44" uniqueCount="26">
  <si>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</si>
  <si>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</si>
  <si>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</si>
  <si>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</si>
  <si>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</si>
  <si>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</si>
  <si>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</si>
  <si>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</si>
  <si>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</si>
  <si>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</si>
  <si>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</si>
  <si>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</si>
  <si>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</si>
  <si>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</si>
  <si>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</si>
  <si>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</si>
  <si>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</si>
  <si>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</si>
  <si>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</si>
  <si>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</si>
  <si>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</si>
  <si>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>.. จำนวนเล็กน้อย</t>
  </si>
  <si>
    <t>..</t>
  </si>
  <si>
    <t>ตารางที่ 2  จำนวน และร้อยละของประชากรอายุ 15 ปีขึ้นไป จำแนกตามระดับการศึกษาที่สำเร็จ และเพศ</t>
  </si>
  <si>
    <t xml:space="preserve">               เดือนกุมภาพันธ์ พ.ศ. 2559</t>
  </si>
  <si>
    <t>แหล่งที่มา  :  สรุปผลการสำรวจโครงการสำรวจภาวะการทำงานของประชากรจังหวัดเลย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</si>
</sst>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#,##0.0"/>
    <numFmt numFmtId="190" formatCode="0.0"/>
    <numFmt numFmtId="192" formatCode="_-* #,##0.0_-;\-* #,##0.0_-;_-* &quot;-&quot;_-;_-@_-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indexed="10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188" fontId="5" fillId="0" borderId="0" xfId="0" applyNumberFormat="1" applyFont="1" applyBorder="1" applyAlignment="1" applyProtection="1">
      <alignment horizontal="left"/>
    </xf>
    <xf numFmtId="41" fontId="6" fillId="0" borderId="0" xfId="0" applyNumberFormat="1" applyFont="1" applyAlignment="1">
      <alignment horizontal="right"/>
    </xf>
    <xf numFmtId="41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190" fontId="2" fillId="0" borderId="0" xfId="0" applyNumberFormat="1" applyFont="1"/>
    <xf numFmtId="190" fontId="5" fillId="0" borderId="0" xfId="0" applyNumberFormat="1" applyFont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190" fontId="5" fillId="0" borderId="0" xfId="0" applyNumberFormat="1" applyFont="1" applyAlignment="1">
      <alignment horizontal="right"/>
    </xf>
    <xf numFmtId="0" fontId="5" fillId="0" borderId="2" xfId="0" applyFont="1" applyBorder="1" applyAlignment="1" applyProtection="1">
      <alignment horizontal="left"/>
    </xf>
    <xf numFmtId="192" fontId="5" fillId="0" borderId="2" xfId="0" applyNumberFormat="1" applyFont="1" applyBorder="1" applyAlignment="1">
      <alignment horizontal="right"/>
    </xf>
    <xf numFmtId="192" fontId="2" fillId="0" borderId="0" xfId="0" applyNumberFormat="1" applyFont="1" applyBorder="1" applyAlignment="1">
      <alignment horizontal="right"/>
    </xf>
    <xf numFmtId="192" fontId="5" fillId="0" borderId="0" xfId="0" applyNumberFormat="1" applyFont="1" applyBorder="1" applyAlignment="1">
      <alignment horizontal="right"/>
    </xf>
    <xf numFmtId="192" fontId="6" fillId="0" borderId="0" xfId="0" applyNumberFormat="1" applyFont="1" applyBorder="1" applyAlignment="1">
      <alignment horizontal="right"/>
    </xf>
    <xf numFmtId="192" fontId="6" fillId="0" borderId="2" xfId="0" applyNumberFormat="1" applyFont="1" applyBorder="1" applyAlignment="1">
      <alignment horizontal="right"/>
    </xf>
    <xf numFmtId="0" fontId="9" fillId="0" borderId="0" xfId="0" applyFont="1"/>
    <xf numFmtId="190" fontId="9" fillId="0" borderId="0" xfId="0" applyNumberFormat="1" applyFont="1" applyFill="1" applyBorder="1" applyAlignment="1">
      <alignment horizontal="right"/>
    </xf>
    <xf numFmtId="0" fontId="9" fillId="0" borderId="0" xfId="0" applyFont="1" applyBorder="1"/>
    <xf numFmtId="190" fontId="9" fillId="0" borderId="0" xfId="0" applyNumberFormat="1" applyFont="1"/>
    <xf numFmtId="3" fontId="4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10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11" fillId="0" borderId="0" xfId="0" applyFont="1" applyBorder="1"/>
    <xf numFmtId="0" fontId="1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40"/>
  <sheetViews>
    <sheetView showGridLines="0" tabSelected="1" view="pageBreakPreview" topLeftCell="A31" zoomScale="80" zoomScaleNormal="75" zoomScaleSheetLayoutView="80" workbookViewId="0">
      <selection activeCell="F31" sqref="F1:H1048576"/>
    </sheetView>
  </sheetViews>
  <sheetFormatPr defaultRowHeight="26.25" customHeight="1"/>
  <cols>
    <col min="1" max="1" width="33.28515625" style="2" customWidth="1"/>
    <col min="2" max="4" width="22.7109375" style="1" customWidth="1"/>
    <col min="5" max="16384" width="9.140625" style="1"/>
  </cols>
  <sheetData>
    <row r="1" spans="1:4" s="2" customFormat="1" ht="23.25">
      <c r="A1" s="2" t="s">
        <v>23</v>
      </c>
      <c r="B1" s="1"/>
      <c r="C1" s="1"/>
      <c r="D1" s="1"/>
    </row>
    <row r="2" spans="1:4" ht="23.25">
      <c r="A2" s="37" t="s">
        <v>24</v>
      </c>
    </row>
    <row r="3" spans="1:4" ht="8.25" customHeight="1"/>
    <row r="4" spans="1:4" s="2" customFormat="1" ht="30" customHeight="1">
      <c r="A4" s="3" t="s">
        <v>5</v>
      </c>
      <c r="B4" s="4" t="s">
        <v>0</v>
      </c>
      <c r="C4" s="4" t="s">
        <v>1</v>
      </c>
      <c r="D4" s="4" t="s">
        <v>2</v>
      </c>
    </row>
    <row r="5" spans="1:4" s="2" customFormat="1" ht="23.25">
      <c r="B5" s="40" t="s">
        <v>20</v>
      </c>
      <c r="C5" s="40"/>
      <c r="D5" s="40"/>
    </row>
    <row r="6" spans="1:4" s="7" customFormat="1" ht="24.95" customHeight="1">
      <c r="A6" s="6" t="s">
        <v>3</v>
      </c>
      <c r="B6" s="34">
        <f>C6+D6</f>
        <v>442197</v>
      </c>
      <c r="C6" s="35">
        <f>C7+C8+C9+C10+C11+C15+C19+C20</f>
        <v>218109</v>
      </c>
      <c r="D6" s="35">
        <f>D7+D8+D9+D10+D11+D15+D19+D20</f>
        <v>224088</v>
      </c>
    </row>
    <row r="7" spans="1:4" s="8" customFormat="1" ht="24.95" customHeight="1">
      <c r="A7" s="11" t="s">
        <v>7</v>
      </c>
      <c r="B7" s="10">
        <f t="shared" ref="B7:B20" si="0">C7+D7</f>
        <v>15107</v>
      </c>
      <c r="C7" s="10">
        <v>5758</v>
      </c>
      <c r="D7" s="10">
        <v>9349</v>
      </c>
    </row>
    <row r="8" spans="1:4" s="8" customFormat="1" ht="24.95" customHeight="1">
      <c r="A8" s="12" t="s">
        <v>6</v>
      </c>
      <c r="B8" s="10">
        <f t="shared" si="0"/>
        <v>150680</v>
      </c>
      <c r="C8" s="10">
        <v>69828</v>
      </c>
      <c r="D8" s="10">
        <v>80852</v>
      </c>
    </row>
    <row r="9" spans="1:4" s="8" customFormat="1" ht="24.95" customHeight="1">
      <c r="A9" s="13" t="s">
        <v>8</v>
      </c>
      <c r="B9" s="10">
        <f t="shared" si="0"/>
        <v>108114</v>
      </c>
      <c r="C9" s="10">
        <v>56367</v>
      </c>
      <c r="D9" s="10">
        <v>51747</v>
      </c>
    </row>
    <row r="10" spans="1:4" s="8" customFormat="1" ht="24.95" customHeight="1">
      <c r="A10" s="13" t="s">
        <v>9</v>
      </c>
      <c r="B10" s="10">
        <f t="shared" si="0"/>
        <v>76861</v>
      </c>
      <c r="C10" s="10">
        <v>42645</v>
      </c>
      <c r="D10" s="10">
        <v>34216</v>
      </c>
    </row>
    <row r="11" spans="1:4" ht="24.95" customHeight="1">
      <c r="A11" s="12" t="s">
        <v>10</v>
      </c>
      <c r="B11" s="10">
        <f>C11+D11</f>
        <v>54098</v>
      </c>
      <c r="C11" s="10">
        <f>C12+C13</f>
        <v>28608</v>
      </c>
      <c r="D11" s="10">
        <f>D12+D13+D14</f>
        <v>25490</v>
      </c>
    </row>
    <row r="12" spans="1:4" ht="24.95" customHeight="1">
      <c r="A12" s="14" t="s">
        <v>11</v>
      </c>
      <c r="B12" s="10">
        <f>C12+D12</f>
        <v>48129</v>
      </c>
      <c r="C12" s="10">
        <v>25479</v>
      </c>
      <c r="D12" s="10">
        <v>22650</v>
      </c>
    </row>
    <row r="13" spans="1:4" ht="24.95" customHeight="1">
      <c r="A13" s="14" t="s">
        <v>12</v>
      </c>
      <c r="B13" s="10">
        <f t="shared" si="0"/>
        <v>5887</v>
      </c>
      <c r="C13" s="10">
        <v>3129</v>
      </c>
      <c r="D13" s="10">
        <v>2758</v>
      </c>
    </row>
    <row r="14" spans="1:4" ht="24.95" customHeight="1">
      <c r="A14" s="15" t="s">
        <v>19</v>
      </c>
      <c r="B14" s="10">
        <f>D14</f>
        <v>82</v>
      </c>
      <c r="C14" s="16">
        <v>0</v>
      </c>
      <c r="D14" s="10">
        <v>82</v>
      </c>
    </row>
    <row r="15" spans="1:4" ht="24.95" customHeight="1">
      <c r="A15" s="12" t="s">
        <v>13</v>
      </c>
      <c r="B15" s="10">
        <f>B16+B17+B18</f>
        <v>37337</v>
      </c>
      <c r="C15" s="10">
        <f>C16+C17+C18</f>
        <v>14903</v>
      </c>
      <c r="D15" s="10">
        <f>D16+D17+D18</f>
        <v>22434</v>
      </c>
    </row>
    <row r="16" spans="1:4" s="8" customFormat="1" ht="24.95" customHeight="1">
      <c r="A16" s="15" t="s">
        <v>14</v>
      </c>
      <c r="B16" s="9">
        <f t="shared" si="0"/>
        <v>18121</v>
      </c>
      <c r="C16" s="9">
        <v>7343</v>
      </c>
      <c r="D16" s="9">
        <v>10778</v>
      </c>
    </row>
    <row r="17" spans="1:6" s="8" customFormat="1" ht="24.95" customHeight="1">
      <c r="A17" s="15" t="s">
        <v>15</v>
      </c>
      <c r="B17" s="9">
        <f t="shared" si="0"/>
        <v>12699</v>
      </c>
      <c r="C17" s="9">
        <v>5617</v>
      </c>
      <c r="D17" s="9">
        <v>7082</v>
      </c>
    </row>
    <row r="18" spans="1:6" s="8" customFormat="1" ht="24.95" customHeight="1">
      <c r="A18" s="15" t="s">
        <v>16</v>
      </c>
      <c r="B18" s="9">
        <f t="shared" si="0"/>
        <v>6517</v>
      </c>
      <c r="C18" s="9">
        <v>1943</v>
      </c>
      <c r="D18" s="9">
        <v>4574</v>
      </c>
    </row>
    <row r="19" spans="1:6" s="8" customFormat="1" ht="24.95" customHeight="1">
      <c r="A19" s="14" t="s">
        <v>17</v>
      </c>
      <c r="B19" s="17">
        <f t="shared" si="0"/>
        <v>0</v>
      </c>
      <c r="C19" s="17">
        <v>0</v>
      </c>
      <c r="D19" s="17">
        <v>0</v>
      </c>
    </row>
    <row r="20" spans="1:6" s="8" customFormat="1" ht="24.95" customHeight="1">
      <c r="A20" s="14" t="s">
        <v>18</v>
      </c>
      <c r="B20" s="17">
        <f t="shared" si="0"/>
        <v>0</v>
      </c>
      <c r="C20" s="17">
        <v>0</v>
      </c>
      <c r="D20" s="17">
        <v>0</v>
      </c>
    </row>
    <row r="21" spans="1:6" ht="24.95" customHeight="1">
      <c r="A21" s="1"/>
      <c r="B21" s="41" t="s">
        <v>4</v>
      </c>
      <c r="C21" s="41"/>
      <c r="D21" s="41"/>
    </row>
    <row r="22" spans="1:6" s="2" customFormat="1" ht="23.25">
      <c r="A22" s="18" t="s">
        <v>3</v>
      </c>
      <c r="B22" s="26">
        <f>B23+B24+B25+B26+B27+B31</f>
        <v>100</v>
      </c>
      <c r="C22" s="26">
        <f>C23+C24+C25+C26+C27+C31</f>
        <v>100</v>
      </c>
      <c r="D22" s="26">
        <v>100</v>
      </c>
      <c r="F22" s="19"/>
    </row>
    <row r="23" spans="1:6" ht="24.95" customHeight="1">
      <c r="A23" s="11" t="s">
        <v>7</v>
      </c>
      <c r="B23" s="27">
        <f>B7/$B$6*100</f>
        <v>3.4163506310535801</v>
      </c>
      <c r="C23" s="27">
        <f>C7/$C$6*100</f>
        <v>2.6399644214589952</v>
      </c>
      <c r="D23" s="27">
        <f>+D7/$D$6*100</f>
        <v>4.1720217057584517</v>
      </c>
      <c r="F23" s="20"/>
    </row>
    <row r="24" spans="1:6" ht="24.95" customHeight="1">
      <c r="A24" s="12" t="s">
        <v>6</v>
      </c>
      <c r="B24" s="27">
        <f t="shared" ref="B24:B36" si="1">B8/$B$6*100</f>
        <v>34.07531032548841</v>
      </c>
      <c r="C24" s="27">
        <f>C8/$C$6*100</f>
        <v>32.01518506801645</v>
      </c>
      <c r="D24" s="27">
        <f t="shared" ref="D24:D29" si="2">+D8/$D$6*100</f>
        <v>36.080468387419231</v>
      </c>
      <c r="F24" s="20"/>
    </row>
    <row r="25" spans="1:6" ht="24.95" customHeight="1">
      <c r="A25" s="13" t="s">
        <v>8</v>
      </c>
      <c r="B25" s="27">
        <f t="shared" si="1"/>
        <v>24.449283916444482</v>
      </c>
      <c r="C25" s="27">
        <f>C9/$C$6*100</f>
        <v>25.843500268214513</v>
      </c>
      <c r="D25" s="27">
        <f t="shared" si="2"/>
        <v>23.092267323551464</v>
      </c>
      <c r="F25" s="20"/>
    </row>
    <row r="26" spans="1:6" ht="24.95" customHeight="1">
      <c r="A26" s="13" t="s">
        <v>9</v>
      </c>
      <c r="B26" s="27">
        <f t="shared" si="1"/>
        <v>17.381619504429022</v>
      </c>
      <c r="C26" s="27">
        <f>C10/$C$6*100</f>
        <v>19.552150530239469</v>
      </c>
      <c r="D26" s="27">
        <f t="shared" si="2"/>
        <v>15.269001463710685</v>
      </c>
      <c r="F26" s="20"/>
    </row>
    <row r="27" spans="1:6" ht="24.95" customHeight="1">
      <c r="A27" s="1" t="s">
        <v>10</v>
      </c>
      <c r="B27" s="27">
        <f t="shared" si="1"/>
        <v>12.233913843829786</v>
      </c>
      <c r="C27" s="27">
        <f>SUM(C28:C29)</f>
        <v>13.116377591021003</v>
      </c>
      <c r="D27" s="27">
        <f>SUM(D28:D30)</f>
        <v>11.338402770340224</v>
      </c>
      <c r="F27" s="21"/>
    </row>
    <row r="28" spans="1:6" ht="24.95" customHeight="1">
      <c r="A28" s="14" t="s">
        <v>11</v>
      </c>
      <c r="B28" s="27">
        <f t="shared" si="1"/>
        <v>10.884062985501936</v>
      </c>
      <c r="C28" s="28">
        <f>C12/$C$6*100</f>
        <v>11.681773792003082</v>
      </c>
      <c r="D28" s="28">
        <f t="shared" si="2"/>
        <v>10.107636285744887</v>
      </c>
      <c r="F28" s="20"/>
    </row>
    <row r="29" spans="1:6" ht="24.95" customHeight="1">
      <c r="A29" s="14" t="s">
        <v>12</v>
      </c>
      <c r="B29" s="27">
        <f t="shared" si="1"/>
        <v>1.3313070871127575</v>
      </c>
      <c r="C29" s="28">
        <f>C13/$C$6*100</f>
        <v>1.4346037990179221</v>
      </c>
      <c r="D29" s="28">
        <f t="shared" si="2"/>
        <v>1.2307664845953377</v>
      </c>
      <c r="F29" s="20"/>
    </row>
    <row r="30" spans="1:6" ht="24.95" customHeight="1">
      <c r="A30" s="15" t="s">
        <v>19</v>
      </c>
      <c r="B30" s="27" t="s">
        <v>22</v>
      </c>
      <c r="C30" s="28">
        <f>C14/$C$6*100</f>
        <v>0</v>
      </c>
      <c r="D30" s="28" t="s">
        <v>22</v>
      </c>
      <c r="F30" s="22"/>
    </row>
    <row r="31" spans="1:6" ht="24.95" customHeight="1">
      <c r="A31" s="12" t="s">
        <v>13</v>
      </c>
      <c r="B31" s="28">
        <f t="shared" ref="B31" si="3">SUM(B32:B34)</f>
        <v>8.4435217787547181</v>
      </c>
      <c r="C31" s="28">
        <f>SUM(C32:C34)</f>
        <v>6.832822121049567</v>
      </c>
      <c r="D31" s="28">
        <f>SUM(D32:D34)</f>
        <v>10.01124558209275</v>
      </c>
      <c r="F31" s="21"/>
    </row>
    <row r="32" spans="1:6" ht="24.95" customHeight="1">
      <c r="A32" s="15" t="s">
        <v>14</v>
      </c>
      <c r="B32" s="27">
        <f t="shared" si="1"/>
        <v>4.0979472949839097</v>
      </c>
      <c r="C32" s="28">
        <f>C16/$C$6*100</f>
        <v>3.3666652912076072</v>
      </c>
      <c r="D32" s="28">
        <f>+D16/$D$6*100</f>
        <v>4.8097176109385593</v>
      </c>
      <c r="F32" s="20"/>
    </row>
    <row r="33" spans="1:8" ht="24.95" customHeight="1">
      <c r="A33" s="15" t="s">
        <v>15</v>
      </c>
      <c r="B33" s="27">
        <f t="shared" si="1"/>
        <v>2.8717969592738077</v>
      </c>
      <c r="C33" s="28">
        <f>C17/$C$6*100</f>
        <v>2.575317845664324</v>
      </c>
      <c r="D33" s="28">
        <f>+D17/$D$6*100</f>
        <v>3.1603655706686662</v>
      </c>
      <c r="F33" s="20"/>
    </row>
    <row r="34" spans="1:8" ht="24.95" customHeight="1">
      <c r="A34" s="15" t="s">
        <v>16</v>
      </c>
      <c r="B34" s="27">
        <f t="shared" si="1"/>
        <v>1.4737775244970002</v>
      </c>
      <c r="C34" s="27">
        <f>C18/$C$6*100</f>
        <v>0.89083898417763596</v>
      </c>
      <c r="D34" s="28">
        <f>+D18/$D$6*100</f>
        <v>2.0411624004855233</v>
      </c>
      <c r="F34" s="20"/>
    </row>
    <row r="35" spans="1:8" ht="24.95" customHeight="1">
      <c r="A35" s="14" t="s">
        <v>17</v>
      </c>
      <c r="B35" s="27">
        <f t="shared" si="1"/>
        <v>0</v>
      </c>
      <c r="C35" s="27">
        <f>C19/$C$6*100</f>
        <v>0</v>
      </c>
      <c r="D35" s="28">
        <f>+D19/$D$6*100</f>
        <v>0</v>
      </c>
      <c r="F35" s="23"/>
    </row>
    <row r="36" spans="1:8" ht="24.95" customHeight="1">
      <c r="A36" s="24" t="s">
        <v>18</v>
      </c>
      <c r="B36" s="25">
        <f t="shared" si="1"/>
        <v>0</v>
      </c>
      <c r="C36" s="25">
        <f>C20/$C$6*100</f>
        <v>0</v>
      </c>
      <c r="D36" s="29">
        <f>+D20/$D$6*100</f>
        <v>0</v>
      </c>
      <c r="F36" s="20"/>
      <c r="G36" s="5"/>
      <c r="H36" s="5"/>
    </row>
    <row r="37" spans="1:8" s="30" customFormat="1" ht="6.75" customHeight="1">
      <c r="A37" s="30" t="s">
        <v>21</v>
      </c>
      <c r="B37" s="31"/>
      <c r="F37" s="32"/>
      <c r="G37" s="32"/>
      <c r="H37" s="32"/>
    </row>
    <row r="38" spans="1:8" s="30" customFormat="1" ht="26.25" customHeight="1">
      <c r="A38" s="36" t="s">
        <v>21</v>
      </c>
      <c r="B38" s="33"/>
      <c r="C38" s="33"/>
      <c r="D38" s="33"/>
      <c r="F38" s="32"/>
      <c r="G38" s="32"/>
      <c r="H38" s="32"/>
    </row>
    <row r="39" spans="1:8" ht="26.25" customHeight="1">
      <c r="A39" s="38" t="s">
        <v>25</v>
      </c>
    </row>
    <row r="40" spans="1:8" ht="26.25" customHeight="1">
      <c r="A40" s="39" t="s">
        <v>24</v>
      </c>
    </row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  <ignoredErrors>
    <ignoredError sqref="C31 C27:D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2016-06-26T08:06:04Z</cp:lastPrinted>
  <dcterms:created xsi:type="dcterms:W3CDTF">2000-11-20T04:06:35Z</dcterms:created>
  <dcterms:modified xsi:type="dcterms:W3CDTF">2016-07-21T10:35:09Z</dcterms:modified>
</cp:coreProperties>
</file>