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15" yWindow="825" windowWidth="19920" windowHeight="8340"/>
  </bookViews>
  <sheets>
    <sheet name="T-1.2" sheetId="7" r:id="rId1"/>
  </sheets>
  <calcPr calcId="125725"/>
</workbook>
</file>

<file path=xl/calcChain.xml><?xml version="1.0" encoding="utf-8"?>
<calcChain xmlns="http://schemas.openxmlformats.org/spreadsheetml/2006/main">
  <c r="K99" i="7"/>
  <c r="K98"/>
  <c r="O97"/>
  <c r="M97"/>
  <c r="I97"/>
  <c r="G97"/>
  <c r="E97"/>
  <c r="K96"/>
  <c r="K95"/>
  <c r="K94"/>
  <c r="O93"/>
  <c r="M93"/>
  <c r="I93"/>
  <c r="G93"/>
  <c r="E93"/>
  <c r="K91"/>
  <c r="K90"/>
  <c r="K89"/>
  <c r="O88"/>
  <c r="M88"/>
  <c r="I88"/>
  <c r="G88"/>
  <c r="E88"/>
  <c r="K87"/>
  <c r="K78"/>
  <c r="K77"/>
  <c r="K76"/>
  <c r="O75"/>
  <c r="M75"/>
  <c r="I75"/>
  <c r="G75"/>
  <c r="E75"/>
  <c r="K74"/>
  <c r="K73"/>
  <c r="K72"/>
  <c r="O71"/>
  <c r="M71"/>
  <c r="I71"/>
  <c r="G71"/>
  <c r="E71"/>
  <c r="K70"/>
  <c r="K69"/>
  <c r="K68"/>
  <c r="O67"/>
  <c r="M67"/>
  <c r="I67"/>
  <c r="G67"/>
  <c r="E67"/>
  <c r="K66"/>
  <c r="K65"/>
  <c r="K64"/>
  <c r="K63"/>
  <c r="O62"/>
  <c r="M62"/>
  <c r="I62"/>
  <c r="G62"/>
  <c r="E62"/>
  <c r="K61"/>
  <c r="K60"/>
  <c r="O51"/>
  <c r="M51"/>
  <c r="I51"/>
  <c r="G51"/>
  <c r="E51"/>
  <c r="K50"/>
  <c r="K49"/>
  <c r="K48"/>
  <c r="K47"/>
  <c r="K46"/>
  <c r="K45"/>
  <c r="O44"/>
  <c r="M44"/>
  <c r="I44"/>
  <c r="G44"/>
  <c r="E44"/>
  <c r="K43"/>
  <c r="K42"/>
  <c r="K41"/>
  <c r="O40"/>
  <c r="M40"/>
  <c r="I40"/>
  <c r="G40"/>
  <c r="E40"/>
  <c r="K39"/>
  <c r="K38"/>
  <c r="O37"/>
  <c r="M37"/>
  <c r="I37"/>
  <c r="G37"/>
  <c r="E37"/>
  <c r="K36"/>
  <c r="K35"/>
  <c r="K34"/>
  <c r="O33"/>
  <c r="M33"/>
  <c r="I33"/>
  <c r="G33"/>
  <c r="E33"/>
  <c r="K26"/>
  <c r="K25"/>
  <c r="K24"/>
  <c r="K23"/>
  <c r="K22"/>
  <c r="K21"/>
  <c r="O20"/>
  <c r="M20"/>
  <c r="I20"/>
  <c r="G20"/>
  <c r="E20"/>
  <c r="K19"/>
  <c r="K18"/>
  <c r="O17"/>
  <c r="M17"/>
  <c r="I17"/>
  <c r="G17"/>
  <c r="E17"/>
  <c r="K16"/>
  <c r="K15"/>
  <c r="K14"/>
  <c r="K13"/>
  <c r="K12"/>
  <c r="K11"/>
  <c r="O10"/>
  <c r="M10"/>
  <c r="I10"/>
  <c r="G10"/>
  <c r="E10"/>
  <c r="I9"/>
  <c r="G9"/>
  <c r="E9"/>
  <c r="K8"/>
  <c r="K7" s="1"/>
  <c r="I8"/>
  <c r="G8"/>
  <c r="E8"/>
  <c r="O7"/>
  <c r="M7"/>
  <c r="K67" l="1"/>
  <c r="K71"/>
  <c r="K20"/>
  <c r="K40"/>
  <c r="K62"/>
  <c r="K51"/>
  <c r="K17"/>
  <c r="K33"/>
  <c r="K93"/>
  <c r="K37"/>
  <c r="K10"/>
  <c r="K88"/>
  <c r="K97"/>
  <c r="K44"/>
  <c r="E7"/>
  <c r="K75"/>
  <c r="G7"/>
  <c r="I7"/>
</calcChain>
</file>

<file path=xl/sharedStrings.xml><?xml version="1.0" encoding="utf-8"?>
<sst xmlns="http://schemas.openxmlformats.org/spreadsheetml/2006/main" count="254" uniqueCount="133">
  <si>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</si>
  <si>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</si>
  <si>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</si>
  <si>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</si>
  <si>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</si>
  <si>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</si>
  <si>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</si>
  <si>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</si>
  <si>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</si>
  <si>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Non-municipal area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</si>
  <si>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</si>
  <si>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</si>
  <si>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</si>
  <si>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Table</t>
  </si>
  <si>
    <t>District and Administration Zone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</si>
  <si>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</si>
  <si>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</si>
  <si>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</si>
  <si>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</si>
  <si>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</si>
  <si>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</si>
  <si>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</si>
  <si>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</si>
  <si>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</si>
  <si>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</si>
  <si>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</si>
  <si>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</si>
  <si>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</si>
  <si>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</si>
  <si>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</si>
  <si>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</si>
  <si>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อำเภอเวียงเชียงรุ้ง</t>
  </si>
  <si>
    <t>อำเภอดอยหลวง</t>
  </si>
  <si>
    <t>เทศบาลนครเชียงราย</t>
  </si>
  <si>
    <t>เทศบาลตำบลบ้านดู่</t>
  </si>
  <si>
    <t>เทศบาลตำบลนางแล</t>
  </si>
  <si>
    <t>เทศบาลตำบลป่าอ้อดอนชัย</t>
  </si>
  <si>
    <t>เทศบาลตำบลแม่ยาว</t>
  </si>
  <si>
    <t>เทศบาลตำบลเวียงชัย</t>
  </si>
  <si>
    <t>เทศบาลตำบลบุญเรือง</t>
  </si>
  <si>
    <t>เทศบาลตำบลเวียงเชียงของ</t>
  </si>
  <si>
    <t>เทศบาลตำบลเวียง</t>
  </si>
  <si>
    <t>เทศบาลตำบลครึ่ง</t>
  </si>
  <si>
    <t>เทศบาลตำบลห้วยซ้อ</t>
  </si>
  <si>
    <t>อำเภอ และ เขตการปกครอง</t>
  </si>
  <si>
    <t>2557 (2014)</t>
  </si>
  <si>
    <t>2558 (2015)</t>
  </si>
  <si>
    <t xml:space="preserve">  Thoeng district</t>
  </si>
  <si>
    <t>เทศบาลตำบลบ้านปล้อง</t>
  </si>
  <si>
    <t>Ban Plong Subdistrict Municipality</t>
  </si>
  <si>
    <t>เทศบาลตำบลเวียงเทิง</t>
  </si>
  <si>
    <t>Wiang Thoeng Subdistrict Municipality</t>
  </si>
  <si>
    <t xml:space="preserve">  Phan district</t>
  </si>
  <si>
    <t>เทศบาลตำบลเมืองพาน</t>
  </si>
  <si>
    <t>Mueang Phan Subdistrict Municipality</t>
  </si>
  <si>
    <t xml:space="preserve">  Pa Daet district</t>
  </si>
  <si>
    <t>เทศบาลตำบลป่าแงะ</t>
  </si>
  <si>
    <t>Pa Ngae Subdistrict Municipality</t>
  </si>
  <si>
    <t>เทศบาลตำบลป่าแดด</t>
  </si>
  <si>
    <t>Pa Daet Subdistrict Municipality</t>
  </si>
  <si>
    <t xml:space="preserve">  Mae Chan district</t>
  </si>
  <si>
    <t>เทศบาลตำบลจันจว้า</t>
  </si>
  <si>
    <t>Chanchawa Subdistrict Municipality</t>
  </si>
  <si>
    <t>เทศบาลตำบลแม่คำ</t>
  </si>
  <si>
    <t>Mae Kham Subdistrict Municipality</t>
  </si>
  <si>
    <t>เทศบาลตำบลแม่จัน</t>
  </si>
  <si>
    <t>Mae Chan Subdistrict Municipality</t>
  </si>
  <si>
    <t>เทศบาลตำบลสันทราย</t>
  </si>
  <si>
    <t>San Sai Subdistrict Municipality</t>
  </si>
  <si>
    <t>เทศบาลตำบลป่าซาง</t>
  </si>
  <si>
    <t>Pa Sang Subdistrict Municipality</t>
  </si>
  <si>
    <t xml:space="preserve">  Chiang Saen district</t>
  </si>
  <si>
    <t>เทศบาลตำบลเวียงเชียงแสน</t>
  </si>
  <si>
    <t>Wiang Chiang Saen Subdistrict Municipality</t>
  </si>
  <si>
    <t xml:space="preserve">  Mae Sai district</t>
  </si>
  <si>
    <t>เทศบาลตำบลแม่สาย</t>
  </si>
  <si>
    <t>Mae Sai Subdistrict Municipality</t>
  </si>
  <si>
    <t>เทศบาลตำบลห้วยไคร้</t>
  </si>
  <si>
    <t>Huai Khrai Subdistrict Municipality</t>
  </si>
  <si>
    <t>เทศบาลตำบลเวียงพางคำ</t>
  </si>
  <si>
    <t>Wiang Phang Kham Subdistrict Municipality</t>
  </si>
  <si>
    <t xml:space="preserve">  Mai Suai district</t>
  </si>
  <si>
    <t>เทศบาลตำบลแม่สรวย</t>
  </si>
  <si>
    <t>Mae Suai Subdistrict Municipality</t>
  </si>
  <si>
    <t>เทศบาลตำบลเจดีย์หลวง</t>
  </si>
  <si>
    <t>Chedi Luang Subdistrict Municipality</t>
  </si>
  <si>
    <t xml:space="preserve">  Wiang Pa Pao district</t>
  </si>
  <si>
    <t>เทศบาลตำบลแม่ขะจาน</t>
  </si>
  <si>
    <t>Mae Kha Chan Subdistrict Municipality</t>
  </si>
  <si>
    <t>เทศบาลตำบลเวียงป่าเป้า</t>
  </si>
  <si>
    <t>Wiang Pa Pao Subdistrict Municipality</t>
  </si>
  <si>
    <t xml:space="preserve">  Phaya Mengrai district</t>
  </si>
  <si>
    <t>เทศบาลตำบลพญาเม็งราย</t>
  </si>
  <si>
    <t>Phaya Mengrai Subdistrict Municipality</t>
  </si>
  <si>
    <t>เทศบาลตำบลไม้ยา</t>
  </si>
  <si>
    <t>Mai Ya Subdistrict Municipality</t>
  </si>
  <si>
    <t xml:space="preserve">  Wiang Kaen district</t>
  </si>
  <si>
    <t xml:space="preserve">  Khun Tan district</t>
  </si>
  <si>
    <t>เทศบาลตำบลบ้านต้า</t>
  </si>
  <si>
    <t>Ban Ta Subdistrict Municipality</t>
  </si>
  <si>
    <t>เทศบาลตำบลยางฮอม</t>
  </si>
  <si>
    <t>Yan Hom Subdistrict Municipality</t>
  </si>
  <si>
    <t xml:space="preserve">  Mae Fa Luang district</t>
  </si>
  <si>
    <t xml:space="preserve">  Mae Lao district</t>
  </si>
  <si>
    <t>เทศบาลตำบลป่าก่อดำ</t>
  </si>
  <si>
    <t>Pa Ko Dam Subdistrict Municipality</t>
  </si>
  <si>
    <t>เทศบาลตำบลแม่ลาว</t>
  </si>
  <si>
    <t>Mae Lao Subdistrict Municipality</t>
  </si>
  <si>
    <t xml:space="preserve">  Wiang Chiang Rung district</t>
  </si>
  <si>
    <t>เทศบาลตำบลบ้านเหล่า</t>
  </si>
  <si>
    <t>Ban Lao Subdistrict Municipality</t>
  </si>
  <si>
    <t xml:space="preserve">  Doi Luang district</t>
  </si>
  <si>
    <t xml:space="preserve">  Municipal area</t>
  </si>
  <si>
    <t xml:space="preserve">  Non-municipal area</t>
  </si>
  <si>
    <t xml:space="preserve">  Mueang Chiang Rai district</t>
  </si>
  <si>
    <t>Chiang Rai City Municipality</t>
  </si>
  <si>
    <t>Ban Du Subdistrict Municipality</t>
  </si>
  <si>
    <t xml:space="preserve"> Nang Lae Subdistrict Municipality</t>
  </si>
  <si>
    <t>Paoor Don Chai Subdistrict Municipality</t>
  </si>
  <si>
    <t>Mae Yao Subdistrict Municipality</t>
  </si>
  <si>
    <t xml:space="preserve">  Wiang Chai district</t>
  </si>
  <si>
    <t>Wiang Chai Subdistrict Municipality</t>
  </si>
  <si>
    <t xml:space="preserve">  Chiang Khong district</t>
  </si>
  <si>
    <t>Bun Rueang Subdistrict Municipality</t>
  </si>
  <si>
    <t>Wiang Chaiang Khong Subdistrict Municipality</t>
  </si>
  <si>
    <t xml:space="preserve">  Krung Subdistrict Municipality</t>
  </si>
  <si>
    <t xml:space="preserve"> Wiang Subdistrict Municipality</t>
  </si>
  <si>
    <t>Huai Sor Subdistrict Municipality</t>
  </si>
  <si>
    <t>ประชากรจากการทะเบียน จำแนกตามเพศ เขตการปกครอง เป็นรายอำเภอ พ.ศ. 2557 - 2559</t>
  </si>
  <si>
    <t>Population from Registration Record by Sex, Administration Zone and District: 2014 - 2016</t>
  </si>
  <si>
    <t>ประชากรจากการทะเบียน จำแนกตามเพศ เขตการปกครอง เป็นรายอำเภอ พ.ศ. 2557 - 2559 (ต่อ)</t>
  </si>
  <si>
    <t>Population from Registration Record by Sex, Administration Zone and District: 2014 - 2016 (Cont.)</t>
  </si>
  <si>
    <t>2559 (2016)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</si>
</sst>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0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16" applyNumberFormat="0" applyFill="0" applyAlignment="0" applyProtection="0"/>
    <xf numFmtId="0" fontId="1" fillId="0" borderId="0"/>
  </cellStyleXfs>
  <cellXfs count="1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2" xfId="0" applyFont="1" applyBorder="1"/>
    <xf numFmtId="0" fontId="7" fillId="0" borderId="0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5" xfId="0" applyFont="1" applyBorder="1" applyAlignment="1">
      <alignment horizontal="center"/>
    </xf>
    <xf numFmtId="0" fontId="4" fillId="0" borderId="11" xfId="0" applyFont="1" applyBorder="1"/>
    <xf numFmtId="0" fontId="7" fillId="0" borderId="10" xfId="0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4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87" fontId="4" fillId="0" borderId="2" xfId="1" applyNumberFormat="1" applyFont="1" applyBorder="1"/>
    <xf numFmtId="187" fontId="7" fillId="0" borderId="2" xfId="1" applyNumberFormat="1" applyFont="1" applyBorder="1"/>
    <xf numFmtId="0" fontId="6" fillId="0" borderId="0" xfId="0" applyFont="1" applyFill="1" applyAlignment="1">
      <alignment vertical="center"/>
    </xf>
    <xf numFmtId="0" fontId="7" fillId="0" borderId="0" xfId="0" applyNumberFormat="1" applyFont="1"/>
    <xf numFmtId="187" fontId="7" fillId="0" borderId="2" xfId="1" applyNumberFormat="1" applyFont="1" applyFill="1" applyBorder="1"/>
    <xf numFmtId="187" fontId="7" fillId="0" borderId="3" xfId="1" applyNumberFormat="1" applyFont="1" applyBorder="1"/>
    <xf numFmtId="187" fontId="4" fillId="0" borderId="2" xfId="1" applyNumberFormat="1" applyFont="1" applyFill="1" applyBorder="1"/>
    <xf numFmtId="187" fontId="4" fillId="0" borderId="3" xfId="1" applyNumberFormat="1" applyFont="1" applyFill="1" applyBorder="1"/>
    <xf numFmtId="187" fontId="4" fillId="0" borderId="6" xfId="1" applyNumberFormat="1" applyFont="1" applyBorder="1"/>
    <xf numFmtId="187" fontId="7" fillId="0" borderId="0" xfId="1" applyNumberFormat="1" applyFont="1" applyFill="1" applyBorder="1"/>
    <xf numFmtId="0" fontId="7" fillId="0" borderId="0" xfId="0" applyFont="1" applyFill="1" applyBorder="1"/>
    <xf numFmtId="187" fontId="4" fillId="0" borderId="9" xfId="1" applyNumberFormat="1" applyFont="1" applyFill="1" applyBorder="1"/>
    <xf numFmtId="187" fontId="4" fillId="0" borderId="2" xfId="1" applyNumberFormat="1" applyFont="1" applyFill="1" applyBorder="1" applyAlignment="1">
      <alignment horizontal="right"/>
    </xf>
    <xf numFmtId="187" fontId="7" fillId="0" borderId="10" xfId="1" applyNumberFormat="1" applyFont="1" applyBorder="1"/>
    <xf numFmtId="187" fontId="7" fillId="0" borderId="2" xfId="1" applyNumberFormat="1" applyFont="1" applyFill="1" applyBorder="1" applyAlignment="1">
      <alignment horizontal="right"/>
    </xf>
    <xf numFmtId="187" fontId="4" fillId="0" borderId="0" xfId="1" applyNumberFormat="1" applyFont="1" applyFill="1" applyBorder="1"/>
    <xf numFmtId="187" fontId="7" fillId="0" borderId="10" xfId="1" applyNumberFormat="1" applyFont="1" applyFill="1" applyBorder="1" applyAlignment="1">
      <alignment horizontal="right"/>
    </xf>
    <xf numFmtId="187" fontId="7" fillId="0" borderId="0" xfId="1" applyNumberFormat="1" applyFont="1" applyBorder="1"/>
    <xf numFmtId="187" fontId="4" fillId="0" borderId="0" xfId="1" applyNumberFormat="1" applyFont="1" applyBorder="1"/>
    <xf numFmtId="187" fontId="4" fillId="0" borderId="1" xfId="1" applyNumberFormat="1" applyFont="1" applyFill="1" applyBorder="1"/>
    <xf numFmtId="187" fontId="4" fillId="0" borderId="0" xfId="1" applyNumberFormat="1" applyFont="1" applyFill="1" applyBorder="1" applyAlignment="1">
      <alignment horizontal="right"/>
    </xf>
    <xf numFmtId="187" fontId="4" fillId="0" borderId="10" xfId="1" applyNumberFormat="1" applyFont="1" applyFill="1" applyBorder="1"/>
    <xf numFmtId="187" fontId="4" fillId="0" borderId="10" xfId="1" applyNumberFormat="1" applyFont="1" applyFill="1" applyBorder="1" applyAlignment="1">
      <alignment horizontal="right"/>
    </xf>
    <xf numFmtId="187" fontId="7" fillId="0" borderId="10" xfId="1" applyNumberFormat="1" applyFont="1" applyFill="1" applyBorder="1"/>
    <xf numFmtId="187" fontId="7" fillId="0" borderId="0" xfId="0" applyNumberFormat="1" applyFont="1" applyFill="1" applyBorder="1"/>
    <xf numFmtId="0" fontId="4" fillId="0" borderId="0" xfId="0" applyFont="1" applyFill="1" applyBorder="1"/>
    <xf numFmtId="0" fontId="4" fillId="0" borderId="2" xfId="0" applyFont="1" applyFill="1" applyBorder="1"/>
    <xf numFmtId="0" fontId="7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NumberFormat="1" applyFont="1" applyFill="1"/>
    <xf numFmtId="0" fontId="4" fillId="0" borderId="0" xfId="0" applyNumberFormat="1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187" fontId="4" fillId="0" borderId="11" xfId="1" applyNumberFormat="1" applyFont="1" applyFill="1" applyBorder="1"/>
    <xf numFmtId="187" fontId="4" fillId="0" borderId="8" xfId="1" applyNumberFormat="1" applyFont="1" applyFill="1" applyBorder="1"/>
    <xf numFmtId="0" fontId="4" fillId="0" borderId="0" xfId="0" applyFont="1" applyFill="1" applyBorder="1" applyAlignment="1">
      <alignment vertical="center"/>
    </xf>
    <xf numFmtId="187" fontId="4" fillId="0" borderId="10" xfId="1" applyNumberFormat="1" applyFont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87" fontId="7" fillId="0" borderId="9" xfId="1" applyNumberFormat="1" applyFont="1" applyFill="1" applyBorder="1"/>
    <xf numFmtId="187" fontId="7" fillId="0" borderId="11" xfId="1" applyNumberFormat="1" applyFont="1" applyFill="1" applyBorder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/>
    <xf numFmtId="0" fontId="4" fillId="0" borderId="4" xfId="0" applyFont="1" applyFill="1" applyBorder="1" applyAlignment="1">
      <alignment vertical="center"/>
    </xf>
    <xf numFmtId="187" fontId="7" fillId="0" borderId="9" xfId="1" applyNumberFormat="1" applyFont="1" applyBorder="1"/>
    <xf numFmtId="187" fontId="7" fillId="0" borderId="8" xfId="1" applyNumberFormat="1" applyFont="1" applyBorder="1"/>
    <xf numFmtId="187" fontId="4" fillId="0" borderId="2" xfId="1" applyNumberFormat="1" applyFont="1" applyFill="1" applyBorder="1" applyAlignment="1">
      <alignment horizontal="right" indent="1"/>
    </xf>
    <xf numFmtId="187" fontId="4" fillId="0" borderId="0" xfId="1" applyNumberFormat="1" applyFont="1" applyFill="1" applyBorder="1" applyAlignment="1">
      <alignment horizontal="right" indent="1"/>
    </xf>
    <xf numFmtId="187" fontId="4" fillId="0" borderId="2" xfId="0" applyNumberFormat="1" applyFont="1" applyFill="1" applyBorder="1" applyAlignment="1">
      <alignment horizontal="right" indent="1"/>
    </xf>
    <xf numFmtId="187" fontId="4" fillId="0" borderId="0" xfId="0" applyNumberFormat="1" applyFont="1" applyFill="1" applyBorder="1" applyAlignment="1">
      <alignment horizontal="right" indent="1"/>
    </xf>
    <xf numFmtId="187" fontId="4" fillId="0" borderId="2" xfId="1" applyNumberFormat="1" applyFont="1" applyBorder="1" applyAlignment="1">
      <alignment horizontal="right" indent="1"/>
    </xf>
    <xf numFmtId="187" fontId="4" fillId="0" borderId="0" xfId="1" applyNumberFormat="1" applyFont="1" applyBorder="1" applyAlignment="1">
      <alignment horizontal="right" indent="1"/>
    </xf>
    <xf numFmtId="187" fontId="4" fillId="0" borderId="9" xfId="1" applyNumberFormat="1" applyFont="1" applyBorder="1" applyAlignment="1">
      <alignment horizontal="right" indent="1"/>
    </xf>
    <xf numFmtId="187" fontId="7" fillId="0" borderId="2" xfId="1" applyNumberFormat="1" applyFont="1" applyFill="1" applyBorder="1" applyAlignment="1">
      <alignment horizontal="right" indent="1"/>
    </xf>
    <xf numFmtId="187" fontId="7" fillId="0" borderId="0" xfId="1" applyNumberFormat="1" applyFont="1" applyFill="1" applyBorder="1" applyAlignment="1">
      <alignment horizontal="right" indent="1"/>
    </xf>
    <xf numFmtId="187" fontId="7" fillId="0" borderId="2" xfId="0" applyNumberFormat="1" applyFont="1" applyFill="1" applyBorder="1" applyAlignment="1">
      <alignment horizontal="right" indent="1"/>
    </xf>
    <xf numFmtId="187" fontId="7" fillId="0" borderId="0" xfId="0" applyNumberFormat="1" applyFont="1" applyFill="1" applyBorder="1" applyAlignment="1">
      <alignment horizontal="right" indent="1"/>
    </xf>
    <xf numFmtId="187" fontId="7" fillId="0" borderId="2" xfId="1" applyNumberFormat="1" applyFont="1" applyBorder="1" applyAlignment="1">
      <alignment horizontal="right" indent="1"/>
    </xf>
    <xf numFmtId="187" fontId="7" fillId="0" borderId="0" xfId="1" applyNumberFormat="1" applyFont="1" applyBorder="1" applyAlignment="1">
      <alignment horizontal="right" indent="1"/>
    </xf>
    <xf numFmtId="0" fontId="4" fillId="0" borderId="2" xfId="0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right" indent="1"/>
    </xf>
    <xf numFmtId="187" fontId="4" fillId="0" borderId="6" xfId="1" applyNumberFormat="1" applyFont="1" applyFill="1" applyBorder="1" applyAlignment="1">
      <alignment horizontal="right" indent="1"/>
    </xf>
    <xf numFmtId="187" fontId="4" fillId="0" borderId="4" xfId="1" applyNumberFormat="1" applyFont="1" applyFill="1" applyBorder="1" applyAlignment="1">
      <alignment horizontal="right" indent="1"/>
    </xf>
    <xf numFmtId="187" fontId="4" fillId="0" borderId="6" xfId="1" applyNumberFormat="1" applyFont="1" applyBorder="1" applyAlignment="1">
      <alignment horizontal="right" indent="1"/>
    </xf>
    <xf numFmtId="187" fontId="4" fillId="0" borderId="4" xfId="1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</cellXfs>
  <cellStyles count="14">
    <cellStyle name="Comma" xfId="1" builtinId="3"/>
    <cellStyle name="Comma 2" xfId="3"/>
    <cellStyle name="Comma 2 2" xfId="4"/>
    <cellStyle name="Comma 3" xfId="5"/>
    <cellStyle name="Comma 4" xfId="6"/>
    <cellStyle name="Normal" xfId="0" builtinId="0"/>
    <cellStyle name="Normal 2" xfId="7"/>
    <cellStyle name="Normal 2 2" xfId="8"/>
    <cellStyle name="Normal 3" xfId="9"/>
    <cellStyle name="เครื่องหมายจุลภาค 2" xfId="10"/>
    <cellStyle name="เครื่องหมายจุลภาค 3" xfId="11"/>
    <cellStyle name="เซลล์ที่มีการเชื่อมโยง" xfId="12"/>
    <cellStyle name="ปกติ 2" xfId="13"/>
    <cellStyle name="ปกติ_Sheet1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Y103"/>
  <sheetViews>
    <sheetView showGridLines="0" tabSelected="1" workbookViewId="0">
      <selection activeCell="H115" sqref="H115"/>
    </sheetView>
  </sheetViews>
  <sheetFormatPr defaultRowHeight="18.75"/>
  <cols>
    <col min="1" max="1" width="1.7109375" style="5" customWidth="1"/>
    <col min="2" max="2" width="5.5703125" style="5" customWidth="1"/>
    <col min="3" max="3" width="4.5703125" style="5" customWidth="1"/>
    <col min="4" max="4" width="8.7109375" style="5" customWidth="1"/>
    <col min="5" max="5" width="9.42578125" style="5" customWidth="1"/>
    <col min="6" max="6" width="0.7109375" style="5" customWidth="1"/>
    <col min="7" max="7" width="9.5703125" style="5" customWidth="1"/>
    <col min="8" max="8" width="0.5703125" style="5" customWidth="1"/>
    <col min="9" max="9" width="9.28515625" style="5" customWidth="1"/>
    <col min="10" max="10" width="1" style="5" customWidth="1"/>
    <col min="11" max="11" width="9.42578125" style="5" customWidth="1"/>
    <col min="12" max="12" width="0.85546875" style="4" customWidth="1"/>
    <col min="13" max="13" width="9.42578125" style="5" customWidth="1"/>
    <col min="14" max="14" width="0.5703125" style="5" customWidth="1"/>
    <col min="15" max="15" width="9" style="5" customWidth="1"/>
    <col min="16" max="16" width="1" style="5" customWidth="1"/>
    <col min="17" max="17" width="10" style="5" bestFit="1" customWidth="1"/>
    <col min="18" max="18" width="0.7109375" style="5" customWidth="1"/>
    <col min="19" max="19" width="9" style="5" customWidth="1"/>
    <col min="20" max="20" width="0.85546875" style="5" customWidth="1"/>
    <col min="21" max="21" width="9.28515625" style="5" customWidth="1"/>
    <col min="22" max="22" width="0.5703125" style="5" customWidth="1"/>
    <col min="23" max="23" width="0.85546875" style="5" customWidth="1"/>
    <col min="24" max="24" width="32.7109375" style="5" customWidth="1"/>
    <col min="25" max="25" width="1.42578125" style="5" customWidth="1"/>
    <col min="26" max="16384" width="9.140625" style="5"/>
  </cols>
  <sheetData>
    <row r="1" spans="1:24" s="1" customFormat="1" ht="21.95" customHeight="1">
      <c r="B1" s="1" t="s">
        <v>0</v>
      </c>
      <c r="C1" s="2">
        <v>1.2</v>
      </c>
      <c r="D1" s="1" t="s">
        <v>128</v>
      </c>
      <c r="L1" s="8"/>
    </row>
    <row r="2" spans="1:24" s="3" customFormat="1" ht="18.75" customHeight="1">
      <c r="B2" s="1" t="s">
        <v>13</v>
      </c>
      <c r="C2" s="2">
        <v>1.2</v>
      </c>
      <c r="D2" s="1" t="s">
        <v>129</v>
      </c>
      <c r="L2" s="9"/>
    </row>
    <row r="3" spans="1:24" ht="8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4"/>
      <c r="N3" s="4"/>
      <c r="O3" s="4"/>
      <c r="P3" s="4"/>
      <c r="Q3" s="4"/>
      <c r="R3" s="4"/>
      <c r="W3" s="4"/>
      <c r="X3" s="4"/>
    </row>
    <row r="4" spans="1:24" s="6" customFormat="1" ht="20.100000000000001" customHeight="1">
      <c r="A4" s="119" t="s">
        <v>44</v>
      </c>
      <c r="B4" s="119"/>
      <c r="C4" s="119"/>
      <c r="D4" s="128"/>
      <c r="E4" s="129" t="s">
        <v>45</v>
      </c>
      <c r="F4" s="130"/>
      <c r="G4" s="130"/>
      <c r="H4" s="130"/>
      <c r="I4" s="119"/>
      <c r="J4" s="128"/>
      <c r="K4" s="138" t="s">
        <v>46</v>
      </c>
      <c r="L4" s="138"/>
      <c r="M4" s="138"/>
      <c r="N4" s="138"/>
      <c r="O4" s="138"/>
      <c r="P4" s="138"/>
      <c r="Q4" s="118" t="s">
        <v>132</v>
      </c>
      <c r="R4" s="119"/>
      <c r="S4" s="119"/>
      <c r="T4" s="119"/>
      <c r="U4" s="119"/>
      <c r="V4" s="128"/>
      <c r="W4" s="118" t="s">
        <v>14</v>
      </c>
      <c r="X4" s="119"/>
    </row>
    <row r="5" spans="1:24" s="6" customFormat="1" ht="20.100000000000001" customHeight="1">
      <c r="A5" s="134"/>
      <c r="B5" s="134"/>
      <c r="C5" s="134"/>
      <c r="D5" s="132"/>
      <c r="E5" s="29" t="s">
        <v>1</v>
      </c>
      <c r="F5" s="29"/>
      <c r="G5" s="126" t="s">
        <v>2</v>
      </c>
      <c r="H5" s="124"/>
      <c r="I5" s="126" t="s">
        <v>3</v>
      </c>
      <c r="J5" s="124"/>
      <c r="K5" s="126" t="s">
        <v>1</v>
      </c>
      <c r="L5" s="124"/>
      <c r="M5" s="126" t="s">
        <v>2</v>
      </c>
      <c r="N5" s="124"/>
      <c r="O5" s="126" t="s">
        <v>3</v>
      </c>
      <c r="P5" s="124"/>
      <c r="Q5" s="27" t="s">
        <v>1</v>
      </c>
      <c r="R5" s="24"/>
      <c r="S5" s="27" t="s">
        <v>2</v>
      </c>
      <c r="T5" s="24"/>
      <c r="U5" s="126" t="s">
        <v>3</v>
      </c>
      <c r="V5" s="124"/>
      <c r="W5" s="120"/>
      <c r="X5" s="121"/>
    </row>
    <row r="6" spans="1:24" s="6" customFormat="1" ht="20.100000000000001" customHeight="1">
      <c r="A6" s="123"/>
      <c r="B6" s="123"/>
      <c r="C6" s="123"/>
      <c r="D6" s="133"/>
      <c r="E6" s="29" t="s">
        <v>6</v>
      </c>
      <c r="F6" s="29"/>
      <c r="G6" s="127" t="s">
        <v>7</v>
      </c>
      <c r="H6" s="125"/>
      <c r="I6" s="127" t="s">
        <v>8</v>
      </c>
      <c r="J6" s="125"/>
      <c r="K6" s="127" t="s">
        <v>6</v>
      </c>
      <c r="L6" s="125"/>
      <c r="M6" s="127" t="s">
        <v>7</v>
      </c>
      <c r="N6" s="125"/>
      <c r="O6" s="127" t="s">
        <v>8</v>
      </c>
      <c r="P6" s="125"/>
      <c r="Q6" s="28" t="s">
        <v>6</v>
      </c>
      <c r="R6" s="26"/>
      <c r="S6" s="28" t="s">
        <v>7</v>
      </c>
      <c r="T6" s="26"/>
      <c r="U6" s="127" t="s">
        <v>8</v>
      </c>
      <c r="V6" s="125"/>
      <c r="W6" s="122"/>
      <c r="X6" s="123"/>
    </row>
    <row r="7" spans="1:24" s="3" customFormat="1" ht="24.95" customHeight="1">
      <c r="A7" s="135" t="s">
        <v>10</v>
      </c>
      <c r="B7" s="135"/>
      <c r="C7" s="135"/>
      <c r="D7" s="135"/>
      <c r="E7" s="41">
        <f t="shared" ref="E7:O7" si="0">SUM(E8:E9)</f>
        <v>1207699</v>
      </c>
      <c r="F7" s="49"/>
      <c r="G7" s="36">
        <f t="shared" si="0"/>
        <v>593393</v>
      </c>
      <c r="H7" s="45"/>
      <c r="I7" s="36">
        <f t="shared" si="0"/>
        <v>614306</v>
      </c>
      <c r="J7" s="51"/>
      <c r="K7" s="36">
        <f t="shared" si="0"/>
        <v>1277950</v>
      </c>
      <c r="L7" s="51"/>
      <c r="M7" s="45">
        <f t="shared" si="0"/>
        <v>625193</v>
      </c>
      <c r="N7" s="51"/>
      <c r="O7" s="36">
        <f t="shared" si="0"/>
        <v>652757</v>
      </c>
      <c r="P7" s="51"/>
      <c r="Q7" s="41">
        <v>1282544</v>
      </c>
      <c r="R7" s="45"/>
      <c r="S7" s="41">
        <v>626784</v>
      </c>
      <c r="T7" s="45"/>
      <c r="U7" s="36">
        <v>655760</v>
      </c>
      <c r="V7" s="16"/>
      <c r="W7" s="136" t="s">
        <v>6</v>
      </c>
      <c r="X7" s="137"/>
    </row>
    <row r="8" spans="1:24" s="10" customFormat="1" ht="20.100000000000001" customHeight="1">
      <c r="A8" s="70" t="s">
        <v>4</v>
      </c>
      <c r="B8" s="70"/>
      <c r="C8" s="70"/>
      <c r="D8" s="33"/>
      <c r="E8" s="36">
        <f>SUM(E11:E15,E18,E21:E25,E34:E35,E38,E41:E42,E45:E49,E60,E63:E65,E68:E69,E72:E73,E76:E77,E89:E90,E94:E95,E98)</f>
        <v>337996</v>
      </c>
      <c r="F8" s="45"/>
      <c r="G8" s="36">
        <f>SUM(G11:G15,G18,G21:G25,G34:G35,G38,G41:G42,G45:G49,G60,G63:G65,G68:G69,G72:G73,G76:G77,G89:G90,G94:G95,G98)</f>
        <v>163309</v>
      </c>
      <c r="H8" s="45"/>
      <c r="I8" s="36">
        <f>SUM(I11:I15,I18,I21:I25,I34:I35,I38,I41:I42,I45:I49,I60,I63:I65,I68:I69,I72:I73,I76:I77,I89:I90,I94:I95,I98)</f>
        <v>174687</v>
      </c>
      <c r="J8" s="51"/>
      <c r="K8" s="36">
        <f>SUM(M8:O8)</f>
        <v>362551</v>
      </c>
      <c r="L8" s="51"/>
      <c r="M8" s="45">
        <v>174308</v>
      </c>
      <c r="N8" s="51"/>
      <c r="O8" s="36">
        <v>188243</v>
      </c>
      <c r="P8" s="51"/>
      <c r="Q8" s="36">
        <v>364455</v>
      </c>
      <c r="R8" s="45"/>
      <c r="S8" s="36">
        <v>174981</v>
      </c>
      <c r="T8" s="45"/>
      <c r="U8" s="36">
        <v>189474</v>
      </c>
      <c r="V8" s="17"/>
      <c r="W8" s="56" t="s">
        <v>112</v>
      </c>
      <c r="X8" s="55"/>
    </row>
    <row r="9" spans="1:24" s="10" customFormat="1" ht="20.100000000000001" customHeight="1">
      <c r="A9" s="70" t="s">
        <v>5</v>
      </c>
      <c r="B9" s="70"/>
      <c r="C9" s="70"/>
      <c r="D9" s="33"/>
      <c r="E9" s="42">
        <f>SUM(E16,E19,E26,E36,E39,E43,E50,E61,E66,E70,E74,E78,E91,E96,E99,E87,E92,E100)</f>
        <v>869703</v>
      </c>
      <c r="F9" s="50"/>
      <c r="G9" s="42">
        <f>SUM(G16,G19,G26,G36,G39,G43,G50,G61,G66,G70,G74,G78,G91,G96,G99,G87,G92,G100)</f>
        <v>430084</v>
      </c>
      <c r="H9" s="50"/>
      <c r="I9" s="42">
        <f>SUM(I16,I19,I26,I36,I39,I43,I50,I61,I66,I70,I74,I78,I91,I96,I99,I87,I92,I100)</f>
        <v>439619</v>
      </c>
      <c r="J9" s="52"/>
      <c r="K9" s="36">
        <v>915399</v>
      </c>
      <c r="L9" s="51"/>
      <c r="M9" s="50">
        <v>450885</v>
      </c>
      <c r="N9" s="52"/>
      <c r="O9" s="42">
        <v>464514</v>
      </c>
      <c r="P9" s="52"/>
      <c r="Q9" s="42">
        <v>918089</v>
      </c>
      <c r="R9" s="50"/>
      <c r="S9" s="42">
        <v>451803</v>
      </c>
      <c r="T9" s="50"/>
      <c r="U9" s="42">
        <v>466286</v>
      </c>
      <c r="V9" s="17"/>
      <c r="W9" s="56" t="s">
        <v>113</v>
      </c>
      <c r="X9" s="55"/>
    </row>
    <row r="10" spans="1:24" s="10" customFormat="1" ht="20.100000000000001" customHeight="1">
      <c r="A10" s="71" t="s">
        <v>15</v>
      </c>
      <c r="B10" s="71"/>
      <c r="C10" s="71"/>
      <c r="D10" s="71"/>
      <c r="E10" s="42">
        <f t="shared" ref="E10:O10" si="1">SUM(E11:E16)</f>
        <v>229133</v>
      </c>
      <c r="F10" s="50"/>
      <c r="G10" s="42">
        <f t="shared" si="1"/>
        <v>109924</v>
      </c>
      <c r="H10" s="50"/>
      <c r="I10" s="42">
        <f t="shared" si="1"/>
        <v>119209</v>
      </c>
      <c r="J10" s="52"/>
      <c r="K10" s="42">
        <f>SUM(M10:O10)</f>
        <v>239424</v>
      </c>
      <c r="L10" s="52"/>
      <c r="M10" s="50">
        <f t="shared" si="1"/>
        <v>114868</v>
      </c>
      <c r="N10" s="52"/>
      <c r="O10" s="42">
        <f t="shared" si="1"/>
        <v>124556</v>
      </c>
      <c r="P10" s="52"/>
      <c r="Q10" s="42">
        <v>241436</v>
      </c>
      <c r="R10" s="50"/>
      <c r="S10" s="42">
        <v>115684</v>
      </c>
      <c r="T10" s="50"/>
      <c r="U10" s="42">
        <v>125752</v>
      </c>
      <c r="V10" s="17"/>
      <c r="W10" s="72" t="s">
        <v>114</v>
      </c>
      <c r="X10" s="12"/>
    </row>
    <row r="11" spans="1:24" s="10" customFormat="1" ht="20.100000000000001" customHeight="1">
      <c r="A11" s="73"/>
      <c r="B11" s="73" t="s">
        <v>33</v>
      </c>
      <c r="C11" s="74"/>
      <c r="D11" s="75"/>
      <c r="E11" s="34">
        <v>70610</v>
      </c>
      <c r="F11" s="39"/>
      <c r="G11" s="34">
        <v>33674</v>
      </c>
      <c r="H11" s="39"/>
      <c r="I11" s="34">
        <v>36936</v>
      </c>
      <c r="J11" s="53"/>
      <c r="K11" s="44">
        <f t="shared" ref="K11:K26" si="2">SUM(M11:O11)</f>
        <v>73416</v>
      </c>
      <c r="L11" s="46"/>
      <c r="M11" s="47">
        <v>35087</v>
      </c>
      <c r="N11" s="43"/>
      <c r="O11" s="31">
        <v>38329</v>
      </c>
      <c r="P11" s="43"/>
      <c r="Q11" s="31">
        <v>74226</v>
      </c>
      <c r="R11" s="47"/>
      <c r="S11" s="31">
        <v>35354</v>
      </c>
      <c r="T11" s="47"/>
      <c r="U11" s="31">
        <v>38872</v>
      </c>
      <c r="V11" s="17"/>
      <c r="W11" s="11"/>
      <c r="X11" s="76" t="s">
        <v>115</v>
      </c>
    </row>
    <row r="12" spans="1:24" s="10" customFormat="1" ht="20.100000000000001" customHeight="1">
      <c r="A12" s="73"/>
      <c r="B12" s="73" t="s">
        <v>34</v>
      </c>
      <c r="C12" s="73"/>
      <c r="D12" s="73"/>
      <c r="E12" s="34">
        <v>17199</v>
      </c>
      <c r="F12" s="39"/>
      <c r="G12" s="34">
        <v>8104</v>
      </c>
      <c r="H12" s="39"/>
      <c r="I12" s="34">
        <v>9095</v>
      </c>
      <c r="J12" s="53"/>
      <c r="K12" s="44">
        <f t="shared" si="2"/>
        <v>17886</v>
      </c>
      <c r="L12" s="46"/>
      <c r="M12" s="47">
        <v>8414</v>
      </c>
      <c r="N12" s="43"/>
      <c r="O12" s="31">
        <v>9472</v>
      </c>
      <c r="P12" s="43"/>
      <c r="Q12" s="31">
        <v>18145</v>
      </c>
      <c r="R12" s="47"/>
      <c r="S12" s="31">
        <v>8526</v>
      </c>
      <c r="T12" s="47"/>
      <c r="U12" s="31">
        <v>9619</v>
      </c>
      <c r="V12" s="17"/>
      <c r="W12" s="11"/>
      <c r="X12" s="76" t="s">
        <v>116</v>
      </c>
    </row>
    <row r="13" spans="1:24" s="10" customFormat="1" ht="20.100000000000001" customHeight="1">
      <c r="A13" s="73"/>
      <c r="B13" s="73" t="s">
        <v>35</v>
      </c>
      <c r="C13" s="73"/>
      <c r="D13" s="73"/>
      <c r="E13" s="34">
        <v>10542</v>
      </c>
      <c r="F13" s="39"/>
      <c r="G13" s="34">
        <v>5088</v>
      </c>
      <c r="H13" s="39"/>
      <c r="I13" s="34">
        <v>5454</v>
      </c>
      <c r="J13" s="53"/>
      <c r="K13" s="44">
        <f t="shared" si="2"/>
        <v>11223</v>
      </c>
      <c r="L13" s="46"/>
      <c r="M13" s="47">
        <v>5412</v>
      </c>
      <c r="N13" s="43"/>
      <c r="O13" s="31">
        <v>5811</v>
      </c>
      <c r="P13" s="43"/>
      <c r="Q13" s="31">
        <v>11291</v>
      </c>
      <c r="R13" s="47"/>
      <c r="S13" s="31">
        <v>5450</v>
      </c>
      <c r="T13" s="47"/>
      <c r="U13" s="31">
        <v>5841</v>
      </c>
      <c r="V13" s="17"/>
      <c r="W13" s="11"/>
      <c r="X13" s="20" t="s">
        <v>117</v>
      </c>
    </row>
    <row r="14" spans="1:24" s="10" customFormat="1" ht="20.100000000000001" customHeight="1">
      <c r="A14" s="77"/>
      <c r="B14" s="77" t="s">
        <v>36</v>
      </c>
      <c r="C14" s="77"/>
      <c r="D14" s="77"/>
      <c r="E14" s="34">
        <v>10485</v>
      </c>
      <c r="F14" s="39"/>
      <c r="G14" s="34">
        <v>5065</v>
      </c>
      <c r="H14" s="39"/>
      <c r="I14" s="34">
        <v>5420</v>
      </c>
      <c r="J14" s="53"/>
      <c r="K14" s="44">
        <f t="shared" si="2"/>
        <v>10718</v>
      </c>
      <c r="L14" s="46"/>
      <c r="M14" s="47">
        <v>5183</v>
      </c>
      <c r="N14" s="43"/>
      <c r="O14" s="31">
        <v>5535</v>
      </c>
      <c r="P14" s="43"/>
      <c r="Q14" s="31">
        <v>10787</v>
      </c>
      <c r="R14" s="47"/>
      <c r="S14" s="31">
        <v>5198</v>
      </c>
      <c r="T14" s="47"/>
      <c r="U14" s="31">
        <v>5589</v>
      </c>
      <c r="V14" s="17"/>
      <c r="W14" s="11"/>
      <c r="X14" s="20" t="s">
        <v>118</v>
      </c>
    </row>
    <row r="15" spans="1:24" s="10" customFormat="1" ht="20.100000000000001" customHeight="1">
      <c r="A15" s="77"/>
      <c r="B15" s="77" t="s">
        <v>37</v>
      </c>
      <c r="C15" s="77"/>
      <c r="D15" s="77"/>
      <c r="E15" s="34">
        <v>18196</v>
      </c>
      <c r="F15" s="39"/>
      <c r="G15" s="34">
        <v>9096</v>
      </c>
      <c r="H15" s="39"/>
      <c r="I15" s="34">
        <v>9100</v>
      </c>
      <c r="J15" s="53"/>
      <c r="K15" s="44">
        <f t="shared" si="2"/>
        <v>19449</v>
      </c>
      <c r="L15" s="46"/>
      <c r="M15" s="47">
        <v>9671</v>
      </c>
      <c r="N15" s="43"/>
      <c r="O15" s="31">
        <v>9778</v>
      </c>
      <c r="P15" s="43"/>
      <c r="Q15" s="31">
        <v>20000</v>
      </c>
      <c r="R15" s="47"/>
      <c r="S15" s="31">
        <v>9936</v>
      </c>
      <c r="T15" s="47"/>
      <c r="U15" s="31">
        <v>10064</v>
      </c>
      <c r="V15" s="17"/>
      <c r="W15" s="11"/>
      <c r="X15" s="20" t="s">
        <v>119</v>
      </c>
    </row>
    <row r="16" spans="1:24" s="10" customFormat="1" ht="20.100000000000001" customHeight="1">
      <c r="A16" s="73"/>
      <c r="B16" s="73" t="s">
        <v>5</v>
      </c>
      <c r="C16" s="73"/>
      <c r="D16" s="73"/>
      <c r="E16" s="34">
        <v>102101</v>
      </c>
      <c r="F16" s="39"/>
      <c r="G16" s="34">
        <v>48897</v>
      </c>
      <c r="H16" s="39"/>
      <c r="I16" s="34">
        <v>53204</v>
      </c>
      <c r="J16" s="53"/>
      <c r="K16" s="44">
        <f t="shared" si="2"/>
        <v>106732</v>
      </c>
      <c r="L16" s="46"/>
      <c r="M16" s="47">
        <v>51101</v>
      </c>
      <c r="N16" s="43"/>
      <c r="O16" s="31">
        <v>55631</v>
      </c>
      <c r="P16" s="43"/>
      <c r="Q16" s="31">
        <v>106987</v>
      </c>
      <c r="R16" s="47"/>
      <c r="S16" s="31">
        <v>51220</v>
      </c>
      <c r="T16" s="47"/>
      <c r="U16" s="31">
        <v>55767</v>
      </c>
      <c r="V16" s="17"/>
      <c r="W16" s="11"/>
      <c r="X16" s="76" t="s">
        <v>9</v>
      </c>
    </row>
    <row r="17" spans="1:25" s="10" customFormat="1" ht="20.100000000000001" customHeight="1">
      <c r="A17" s="71" t="s">
        <v>16</v>
      </c>
      <c r="B17" s="71"/>
      <c r="C17" s="71"/>
      <c r="D17" s="71"/>
      <c r="E17" s="36">
        <f t="shared" ref="E17:O17" si="3">SUM(E18:E19)</f>
        <v>44668</v>
      </c>
      <c r="F17" s="45"/>
      <c r="G17" s="36">
        <f t="shared" si="3"/>
        <v>21854</v>
      </c>
      <c r="H17" s="45"/>
      <c r="I17" s="36">
        <f t="shared" si="3"/>
        <v>22814</v>
      </c>
      <c r="J17" s="51"/>
      <c r="K17" s="42">
        <f t="shared" si="2"/>
        <v>44880</v>
      </c>
      <c r="L17" s="52"/>
      <c r="M17" s="45">
        <f t="shared" si="3"/>
        <v>21914</v>
      </c>
      <c r="N17" s="51"/>
      <c r="O17" s="36">
        <f t="shared" si="3"/>
        <v>22966</v>
      </c>
      <c r="P17" s="51"/>
      <c r="Q17" s="36">
        <v>45244</v>
      </c>
      <c r="R17" s="45"/>
      <c r="S17" s="36">
        <v>22099</v>
      </c>
      <c r="T17" s="45"/>
      <c r="U17" s="36">
        <v>23145</v>
      </c>
      <c r="V17" s="17"/>
      <c r="W17" s="78" t="s">
        <v>120</v>
      </c>
      <c r="X17" s="12"/>
    </row>
    <row r="18" spans="1:25" s="10" customFormat="1" ht="20.100000000000001" customHeight="1">
      <c r="A18" s="73"/>
      <c r="B18" s="73" t="s">
        <v>38</v>
      </c>
      <c r="C18" s="73"/>
      <c r="D18" s="73"/>
      <c r="E18" s="34">
        <v>6448</v>
      </c>
      <c r="F18" s="39"/>
      <c r="G18" s="34">
        <v>3064</v>
      </c>
      <c r="H18" s="39"/>
      <c r="I18" s="34">
        <v>3384</v>
      </c>
      <c r="J18" s="53"/>
      <c r="K18" s="44">
        <f t="shared" si="2"/>
        <v>6442</v>
      </c>
      <c r="L18" s="46"/>
      <c r="M18" s="47">
        <v>3060</v>
      </c>
      <c r="N18" s="43"/>
      <c r="O18" s="31">
        <v>3382</v>
      </c>
      <c r="P18" s="43"/>
      <c r="Q18" s="31">
        <v>6810</v>
      </c>
      <c r="R18" s="47"/>
      <c r="S18" s="31">
        <v>3229</v>
      </c>
      <c r="T18" s="47"/>
      <c r="U18" s="31">
        <v>3581</v>
      </c>
      <c r="V18" s="17"/>
      <c r="W18" s="11"/>
      <c r="X18" s="76" t="s">
        <v>121</v>
      </c>
    </row>
    <row r="19" spans="1:25" s="10" customFormat="1" ht="20.100000000000001" customHeight="1">
      <c r="A19" s="73"/>
      <c r="B19" s="73" t="s">
        <v>5</v>
      </c>
      <c r="C19" s="73"/>
      <c r="D19" s="73"/>
      <c r="E19" s="34">
        <v>38220</v>
      </c>
      <c r="F19" s="39"/>
      <c r="G19" s="34">
        <v>18790</v>
      </c>
      <c r="H19" s="39"/>
      <c r="I19" s="34">
        <v>19430</v>
      </c>
      <c r="J19" s="53"/>
      <c r="K19" s="44">
        <f t="shared" si="2"/>
        <v>38438</v>
      </c>
      <c r="L19" s="46"/>
      <c r="M19" s="47">
        <v>18854</v>
      </c>
      <c r="N19" s="43"/>
      <c r="O19" s="31">
        <v>19584</v>
      </c>
      <c r="P19" s="43"/>
      <c r="Q19" s="31">
        <v>38434</v>
      </c>
      <c r="R19" s="47"/>
      <c r="S19" s="31">
        <v>18870</v>
      </c>
      <c r="T19" s="47"/>
      <c r="U19" s="31">
        <v>19564</v>
      </c>
      <c r="V19" s="17"/>
      <c r="W19" s="11"/>
      <c r="X19" s="76" t="s">
        <v>9</v>
      </c>
    </row>
    <row r="20" spans="1:25" s="10" customFormat="1" ht="20.100000000000001" customHeight="1">
      <c r="A20" s="71" t="s">
        <v>17</v>
      </c>
      <c r="B20" s="71"/>
      <c r="C20" s="71"/>
      <c r="D20" s="71"/>
      <c r="E20" s="36">
        <f t="shared" ref="E20:O20" si="4">SUM(E21:E26)</f>
        <v>62691</v>
      </c>
      <c r="F20" s="45"/>
      <c r="G20" s="36">
        <f t="shared" si="4"/>
        <v>31293</v>
      </c>
      <c r="H20" s="45"/>
      <c r="I20" s="36">
        <f t="shared" si="4"/>
        <v>31398</v>
      </c>
      <c r="J20" s="51"/>
      <c r="K20" s="42">
        <f t="shared" si="2"/>
        <v>64197</v>
      </c>
      <c r="L20" s="52"/>
      <c r="M20" s="45">
        <f t="shared" si="4"/>
        <v>31788</v>
      </c>
      <c r="N20" s="51"/>
      <c r="O20" s="36">
        <f t="shared" si="4"/>
        <v>32409</v>
      </c>
      <c r="P20" s="51"/>
      <c r="Q20" s="36">
        <v>64181</v>
      </c>
      <c r="R20" s="45"/>
      <c r="S20" s="36">
        <v>31774</v>
      </c>
      <c r="T20" s="45"/>
      <c r="U20" s="36">
        <v>32407</v>
      </c>
      <c r="V20" s="17"/>
      <c r="W20" s="72" t="s">
        <v>122</v>
      </c>
      <c r="X20" s="12"/>
    </row>
    <row r="21" spans="1:25" s="10" customFormat="1" ht="20.100000000000001" customHeight="1">
      <c r="A21" s="73"/>
      <c r="B21" s="73" t="s">
        <v>39</v>
      </c>
      <c r="C21" s="73"/>
      <c r="D21" s="73"/>
      <c r="E21" s="34">
        <v>6288</v>
      </c>
      <c r="F21" s="39"/>
      <c r="G21" s="34">
        <v>3119</v>
      </c>
      <c r="H21" s="39"/>
      <c r="I21" s="34">
        <v>3169</v>
      </c>
      <c r="J21" s="53"/>
      <c r="K21" s="44">
        <f t="shared" si="2"/>
        <v>6262</v>
      </c>
      <c r="L21" s="46"/>
      <c r="M21" s="47">
        <v>3098</v>
      </c>
      <c r="N21" s="43"/>
      <c r="O21" s="31">
        <v>3164</v>
      </c>
      <c r="P21" s="43"/>
      <c r="Q21" s="31">
        <v>6186</v>
      </c>
      <c r="R21" s="47"/>
      <c r="S21" s="31">
        <v>3045</v>
      </c>
      <c r="T21" s="47"/>
      <c r="U21" s="31">
        <v>3141</v>
      </c>
      <c r="V21" s="17"/>
      <c r="W21" s="11"/>
      <c r="X21" s="76" t="s">
        <v>123</v>
      </c>
    </row>
    <row r="22" spans="1:25" s="10" customFormat="1" ht="20.100000000000001" customHeight="1">
      <c r="A22" s="73"/>
      <c r="B22" s="73" t="s">
        <v>40</v>
      </c>
      <c r="C22" s="73"/>
      <c r="D22" s="73"/>
      <c r="E22" s="34">
        <v>4109</v>
      </c>
      <c r="F22" s="39"/>
      <c r="G22" s="34">
        <v>1923</v>
      </c>
      <c r="H22" s="39"/>
      <c r="I22" s="34">
        <v>2186</v>
      </c>
      <c r="J22" s="53"/>
      <c r="K22" s="44">
        <f t="shared" si="2"/>
        <v>4089</v>
      </c>
      <c r="L22" s="46"/>
      <c r="M22" s="47">
        <v>1908</v>
      </c>
      <c r="N22" s="43"/>
      <c r="O22" s="31">
        <v>2181</v>
      </c>
      <c r="P22" s="43"/>
      <c r="Q22" s="31">
        <v>4057</v>
      </c>
      <c r="R22" s="47"/>
      <c r="S22" s="31">
        <v>1889</v>
      </c>
      <c r="T22" s="47"/>
      <c r="U22" s="31">
        <v>2168</v>
      </c>
      <c r="V22" s="17"/>
      <c r="W22" s="11"/>
      <c r="X22" s="76" t="s">
        <v>124</v>
      </c>
    </row>
    <row r="23" spans="1:25" s="10" customFormat="1" ht="20.100000000000001" customHeight="1">
      <c r="A23" s="73"/>
      <c r="B23" s="73" t="s">
        <v>41</v>
      </c>
      <c r="C23" s="73"/>
      <c r="D23" s="73"/>
      <c r="E23" s="34">
        <v>8708</v>
      </c>
      <c r="F23" s="39"/>
      <c r="G23" s="34">
        <v>4380</v>
      </c>
      <c r="H23" s="39"/>
      <c r="I23" s="34">
        <v>4328</v>
      </c>
      <c r="J23" s="53"/>
      <c r="K23" s="44">
        <f t="shared" si="2"/>
        <v>9205</v>
      </c>
      <c r="L23" s="46"/>
      <c r="M23" s="47">
        <v>4571</v>
      </c>
      <c r="N23" s="43"/>
      <c r="O23" s="31">
        <v>4634</v>
      </c>
      <c r="P23" s="43"/>
      <c r="Q23" s="31">
        <v>9294</v>
      </c>
      <c r="R23" s="47"/>
      <c r="S23" s="31">
        <v>4631</v>
      </c>
      <c r="T23" s="47"/>
      <c r="U23" s="31">
        <v>4663</v>
      </c>
      <c r="V23" s="17"/>
      <c r="W23" s="11"/>
      <c r="X23" s="20" t="s">
        <v>125</v>
      </c>
    </row>
    <row r="24" spans="1:25" s="10" customFormat="1" ht="20.100000000000001" customHeight="1">
      <c r="A24" s="73"/>
      <c r="B24" s="73" t="s">
        <v>42</v>
      </c>
      <c r="C24" s="73"/>
      <c r="D24" s="73"/>
      <c r="E24" s="34">
        <v>6592</v>
      </c>
      <c r="F24" s="39"/>
      <c r="G24" s="34">
        <v>3320</v>
      </c>
      <c r="H24" s="39"/>
      <c r="I24" s="34">
        <v>3272</v>
      </c>
      <c r="J24" s="53"/>
      <c r="K24" s="44">
        <f t="shared" si="2"/>
        <v>6571</v>
      </c>
      <c r="L24" s="46"/>
      <c r="M24" s="47">
        <v>3309</v>
      </c>
      <c r="N24" s="43"/>
      <c r="O24" s="31">
        <v>3262</v>
      </c>
      <c r="P24" s="43"/>
      <c r="Q24" s="31">
        <v>6557</v>
      </c>
      <c r="R24" s="47"/>
      <c r="S24" s="31">
        <v>3293</v>
      </c>
      <c r="T24" s="47"/>
      <c r="U24" s="31">
        <v>3264</v>
      </c>
      <c r="V24" s="17"/>
      <c r="W24" s="11"/>
      <c r="X24" s="20" t="s">
        <v>126</v>
      </c>
    </row>
    <row r="25" spans="1:25" s="10" customFormat="1" ht="20.100000000000001" customHeight="1">
      <c r="A25" s="73"/>
      <c r="B25" s="73" t="s">
        <v>43</v>
      </c>
      <c r="C25" s="73"/>
      <c r="D25" s="73"/>
      <c r="E25" s="34">
        <v>12318</v>
      </c>
      <c r="F25" s="39"/>
      <c r="G25" s="34">
        <v>6237</v>
      </c>
      <c r="H25" s="39"/>
      <c r="I25" s="34">
        <v>6081</v>
      </c>
      <c r="J25" s="53"/>
      <c r="K25" s="44">
        <f t="shared" si="2"/>
        <v>12563</v>
      </c>
      <c r="L25" s="46"/>
      <c r="M25" s="47">
        <v>6323</v>
      </c>
      <c r="N25" s="43"/>
      <c r="O25" s="31">
        <v>6240</v>
      </c>
      <c r="P25" s="43"/>
      <c r="Q25" s="31">
        <v>12497</v>
      </c>
      <c r="R25" s="47"/>
      <c r="S25" s="31">
        <v>6301</v>
      </c>
      <c r="T25" s="47"/>
      <c r="U25" s="31">
        <v>6196</v>
      </c>
      <c r="V25" s="17"/>
      <c r="W25" s="11"/>
      <c r="X25" s="20" t="s">
        <v>127</v>
      </c>
    </row>
    <row r="26" spans="1:25" s="10" customFormat="1" ht="24" customHeight="1">
      <c r="A26" s="73"/>
      <c r="B26" s="73" t="s">
        <v>5</v>
      </c>
      <c r="C26" s="73"/>
      <c r="D26" s="73"/>
      <c r="E26" s="34">
        <v>24676</v>
      </c>
      <c r="F26" s="39"/>
      <c r="G26" s="34">
        <v>12314</v>
      </c>
      <c r="H26" s="39"/>
      <c r="I26" s="34">
        <v>12362</v>
      </c>
      <c r="J26" s="53"/>
      <c r="K26" s="44">
        <f t="shared" si="2"/>
        <v>25507</v>
      </c>
      <c r="L26" s="46"/>
      <c r="M26" s="47">
        <v>12579</v>
      </c>
      <c r="N26" s="43"/>
      <c r="O26" s="31">
        <v>12928</v>
      </c>
      <c r="P26" s="43"/>
      <c r="Q26" s="31">
        <v>25590</v>
      </c>
      <c r="R26" s="47"/>
      <c r="S26" s="31">
        <v>12615</v>
      </c>
      <c r="T26" s="47"/>
      <c r="U26" s="31">
        <v>12975</v>
      </c>
      <c r="V26" s="17"/>
      <c r="W26" s="11"/>
      <c r="X26" s="76" t="s">
        <v>9</v>
      </c>
    </row>
    <row r="27" spans="1:25" s="1" customFormat="1" ht="21.95" customHeight="1">
      <c r="B27" s="1" t="s">
        <v>0</v>
      </c>
      <c r="C27" s="2">
        <v>1.2</v>
      </c>
      <c r="D27" s="1" t="s">
        <v>130</v>
      </c>
      <c r="L27" s="8"/>
    </row>
    <row r="28" spans="1:25" s="3" customFormat="1" ht="18.75" customHeight="1">
      <c r="B28" s="1" t="s">
        <v>13</v>
      </c>
      <c r="C28" s="2">
        <v>1.2</v>
      </c>
      <c r="D28" s="1" t="s">
        <v>131</v>
      </c>
      <c r="L28" s="9"/>
    </row>
    <row r="29" spans="1:25" ht="8.1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M29" s="4"/>
      <c r="N29" s="4"/>
      <c r="O29" s="4"/>
      <c r="P29" s="4"/>
      <c r="Q29" s="4"/>
      <c r="R29" s="4"/>
      <c r="W29" s="4"/>
      <c r="X29" s="4"/>
    </row>
    <row r="30" spans="1:25" s="10" customFormat="1" ht="20.100000000000001" customHeight="1">
      <c r="A30" s="119" t="s">
        <v>44</v>
      </c>
      <c r="B30" s="119"/>
      <c r="C30" s="119"/>
      <c r="D30" s="128"/>
      <c r="E30" s="129" t="s">
        <v>45</v>
      </c>
      <c r="F30" s="130"/>
      <c r="G30" s="130"/>
      <c r="H30" s="130"/>
      <c r="I30" s="130"/>
      <c r="J30" s="131"/>
      <c r="K30" s="129" t="s">
        <v>46</v>
      </c>
      <c r="L30" s="130"/>
      <c r="M30" s="130"/>
      <c r="N30" s="130"/>
      <c r="O30" s="130"/>
      <c r="P30" s="131"/>
      <c r="Q30" s="118" t="s">
        <v>132</v>
      </c>
      <c r="R30" s="119"/>
      <c r="S30" s="119"/>
      <c r="T30" s="119"/>
      <c r="U30" s="128"/>
      <c r="V30" s="61"/>
      <c r="W30" s="119" t="s">
        <v>14</v>
      </c>
      <c r="X30" s="119"/>
      <c r="Y30" s="14"/>
    </row>
    <row r="31" spans="1:25" s="10" customFormat="1" ht="20.100000000000001" customHeight="1">
      <c r="A31" s="121"/>
      <c r="B31" s="121"/>
      <c r="C31" s="121"/>
      <c r="D31" s="121"/>
      <c r="E31" s="67" t="s">
        <v>1</v>
      </c>
      <c r="F31" s="63"/>
      <c r="G31" s="67" t="s">
        <v>2</v>
      </c>
      <c r="H31" s="63"/>
      <c r="I31" s="67" t="s">
        <v>3</v>
      </c>
      <c r="J31" s="63"/>
      <c r="K31" s="67" t="s">
        <v>1</v>
      </c>
      <c r="L31" s="63"/>
      <c r="M31" s="62" t="s">
        <v>2</v>
      </c>
      <c r="N31" s="63"/>
      <c r="O31" s="67" t="s">
        <v>3</v>
      </c>
      <c r="P31" s="63"/>
      <c r="Q31" s="67" t="s">
        <v>1</v>
      </c>
      <c r="R31" s="63"/>
      <c r="S31" s="67" t="s">
        <v>2</v>
      </c>
      <c r="T31" s="63"/>
      <c r="U31" s="63" t="s">
        <v>3</v>
      </c>
      <c r="V31" s="69"/>
      <c r="W31" s="121"/>
      <c r="X31" s="121"/>
      <c r="Y31" s="12"/>
    </row>
    <row r="32" spans="1:25" s="10" customFormat="1" ht="20.100000000000001" customHeight="1">
      <c r="A32" s="123"/>
      <c r="B32" s="123"/>
      <c r="C32" s="123"/>
      <c r="D32" s="123"/>
      <c r="E32" s="68" t="s">
        <v>6</v>
      </c>
      <c r="F32" s="65"/>
      <c r="G32" s="68" t="s">
        <v>7</v>
      </c>
      <c r="H32" s="65"/>
      <c r="I32" s="68" t="s">
        <v>8</v>
      </c>
      <c r="J32" s="65"/>
      <c r="K32" s="68" t="s">
        <v>6</v>
      </c>
      <c r="L32" s="65"/>
      <c r="M32" s="64" t="s">
        <v>7</v>
      </c>
      <c r="N32" s="65"/>
      <c r="O32" s="68" t="s">
        <v>8</v>
      </c>
      <c r="P32" s="65"/>
      <c r="Q32" s="68" t="s">
        <v>6</v>
      </c>
      <c r="R32" s="65"/>
      <c r="S32" s="68" t="s">
        <v>7</v>
      </c>
      <c r="T32" s="65"/>
      <c r="U32" s="65" t="s">
        <v>8</v>
      </c>
      <c r="V32" s="64"/>
      <c r="W32" s="123"/>
      <c r="X32" s="123"/>
      <c r="Y32" s="13"/>
    </row>
    <row r="33" spans="1:25" s="10" customFormat="1" ht="20.100000000000001" customHeight="1">
      <c r="A33" s="79" t="s">
        <v>18</v>
      </c>
      <c r="B33" s="79"/>
      <c r="C33" s="79"/>
      <c r="D33" s="79"/>
      <c r="E33" s="41">
        <f t="shared" ref="E33:O33" si="5">SUM(E34:E36)</f>
        <v>84249</v>
      </c>
      <c r="F33" s="80"/>
      <c r="G33" s="41">
        <f t="shared" si="5"/>
        <v>41994</v>
      </c>
      <c r="H33" s="80"/>
      <c r="I33" s="41">
        <f t="shared" si="5"/>
        <v>42255</v>
      </c>
      <c r="J33" s="80"/>
      <c r="K33" s="36">
        <f t="shared" si="5"/>
        <v>85340</v>
      </c>
      <c r="L33" s="80"/>
      <c r="M33" s="49">
        <f t="shared" si="5"/>
        <v>42481</v>
      </c>
      <c r="N33" s="80"/>
      <c r="O33" s="41">
        <f t="shared" si="5"/>
        <v>42859</v>
      </c>
      <c r="P33" s="80"/>
      <c r="Q33" s="41">
        <v>85317</v>
      </c>
      <c r="R33" s="49"/>
      <c r="S33" s="41">
        <v>42410</v>
      </c>
      <c r="T33" s="49"/>
      <c r="U33" s="81">
        <v>42907</v>
      </c>
      <c r="V33" s="45"/>
      <c r="W33" s="82" t="s">
        <v>47</v>
      </c>
      <c r="Y33" s="82"/>
    </row>
    <row r="34" spans="1:25" s="10" customFormat="1" ht="20.100000000000001" customHeight="1">
      <c r="A34" s="76"/>
      <c r="B34" s="57" t="s">
        <v>48</v>
      </c>
      <c r="C34" s="57"/>
      <c r="D34" s="57"/>
      <c r="E34" s="34">
        <v>4189</v>
      </c>
      <c r="F34" s="53"/>
      <c r="G34" s="34">
        <v>2066</v>
      </c>
      <c r="H34" s="53"/>
      <c r="I34" s="34">
        <v>2123</v>
      </c>
      <c r="J34" s="53"/>
      <c r="K34" s="34">
        <f>SUM(M34:O34)</f>
        <v>4179</v>
      </c>
      <c r="L34" s="53"/>
      <c r="M34" s="47">
        <v>2049</v>
      </c>
      <c r="N34" s="43"/>
      <c r="O34" s="31">
        <v>2130</v>
      </c>
      <c r="P34" s="43"/>
      <c r="Q34" s="31">
        <v>4201</v>
      </c>
      <c r="R34" s="47"/>
      <c r="S34" s="31">
        <v>2066</v>
      </c>
      <c r="T34" s="47"/>
      <c r="U34" s="35">
        <v>2135</v>
      </c>
      <c r="V34" s="47"/>
      <c r="X34" s="76" t="s">
        <v>49</v>
      </c>
    </row>
    <row r="35" spans="1:25" s="10" customFormat="1" ht="20.100000000000001" customHeight="1">
      <c r="A35" s="40"/>
      <c r="B35" s="76" t="s">
        <v>50</v>
      </c>
      <c r="C35" s="76"/>
      <c r="D35" s="76"/>
      <c r="E35" s="34">
        <v>5020</v>
      </c>
      <c r="F35" s="53"/>
      <c r="G35" s="34">
        <v>2385</v>
      </c>
      <c r="H35" s="53"/>
      <c r="I35" s="34">
        <v>2635</v>
      </c>
      <c r="J35" s="53"/>
      <c r="K35" s="34">
        <f>SUM(M35:O35)</f>
        <v>5032</v>
      </c>
      <c r="L35" s="53"/>
      <c r="M35" s="47">
        <v>2369</v>
      </c>
      <c r="N35" s="43"/>
      <c r="O35" s="31">
        <v>2663</v>
      </c>
      <c r="P35" s="43"/>
      <c r="Q35" s="31">
        <v>5071</v>
      </c>
      <c r="R35" s="47"/>
      <c r="S35" s="31">
        <v>2376</v>
      </c>
      <c r="T35" s="47"/>
      <c r="U35" s="35">
        <v>2695</v>
      </c>
      <c r="V35" s="47"/>
      <c r="W35" s="12"/>
      <c r="X35" s="76" t="s">
        <v>51</v>
      </c>
      <c r="Y35" s="12"/>
    </row>
    <row r="36" spans="1:25" s="10" customFormat="1" ht="20.100000000000001" customHeight="1">
      <c r="A36" s="40"/>
      <c r="B36" s="76" t="s">
        <v>5</v>
      </c>
      <c r="D36" s="76"/>
      <c r="E36" s="34">
        <v>75040</v>
      </c>
      <c r="F36" s="53"/>
      <c r="G36" s="34">
        <v>37543</v>
      </c>
      <c r="H36" s="53"/>
      <c r="I36" s="34">
        <v>37497</v>
      </c>
      <c r="J36" s="53"/>
      <c r="K36" s="34">
        <f>SUM(M36:O36)</f>
        <v>76129</v>
      </c>
      <c r="L36" s="53"/>
      <c r="M36" s="48">
        <v>38063</v>
      </c>
      <c r="N36" s="83"/>
      <c r="O36" s="31">
        <v>38066</v>
      </c>
      <c r="P36" s="43"/>
      <c r="Q36" s="31">
        <v>76045</v>
      </c>
      <c r="R36" s="47"/>
      <c r="S36" s="31">
        <v>37968</v>
      </c>
      <c r="T36" s="47"/>
      <c r="U36" s="35">
        <v>38077</v>
      </c>
      <c r="V36" s="47"/>
      <c r="W36" s="57"/>
      <c r="X36" s="57" t="s">
        <v>9</v>
      </c>
      <c r="Y36" s="3"/>
    </row>
    <row r="37" spans="1:25" s="10" customFormat="1" ht="20.100000000000001" customHeight="1">
      <c r="A37" s="84" t="s">
        <v>19</v>
      </c>
      <c r="C37" s="85"/>
      <c r="D37" s="85"/>
      <c r="E37" s="36">
        <f t="shared" ref="E37:O37" si="6">SUM(E38:E39)</f>
        <v>122646</v>
      </c>
      <c r="F37" s="51"/>
      <c r="G37" s="36">
        <f t="shared" si="6"/>
        <v>60025</v>
      </c>
      <c r="H37" s="51"/>
      <c r="I37" s="36">
        <f t="shared" si="6"/>
        <v>62621</v>
      </c>
      <c r="J37" s="51"/>
      <c r="K37" s="36">
        <f t="shared" si="6"/>
        <v>123711</v>
      </c>
      <c r="L37" s="51"/>
      <c r="M37" s="45">
        <f t="shared" si="6"/>
        <v>60443</v>
      </c>
      <c r="N37" s="51"/>
      <c r="O37" s="36">
        <f t="shared" si="6"/>
        <v>63268</v>
      </c>
      <c r="P37" s="51"/>
      <c r="Q37" s="36">
        <v>123094</v>
      </c>
      <c r="R37" s="45"/>
      <c r="S37" s="36">
        <v>60057</v>
      </c>
      <c r="T37" s="45"/>
      <c r="U37" s="37">
        <v>63037</v>
      </c>
      <c r="V37" s="45"/>
      <c r="W37" s="84" t="s">
        <v>52</v>
      </c>
      <c r="X37" s="84"/>
    </row>
    <row r="38" spans="1:25" s="10" customFormat="1" ht="20.100000000000001" customHeight="1">
      <c r="A38" s="86"/>
      <c r="B38" s="57" t="s">
        <v>53</v>
      </c>
      <c r="D38" s="57"/>
      <c r="E38" s="34">
        <v>6713</v>
      </c>
      <c r="F38" s="53"/>
      <c r="G38" s="34">
        <v>3162</v>
      </c>
      <c r="H38" s="53"/>
      <c r="I38" s="34">
        <v>3551</v>
      </c>
      <c r="J38" s="53"/>
      <c r="K38" s="34">
        <f>SUM(M38:O38)</f>
        <v>6719</v>
      </c>
      <c r="L38" s="53"/>
      <c r="M38" s="47">
        <v>3148</v>
      </c>
      <c r="N38" s="43"/>
      <c r="O38" s="31">
        <v>3571</v>
      </c>
      <c r="P38" s="43"/>
      <c r="Q38" s="31">
        <v>6677</v>
      </c>
      <c r="R38" s="47"/>
      <c r="S38" s="31">
        <v>3129</v>
      </c>
      <c r="T38" s="47"/>
      <c r="U38" s="35">
        <v>3548</v>
      </c>
      <c r="V38" s="47"/>
      <c r="W38" s="57"/>
      <c r="X38" s="57" t="s">
        <v>54</v>
      </c>
    </row>
    <row r="39" spans="1:25" s="10" customFormat="1" ht="20.100000000000001" customHeight="1">
      <c r="A39" s="86"/>
      <c r="B39" s="57" t="s">
        <v>5</v>
      </c>
      <c r="D39" s="57"/>
      <c r="E39" s="34">
        <v>115933</v>
      </c>
      <c r="F39" s="53"/>
      <c r="G39" s="34">
        <v>56863</v>
      </c>
      <c r="H39" s="53"/>
      <c r="I39" s="34">
        <v>59070</v>
      </c>
      <c r="J39" s="53"/>
      <c r="K39" s="34">
        <f>SUM(M39:O39)</f>
        <v>116992</v>
      </c>
      <c r="L39" s="53"/>
      <c r="M39" s="47">
        <v>57295</v>
      </c>
      <c r="N39" s="43"/>
      <c r="O39" s="31">
        <v>59697</v>
      </c>
      <c r="P39" s="43"/>
      <c r="Q39" s="31">
        <v>116417</v>
      </c>
      <c r="R39" s="47"/>
      <c r="S39" s="31">
        <v>56928</v>
      </c>
      <c r="T39" s="47"/>
      <c r="U39" s="35">
        <v>59489</v>
      </c>
      <c r="V39" s="47"/>
      <c r="W39" s="57"/>
      <c r="X39" s="57" t="s">
        <v>9</v>
      </c>
      <c r="Y39" s="82"/>
    </row>
    <row r="40" spans="1:25" s="10" customFormat="1" ht="20.100000000000001" customHeight="1">
      <c r="A40" s="79" t="s">
        <v>20</v>
      </c>
      <c r="C40" s="79"/>
      <c r="D40" s="79"/>
      <c r="E40" s="36">
        <f t="shared" ref="E40:O40" si="7">SUM(E41:E43)</f>
        <v>26340</v>
      </c>
      <c r="F40" s="51"/>
      <c r="G40" s="36">
        <f t="shared" si="7"/>
        <v>13130</v>
      </c>
      <c r="H40" s="51"/>
      <c r="I40" s="36">
        <f t="shared" si="7"/>
        <v>13210</v>
      </c>
      <c r="J40" s="51"/>
      <c r="K40" s="36">
        <f t="shared" si="7"/>
        <v>26369</v>
      </c>
      <c r="L40" s="51"/>
      <c r="M40" s="45">
        <f t="shared" si="7"/>
        <v>13109</v>
      </c>
      <c r="N40" s="51"/>
      <c r="O40" s="36">
        <f t="shared" si="7"/>
        <v>13260</v>
      </c>
      <c r="P40" s="51"/>
      <c r="Q40" s="36">
        <v>26330</v>
      </c>
      <c r="R40" s="45"/>
      <c r="S40" s="36">
        <v>13073</v>
      </c>
      <c r="T40" s="45"/>
      <c r="U40" s="37">
        <v>13257</v>
      </c>
      <c r="V40" s="45"/>
      <c r="W40" s="79" t="s">
        <v>55</v>
      </c>
      <c r="X40" s="79"/>
    </row>
    <row r="41" spans="1:25" s="10" customFormat="1" ht="20.100000000000001" customHeight="1">
      <c r="A41" s="86"/>
      <c r="B41" s="57" t="s">
        <v>56</v>
      </c>
      <c r="C41" s="87"/>
      <c r="E41" s="34">
        <v>7874</v>
      </c>
      <c r="F41" s="53"/>
      <c r="G41" s="34">
        <v>3897</v>
      </c>
      <c r="H41" s="53"/>
      <c r="I41" s="34">
        <v>3977</v>
      </c>
      <c r="J41" s="53"/>
      <c r="K41" s="34">
        <f>SUM(M41:O41)</f>
        <v>7842</v>
      </c>
      <c r="L41" s="53"/>
      <c r="M41" s="47">
        <v>3870</v>
      </c>
      <c r="N41" s="43"/>
      <c r="O41" s="31">
        <v>3972</v>
      </c>
      <c r="P41" s="43"/>
      <c r="Q41" s="31">
        <v>7774</v>
      </c>
      <c r="R41" s="47"/>
      <c r="S41" s="31">
        <v>3835</v>
      </c>
      <c r="T41" s="47"/>
      <c r="U41" s="35">
        <v>3939</v>
      </c>
      <c r="V41" s="47"/>
      <c r="W41" s="57"/>
      <c r="X41" s="57" t="s">
        <v>57</v>
      </c>
    </row>
    <row r="42" spans="1:25" s="10" customFormat="1" ht="20.100000000000001" customHeight="1">
      <c r="A42" s="86"/>
      <c r="B42" s="57" t="s">
        <v>58</v>
      </c>
      <c r="C42" s="57"/>
      <c r="E42" s="34">
        <v>6477</v>
      </c>
      <c r="F42" s="53"/>
      <c r="G42" s="34">
        <v>3211</v>
      </c>
      <c r="H42" s="53"/>
      <c r="I42" s="34">
        <v>3266</v>
      </c>
      <c r="J42" s="53"/>
      <c r="K42" s="34">
        <f>SUM(M42:O42)</f>
        <v>6468</v>
      </c>
      <c r="L42" s="53"/>
      <c r="M42" s="47">
        <v>3192</v>
      </c>
      <c r="N42" s="43"/>
      <c r="O42" s="31">
        <v>3276</v>
      </c>
      <c r="P42" s="43"/>
      <c r="Q42" s="31">
        <v>6460</v>
      </c>
      <c r="R42" s="47"/>
      <c r="S42" s="31">
        <v>3176</v>
      </c>
      <c r="T42" s="47"/>
      <c r="U42" s="35">
        <v>3284</v>
      </c>
      <c r="V42" s="47"/>
      <c r="W42" s="57"/>
      <c r="X42" s="57" t="s">
        <v>59</v>
      </c>
    </row>
    <row r="43" spans="1:25" s="10" customFormat="1" ht="20.100000000000001" customHeight="1">
      <c r="A43" s="86"/>
      <c r="B43" s="57" t="s">
        <v>5</v>
      </c>
      <c r="C43" s="57"/>
      <c r="E43" s="34">
        <v>11989</v>
      </c>
      <c r="F43" s="53"/>
      <c r="G43" s="34">
        <v>6022</v>
      </c>
      <c r="H43" s="53"/>
      <c r="I43" s="34">
        <v>5967</v>
      </c>
      <c r="J43" s="53"/>
      <c r="K43" s="34">
        <f>SUM(M43:O43)</f>
        <v>12059</v>
      </c>
      <c r="L43" s="53"/>
      <c r="M43" s="47">
        <v>6047</v>
      </c>
      <c r="N43" s="43"/>
      <c r="O43" s="31">
        <v>6012</v>
      </c>
      <c r="P43" s="43"/>
      <c r="Q43" s="31">
        <v>12096</v>
      </c>
      <c r="R43" s="47"/>
      <c r="S43" s="31">
        <v>6062</v>
      </c>
      <c r="T43" s="47"/>
      <c r="U43" s="35">
        <v>6034</v>
      </c>
      <c r="V43" s="47"/>
      <c r="W43" s="57"/>
      <c r="X43" s="57" t="s">
        <v>9</v>
      </c>
    </row>
    <row r="44" spans="1:25" s="10" customFormat="1" ht="20.100000000000001" customHeight="1">
      <c r="A44" s="79" t="s">
        <v>21</v>
      </c>
      <c r="C44" s="79"/>
      <c r="D44" s="79"/>
      <c r="E44" s="36">
        <f t="shared" ref="E44:O44" si="8">SUM(E45:E50)</f>
        <v>99185</v>
      </c>
      <c r="F44" s="51"/>
      <c r="G44" s="36">
        <f t="shared" si="8"/>
        <v>48062</v>
      </c>
      <c r="H44" s="51"/>
      <c r="I44" s="36">
        <f t="shared" si="8"/>
        <v>51123</v>
      </c>
      <c r="J44" s="51"/>
      <c r="K44" s="36">
        <f t="shared" si="8"/>
        <v>108182</v>
      </c>
      <c r="L44" s="51"/>
      <c r="M44" s="45">
        <f t="shared" si="8"/>
        <v>52109</v>
      </c>
      <c r="N44" s="51"/>
      <c r="O44" s="36">
        <f t="shared" si="8"/>
        <v>56073</v>
      </c>
      <c r="P44" s="51"/>
      <c r="Q44" s="36">
        <v>108128</v>
      </c>
      <c r="R44" s="45"/>
      <c r="S44" s="36">
        <v>52012</v>
      </c>
      <c r="T44" s="45"/>
      <c r="U44" s="37">
        <v>56116</v>
      </c>
      <c r="V44" s="45"/>
      <c r="W44" s="84" t="s">
        <v>60</v>
      </c>
      <c r="X44" s="79"/>
    </row>
    <row r="45" spans="1:25" s="10" customFormat="1" ht="20.100000000000001" customHeight="1">
      <c r="A45" s="86"/>
      <c r="B45" s="76" t="s">
        <v>61</v>
      </c>
      <c r="C45" s="76"/>
      <c r="E45" s="34">
        <v>15213</v>
      </c>
      <c r="F45" s="53"/>
      <c r="G45" s="34">
        <v>7256</v>
      </c>
      <c r="H45" s="53"/>
      <c r="I45" s="34">
        <v>7957</v>
      </c>
      <c r="J45" s="53"/>
      <c r="K45" s="34">
        <f t="shared" ref="K45" si="9">SUM(M45:O45)</f>
        <v>15159</v>
      </c>
      <c r="L45" s="53"/>
      <c r="M45" s="47">
        <v>7213</v>
      </c>
      <c r="N45" s="43"/>
      <c r="O45" s="31">
        <v>7946</v>
      </c>
      <c r="P45" s="43"/>
      <c r="Q45" s="31">
        <v>15054</v>
      </c>
      <c r="R45" s="47"/>
      <c r="S45" s="31">
        <v>7158</v>
      </c>
      <c r="T45" s="47"/>
      <c r="U45" s="35">
        <v>7896</v>
      </c>
      <c r="V45" s="47"/>
      <c r="W45" s="76"/>
      <c r="X45" s="57" t="s">
        <v>62</v>
      </c>
    </row>
    <row r="46" spans="1:25" s="10" customFormat="1" ht="20.100000000000001" customHeight="1">
      <c r="A46" s="86"/>
      <c r="B46" s="76" t="s">
        <v>63</v>
      </c>
      <c r="C46" s="40"/>
      <c r="E46" s="34">
        <v>4895</v>
      </c>
      <c r="F46" s="53"/>
      <c r="G46" s="34">
        <v>2334</v>
      </c>
      <c r="H46" s="53"/>
      <c r="I46" s="34">
        <v>2561</v>
      </c>
      <c r="J46" s="53"/>
      <c r="K46" s="34">
        <f>SUM(M46:O46)</f>
        <v>4946</v>
      </c>
      <c r="L46" s="53"/>
      <c r="M46" s="47">
        <v>2348</v>
      </c>
      <c r="N46" s="43"/>
      <c r="O46" s="31">
        <v>2598</v>
      </c>
      <c r="P46" s="43"/>
      <c r="Q46" s="31">
        <v>4903</v>
      </c>
      <c r="R46" s="47"/>
      <c r="S46" s="31">
        <v>2326</v>
      </c>
      <c r="T46" s="47"/>
      <c r="U46" s="35">
        <v>2577</v>
      </c>
      <c r="V46" s="47"/>
      <c r="W46" s="40"/>
      <c r="X46" s="88" t="s">
        <v>64</v>
      </c>
      <c r="Y46" s="82"/>
    </row>
    <row r="47" spans="1:25" s="10" customFormat="1" ht="20.100000000000001" customHeight="1">
      <c r="A47" s="86"/>
      <c r="B47" s="57" t="s">
        <v>65</v>
      </c>
      <c r="C47" s="57"/>
      <c r="E47" s="34">
        <v>3733</v>
      </c>
      <c r="F47" s="53"/>
      <c r="G47" s="34">
        <v>1799</v>
      </c>
      <c r="H47" s="53"/>
      <c r="I47" s="34">
        <v>1934</v>
      </c>
      <c r="J47" s="53"/>
      <c r="K47" s="34">
        <f t="shared" ref="K47:K50" si="10">SUM(M47:O47)</f>
        <v>3920</v>
      </c>
      <c r="L47" s="53"/>
      <c r="M47" s="47">
        <v>1878</v>
      </c>
      <c r="N47" s="43"/>
      <c r="O47" s="31">
        <v>2042</v>
      </c>
      <c r="P47" s="43"/>
      <c r="Q47" s="31">
        <v>3906</v>
      </c>
      <c r="R47" s="47"/>
      <c r="S47" s="31">
        <v>1851</v>
      </c>
      <c r="T47" s="47"/>
      <c r="U47" s="35">
        <v>2055</v>
      </c>
      <c r="V47" s="47"/>
      <c r="W47" s="57"/>
      <c r="X47" s="57" t="s">
        <v>66</v>
      </c>
    </row>
    <row r="48" spans="1:25" s="10" customFormat="1" ht="20.100000000000001" customHeight="1">
      <c r="A48" s="86"/>
      <c r="B48" s="57" t="s">
        <v>67</v>
      </c>
      <c r="C48" s="57"/>
      <c r="E48" s="34">
        <v>2504</v>
      </c>
      <c r="F48" s="53"/>
      <c r="G48" s="34">
        <v>1178</v>
      </c>
      <c r="H48" s="53"/>
      <c r="I48" s="34">
        <v>1326</v>
      </c>
      <c r="J48" s="53"/>
      <c r="K48" s="34">
        <f t="shared" si="10"/>
        <v>2545</v>
      </c>
      <c r="L48" s="53"/>
      <c r="M48" s="47">
        <v>1210</v>
      </c>
      <c r="N48" s="43"/>
      <c r="O48" s="31">
        <v>1335</v>
      </c>
      <c r="P48" s="43"/>
      <c r="Q48" s="31">
        <v>2578</v>
      </c>
      <c r="R48" s="47"/>
      <c r="S48" s="31">
        <v>1226</v>
      </c>
      <c r="T48" s="47"/>
      <c r="U48" s="35">
        <v>1352</v>
      </c>
      <c r="V48" s="47"/>
      <c r="W48" s="57"/>
      <c r="X48" s="57" t="s">
        <v>68</v>
      </c>
    </row>
    <row r="49" spans="1:25" s="10" customFormat="1" ht="20.100000000000001" customHeight="1">
      <c r="A49" s="86"/>
      <c r="B49" s="57" t="s">
        <v>69</v>
      </c>
      <c r="C49" s="57"/>
      <c r="E49" s="34">
        <v>10366</v>
      </c>
      <c r="F49" s="53"/>
      <c r="G49" s="34">
        <v>4957</v>
      </c>
      <c r="H49" s="53"/>
      <c r="I49" s="34">
        <v>5409</v>
      </c>
      <c r="J49" s="53"/>
      <c r="K49" s="34">
        <f t="shared" si="10"/>
        <v>11758</v>
      </c>
      <c r="L49" s="53"/>
      <c r="M49" s="47">
        <v>5594</v>
      </c>
      <c r="N49" s="43"/>
      <c r="O49" s="31">
        <v>6164</v>
      </c>
      <c r="P49" s="43"/>
      <c r="Q49" s="31">
        <v>11738</v>
      </c>
      <c r="R49" s="47"/>
      <c r="S49" s="31">
        <v>5581</v>
      </c>
      <c r="T49" s="47"/>
      <c r="U49" s="35">
        <v>6157</v>
      </c>
      <c r="V49" s="47"/>
      <c r="W49" s="57"/>
      <c r="X49" s="19" t="s">
        <v>70</v>
      </c>
      <c r="Y49" s="82"/>
    </row>
    <row r="50" spans="1:25" s="10" customFormat="1" ht="20.100000000000001" customHeight="1">
      <c r="A50" s="86"/>
      <c r="B50" s="57" t="s">
        <v>5</v>
      </c>
      <c r="C50" s="57"/>
      <c r="E50" s="34">
        <v>62474</v>
      </c>
      <c r="F50" s="53"/>
      <c r="G50" s="34">
        <v>30538</v>
      </c>
      <c r="H50" s="53"/>
      <c r="I50" s="34">
        <v>31936</v>
      </c>
      <c r="J50" s="53"/>
      <c r="K50" s="34">
        <f t="shared" si="10"/>
        <v>69854</v>
      </c>
      <c r="L50" s="53"/>
      <c r="M50" s="47">
        <v>33866</v>
      </c>
      <c r="N50" s="43"/>
      <c r="O50" s="31">
        <v>35988</v>
      </c>
      <c r="P50" s="43"/>
      <c r="Q50" s="31">
        <v>69949</v>
      </c>
      <c r="R50" s="47"/>
      <c r="S50" s="31">
        <v>33870</v>
      </c>
      <c r="T50" s="47"/>
      <c r="U50" s="35">
        <v>36079</v>
      </c>
      <c r="V50" s="47"/>
      <c r="W50" s="57"/>
      <c r="X50" s="57" t="s">
        <v>9</v>
      </c>
    </row>
    <row r="51" spans="1:25" s="10" customFormat="1" ht="20.100000000000001" customHeight="1">
      <c r="A51" s="79" t="s">
        <v>22</v>
      </c>
      <c r="C51" s="79"/>
      <c r="D51" s="79"/>
      <c r="E51" s="36">
        <f t="shared" ref="E51:O51" si="11">SUM(E60:E61)</f>
        <v>50344</v>
      </c>
      <c r="F51" s="51"/>
      <c r="G51" s="36">
        <f t="shared" si="11"/>
        <v>24732</v>
      </c>
      <c r="H51" s="51"/>
      <c r="I51" s="36">
        <f t="shared" si="11"/>
        <v>25612</v>
      </c>
      <c r="J51" s="51"/>
      <c r="K51" s="36">
        <f t="shared" si="11"/>
        <v>53520</v>
      </c>
      <c r="L51" s="51"/>
      <c r="M51" s="45">
        <f t="shared" si="11"/>
        <v>26166</v>
      </c>
      <c r="N51" s="51"/>
      <c r="O51" s="36">
        <f t="shared" si="11"/>
        <v>27354</v>
      </c>
      <c r="P51" s="51"/>
      <c r="Q51" s="36">
        <v>53467</v>
      </c>
      <c r="R51" s="45"/>
      <c r="S51" s="36">
        <v>26119</v>
      </c>
      <c r="T51" s="45"/>
      <c r="U51" s="37">
        <v>27348</v>
      </c>
      <c r="V51" s="45"/>
      <c r="W51" s="79" t="s">
        <v>71</v>
      </c>
      <c r="X51" s="79"/>
    </row>
    <row r="52" spans="1:25" s="10" customFormat="1" ht="17.25">
      <c r="A52" s="79"/>
      <c r="C52" s="79"/>
      <c r="D52" s="79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79"/>
      <c r="X52" s="79"/>
    </row>
    <row r="53" spans="1:25" s="10" customFormat="1" ht="17.25">
      <c r="A53" s="79"/>
      <c r="C53" s="79"/>
      <c r="D53" s="79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79"/>
      <c r="X53" s="79"/>
    </row>
    <row r="54" spans="1:25" s="1" customFormat="1" ht="21.95" customHeight="1">
      <c r="B54" s="1" t="s">
        <v>0</v>
      </c>
      <c r="C54" s="2">
        <v>1.2</v>
      </c>
      <c r="D54" s="1" t="s">
        <v>130</v>
      </c>
      <c r="L54" s="8"/>
    </row>
    <row r="55" spans="1:25" s="3" customFormat="1" ht="18.75" customHeight="1">
      <c r="B55" s="1" t="s">
        <v>13</v>
      </c>
      <c r="C55" s="2">
        <v>1.2</v>
      </c>
      <c r="D55" s="1" t="s">
        <v>131</v>
      </c>
      <c r="L55" s="9"/>
    </row>
    <row r="56" spans="1:25" s="10" customFormat="1" ht="8.1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W56" s="12"/>
      <c r="X56" s="12"/>
    </row>
    <row r="57" spans="1:25" s="10" customFormat="1" ht="20.100000000000001" customHeight="1">
      <c r="A57" s="119" t="s">
        <v>44</v>
      </c>
      <c r="B57" s="119"/>
      <c r="C57" s="119"/>
      <c r="D57" s="128"/>
      <c r="E57" s="129" t="s">
        <v>45</v>
      </c>
      <c r="F57" s="130"/>
      <c r="G57" s="119"/>
      <c r="H57" s="119"/>
      <c r="I57" s="119"/>
      <c r="J57" s="128"/>
      <c r="K57" s="129" t="s">
        <v>46</v>
      </c>
      <c r="L57" s="130"/>
      <c r="M57" s="130"/>
      <c r="N57" s="130"/>
      <c r="O57" s="130"/>
      <c r="P57" s="131"/>
      <c r="Q57" s="118" t="s">
        <v>132</v>
      </c>
      <c r="R57" s="119"/>
      <c r="S57" s="119"/>
      <c r="T57" s="119"/>
      <c r="U57" s="128"/>
      <c r="V57" s="61"/>
      <c r="W57" s="119" t="s">
        <v>14</v>
      </c>
      <c r="X57" s="119"/>
      <c r="Y57" s="14"/>
    </row>
    <row r="58" spans="1:25" s="10" customFormat="1" ht="20.100000000000001" customHeight="1">
      <c r="A58" s="121"/>
      <c r="B58" s="121"/>
      <c r="C58" s="121"/>
      <c r="D58" s="132"/>
      <c r="E58" s="69" t="s">
        <v>1</v>
      </c>
      <c r="F58" s="69"/>
      <c r="G58" s="67" t="s">
        <v>2</v>
      </c>
      <c r="H58" s="63"/>
      <c r="I58" s="62" t="s">
        <v>3</v>
      </c>
      <c r="J58" s="63"/>
      <c r="K58" s="67" t="s">
        <v>1</v>
      </c>
      <c r="L58" s="63"/>
      <c r="M58" s="62" t="s">
        <v>2</v>
      </c>
      <c r="N58" s="63"/>
      <c r="O58" s="67" t="s">
        <v>3</v>
      </c>
      <c r="P58" s="63"/>
      <c r="Q58" s="67" t="s">
        <v>1</v>
      </c>
      <c r="R58" s="63"/>
      <c r="S58" s="67" t="s">
        <v>2</v>
      </c>
      <c r="T58" s="63"/>
      <c r="U58" s="18" t="s">
        <v>3</v>
      </c>
      <c r="V58" s="69"/>
      <c r="W58" s="121"/>
      <c r="X58" s="121"/>
      <c r="Y58" s="12"/>
    </row>
    <row r="59" spans="1:25" s="10" customFormat="1" ht="20.100000000000001" customHeight="1">
      <c r="A59" s="123"/>
      <c r="B59" s="123"/>
      <c r="C59" s="123"/>
      <c r="D59" s="133"/>
      <c r="E59" s="68" t="s">
        <v>6</v>
      </c>
      <c r="F59" s="64"/>
      <c r="G59" s="68" t="s">
        <v>7</v>
      </c>
      <c r="H59" s="65"/>
      <c r="I59" s="64" t="s">
        <v>8</v>
      </c>
      <c r="J59" s="65"/>
      <c r="K59" s="68" t="s">
        <v>6</v>
      </c>
      <c r="L59" s="65"/>
      <c r="M59" s="64" t="s">
        <v>7</v>
      </c>
      <c r="N59" s="65"/>
      <c r="O59" s="68" t="s">
        <v>8</v>
      </c>
      <c r="P59" s="65"/>
      <c r="Q59" s="68" t="s">
        <v>6</v>
      </c>
      <c r="R59" s="65"/>
      <c r="S59" s="68" t="s">
        <v>7</v>
      </c>
      <c r="T59" s="65"/>
      <c r="U59" s="15" t="s">
        <v>8</v>
      </c>
      <c r="V59" s="64"/>
      <c r="W59" s="123"/>
      <c r="X59" s="123"/>
      <c r="Y59" s="13"/>
    </row>
    <row r="60" spans="1:25" s="10" customFormat="1" ht="20.100000000000001" customHeight="1">
      <c r="A60" s="86"/>
      <c r="B60" s="57" t="s">
        <v>72</v>
      </c>
      <c r="D60" s="57"/>
      <c r="E60" s="89">
        <v>5030</v>
      </c>
      <c r="F60" s="90"/>
      <c r="G60" s="34">
        <v>2324</v>
      </c>
      <c r="H60" s="53"/>
      <c r="I60" s="89">
        <v>2706</v>
      </c>
      <c r="J60" s="90"/>
      <c r="K60" s="39">
        <f>SUM(M60:O60)</f>
        <v>5301</v>
      </c>
      <c r="L60" s="66"/>
      <c r="M60" s="47">
        <v>2475</v>
      </c>
      <c r="N60" s="43"/>
      <c r="O60" s="31">
        <v>2826</v>
      </c>
      <c r="P60" s="43"/>
      <c r="Q60" s="96">
        <v>5321</v>
      </c>
      <c r="R60" s="47"/>
      <c r="S60" s="96">
        <v>2479</v>
      </c>
      <c r="T60" s="47"/>
      <c r="U60" s="97">
        <v>2842</v>
      </c>
      <c r="V60" s="47"/>
      <c r="W60" s="57"/>
      <c r="X60" s="32" t="s">
        <v>73</v>
      </c>
    </row>
    <row r="61" spans="1:25" s="10" customFormat="1" ht="20.100000000000001" customHeight="1">
      <c r="A61" s="40"/>
      <c r="B61" s="57" t="s">
        <v>5</v>
      </c>
      <c r="D61" s="57"/>
      <c r="E61" s="34">
        <v>45314</v>
      </c>
      <c r="F61" s="53"/>
      <c r="G61" s="34">
        <v>22408</v>
      </c>
      <c r="H61" s="53"/>
      <c r="I61" s="34">
        <v>22906</v>
      </c>
      <c r="J61" s="53"/>
      <c r="K61" s="39">
        <f>SUM(M61:O61)</f>
        <v>48219</v>
      </c>
      <c r="L61" s="66"/>
      <c r="M61" s="47">
        <v>23691</v>
      </c>
      <c r="N61" s="43"/>
      <c r="O61" s="31">
        <v>24528</v>
      </c>
      <c r="P61" s="43"/>
      <c r="Q61" s="31">
        <v>48146</v>
      </c>
      <c r="R61" s="47"/>
      <c r="S61" s="31">
        <v>23640</v>
      </c>
      <c r="T61" s="47"/>
      <c r="U61" s="35">
        <v>24506</v>
      </c>
      <c r="V61" s="47"/>
      <c r="W61" s="57"/>
      <c r="X61" s="57" t="s">
        <v>9</v>
      </c>
    </row>
    <row r="62" spans="1:25" s="10" customFormat="1" ht="20.100000000000001" customHeight="1">
      <c r="A62" s="82" t="s">
        <v>23</v>
      </c>
      <c r="C62" s="79"/>
      <c r="D62" s="79"/>
      <c r="E62" s="36">
        <f t="shared" ref="E62:O62" si="12">SUM(E63:E66)</f>
        <v>86185</v>
      </c>
      <c r="F62" s="51"/>
      <c r="G62" s="36">
        <f t="shared" si="12"/>
        <v>41248</v>
      </c>
      <c r="H62" s="51"/>
      <c r="I62" s="36">
        <f t="shared" si="12"/>
        <v>44937</v>
      </c>
      <c r="J62" s="51"/>
      <c r="K62" s="45">
        <f t="shared" si="12"/>
        <v>116359</v>
      </c>
      <c r="L62" s="66"/>
      <c r="M62" s="45">
        <f t="shared" si="12"/>
        <v>54872</v>
      </c>
      <c r="N62" s="51"/>
      <c r="O62" s="36">
        <f t="shared" si="12"/>
        <v>61487</v>
      </c>
      <c r="P62" s="51"/>
      <c r="Q62" s="36">
        <v>118453</v>
      </c>
      <c r="R62" s="45"/>
      <c r="S62" s="36">
        <v>55798</v>
      </c>
      <c r="T62" s="45"/>
      <c r="U62" s="37">
        <v>62655</v>
      </c>
      <c r="V62" s="45"/>
      <c r="W62" s="79" t="s">
        <v>74</v>
      </c>
      <c r="X62" s="79"/>
    </row>
    <row r="63" spans="1:25" s="10" customFormat="1" ht="20.100000000000001" customHeight="1">
      <c r="A63" s="40"/>
      <c r="B63" s="57" t="s">
        <v>75</v>
      </c>
      <c r="D63" s="57"/>
      <c r="E63" s="34">
        <v>20699</v>
      </c>
      <c r="F63" s="53"/>
      <c r="G63" s="34">
        <v>9871</v>
      </c>
      <c r="H63" s="53"/>
      <c r="I63" s="34">
        <v>10828</v>
      </c>
      <c r="J63" s="53"/>
      <c r="K63" s="39">
        <f>SUM(M63:O63)</f>
        <v>29079</v>
      </c>
      <c r="L63" s="66"/>
      <c r="M63" s="47">
        <v>13476</v>
      </c>
      <c r="N63" s="43"/>
      <c r="O63" s="31">
        <v>15603</v>
      </c>
      <c r="P63" s="43"/>
      <c r="Q63" s="31">
        <v>28479</v>
      </c>
      <c r="R63" s="47"/>
      <c r="S63" s="31">
        <v>13278</v>
      </c>
      <c r="T63" s="47"/>
      <c r="U63" s="35">
        <v>15201</v>
      </c>
      <c r="V63" s="47"/>
      <c r="W63" s="86"/>
      <c r="X63" s="76" t="s">
        <v>76</v>
      </c>
    </row>
    <row r="64" spans="1:25" s="10" customFormat="1" ht="20.100000000000001" customHeight="1">
      <c r="A64" s="40"/>
      <c r="B64" s="91" t="s">
        <v>77</v>
      </c>
      <c r="D64" s="87"/>
      <c r="E64" s="34">
        <v>4901</v>
      </c>
      <c r="F64" s="53"/>
      <c r="G64" s="34">
        <v>2280</v>
      </c>
      <c r="H64" s="53"/>
      <c r="I64" s="34">
        <v>2621</v>
      </c>
      <c r="J64" s="53"/>
      <c r="K64" s="39">
        <f>SUM(M64:O64)</f>
        <v>5354</v>
      </c>
      <c r="L64" s="66"/>
      <c r="M64" s="47">
        <v>2484</v>
      </c>
      <c r="N64" s="43"/>
      <c r="O64" s="31">
        <v>2870</v>
      </c>
      <c r="P64" s="43"/>
      <c r="Q64" s="31">
        <v>5291</v>
      </c>
      <c r="R64" s="47"/>
      <c r="S64" s="31">
        <v>2446</v>
      </c>
      <c r="T64" s="47"/>
      <c r="U64" s="35">
        <v>2845</v>
      </c>
      <c r="V64" s="47"/>
      <c r="W64" s="88"/>
      <c r="X64" s="91" t="s">
        <v>78</v>
      </c>
      <c r="Y64" s="82"/>
    </row>
    <row r="65" spans="1:25" s="10" customFormat="1" ht="20.100000000000001" customHeight="1">
      <c r="A65" s="40"/>
      <c r="B65" s="91" t="s">
        <v>79</v>
      </c>
      <c r="D65" s="87"/>
      <c r="E65" s="34">
        <v>11569</v>
      </c>
      <c r="F65" s="53"/>
      <c r="G65" s="34">
        <v>5523</v>
      </c>
      <c r="H65" s="53"/>
      <c r="I65" s="34">
        <v>6046</v>
      </c>
      <c r="J65" s="53"/>
      <c r="K65" s="39">
        <f>SUM(M65:O65)</f>
        <v>19087</v>
      </c>
      <c r="L65" s="66"/>
      <c r="M65" s="47">
        <v>8977</v>
      </c>
      <c r="N65" s="43"/>
      <c r="O65" s="31">
        <v>10110</v>
      </c>
      <c r="P65" s="43"/>
      <c r="Q65" s="31">
        <v>19936</v>
      </c>
      <c r="R65" s="47"/>
      <c r="S65" s="31">
        <v>9314</v>
      </c>
      <c r="T65" s="47"/>
      <c r="U65" s="35">
        <v>10622</v>
      </c>
      <c r="V65" s="47"/>
      <c r="W65" s="88"/>
      <c r="X65" s="117" t="s">
        <v>80</v>
      </c>
    </row>
    <row r="66" spans="1:25" s="10" customFormat="1" ht="20.100000000000001" customHeight="1">
      <c r="A66" s="40"/>
      <c r="B66" s="76" t="s">
        <v>5</v>
      </c>
      <c r="C66" s="12"/>
      <c r="D66" s="76"/>
      <c r="E66" s="34">
        <v>49016</v>
      </c>
      <c r="F66" s="53"/>
      <c r="G66" s="34">
        <v>23574</v>
      </c>
      <c r="H66" s="53"/>
      <c r="I66" s="34">
        <v>25442</v>
      </c>
      <c r="J66" s="53"/>
      <c r="K66" s="39">
        <f>SUM(M66:O66)</f>
        <v>62839</v>
      </c>
      <c r="L66" s="66"/>
      <c r="M66" s="47">
        <v>29935</v>
      </c>
      <c r="N66" s="43"/>
      <c r="O66" s="31">
        <v>32904</v>
      </c>
      <c r="P66" s="43"/>
      <c r="Q66" s="31">
        <v>64747</v>
      </c>
      <c r="R66" s="47"/>
      <c r="S66" s="31">
        <v>30760</v>
      </c>
      <c r="T66" s="47"/>
      <c r="U66" s="35">
        <v>33987</v>
      </c>
      <c r="V66" s="47"/>
      <c r="W66" s="57"/>
      <c r="X66" s="57" t="s">
        <v>9</v>
      </c>
      <c r="Y66" s="12"/>
    </row>
    <row r="67" spans="1:25" s="10" customFormat="1" ht="20.100000000000001" customHeight="1">
      <c r="A67" s="79" t="s">
        <v>24</v>
      </c>
      <c r="B67" s="79"/>
      <c r="C67" s="79"/>
      <c r="D67" s="82"/>
      <c r="E67" s="36">
        <f t="shared" ref="E67:O67" si="13">SUM(E68:E70)</f>
        <v>80439</v>
      </c>
      <c r="F67" s="51"/>
      <c r="G67" s="36">
        <f t="shared" si="13"/>
        <v>40618</v>
      </c>
      <c r="H67" s="51"/>
      <c r="I67" s="36">
        <f t="shared" si="13"/>
        <v>39821</v>
      </c>
      <c r="J67" s="51"/>
      <c r="K67" s="45">
        <f t="shared" si="13"/>
        <v>84032</v>
      </c>
      <c r="L67" s="66"/>
      <c r="M67" s="45">
        <f t="shared" si="13"/>
        <v>42352</v>
      </c>
      <c r="N67" s="51"/>
      <c r="O67" s="36">
        <f t="shared" si="13"/>
        <v>41680</v>
      </c>
      <c r="P67" s="51"/>
      <c r="Q67" s="36">
        <v>84336</v>
      </c>
      <c r="R67" s="45"/>
      <c r="S67" s="36">
        <v>42419</v>
      </c>
      <c r="T67" s="45"/>
      <c r="U67" s="37">
        <v>41917</v>
      </c>
      <c r="V67" s="45"/>
      <c r="W67" s="79" t="s">
        <v>81</v>
      </c>
      <c r="X67" s="79"/>
      <c r="Y67" s="3"/>
    </row>
    <row r="68" spans="1:25" s="10" customFormat="1" ht="20.100000000000001" customHeight="1">
      <c r="A68" s="57"/>
      <c r="B68" s="57" t="s">
        <v>82</v>
      </c>
      <c r="C68" s="57"/>
      <c r="D68" s="76"/>
      <c r="E68" s="34">
        <v>1427</v>
      </c>
      <c r="F68" s="53"/>
      <c r="G68" s="34">
        <v>701</v>
      </c>
      <c r="H68" s="53"/>
      <c r="I68" s="34">
        <v>726</v>
      </c>
      <c r="J68" s="53"/>
      <c r="K68" s="54">
        <f>SUM(M68:O68)</f>
        <v>1537</v>
      </c>
      <c r="L68" s="66"/>
      <c r="M68" s="47">
        <v>759</v>
      </c>
      <c r="N68" s="43"/>
      <c r="O68" s="31">
        <v>778</v>
      </c>
      <c r="P68" s="43"/>
      <c r="Q68" s="31">
        <v>1534</v>
      </c>
      <c r="R68" s="47"/>
      <c r="S68" s="31">
        <v>756</v>
      </c>
      <c r="T68" s="47"/>
      <c r="U68" s="35">
        <v>778</v>
      </c>
      <c r="V68" s="47"/>
      <c r="W68" s="76"/>
      <c r="X68" s="76" t="s">
        <v>83</v>
      </c>
    </row>
    <row r="69" spans="1:25" s="10" customFormat="1" ht="20.100000000000001" customHeight="1">
      <c r="A69" s="57"/>
      <c r="B69" s="57" t="s">
        <v>84</v>
      </c>
      <c r="C69" s="57"/>
      <c r="D69" s="76"/>
      <c r="E69" s="34">
        <v>4954</v>
      </c>
      <c r="F69" s="53"/>
      <c r="G69" s="34">
        <v>2461</v>
      </c>
      <c r="H69" s="53"/>
      <c r="I69" s="34">
        <v>2493</v>
      </c>
      <c r="J69" s="53"/>
      <c r="K69" s="54">
        <f>SUM(M69:O69)</f>
        <v>4943</v>
      </c>
      <c r="L69" s="66"/>
      <c r="M69" s="47">
        <v>2468</v>
      </c>
      <c r="N69" s="43"/>
      <c r="O69" s="31">
        <v>2475</v>
      </c>
      <c r="P69" s="43"/>
      <c r="Q69" s="31">
        <v>4953</v>
      </c>
      <c r="R69" s="47"/>
      <c r="S69" s="31">
        <v>2455</v>
      </c>
      <c r="T69" s="47"/>
      <c r="U69" s="35">
        <v>2498</v>
      </c>
      <c r="V69" s="47"/>
      <c r="W69" s="76"/>
      <c r="X69" s="76" t="s">
        <v>85</v>
      </c>
    </row>
    <row r="70" spans="1:25" s="10" customFormat="1" ht="20.100000000000001" customHeight="1">
      <c r="A70" s="57"/>
      <c r="B70" s="57" t="s">
        <v>5</v>
      </c>
      <c r="C70" s="57"/>
      <c r="D70" s="76"/>
      <c r="E70" s="34">
        <v>74058</v>
      </c>
      <c r="F70" s="53"/>
      <c r="G70" s="34">
        <v>37456</v>
      </c>
      <c r="H70" s="53"/>
      <c r="I70" s="34">
        <v>36602</v>
      </c>
      <c r="J70" s="53"/>
      <c r="K70" s="54">
        <f>SUM(M70:O70)</f>
        <v>77552</v>
      </c>
      <c r="L70" s="66"/>
      <c r="M70" s="47">
        <v>39125</v>
      </c>
      <c r="N70" s="43"/>
      <c r="O70" s="31">
        <v>38427</v>
      </c>
      <c r="P70" s="43"/>
      <c r="Q70" s="31">
        <v>77849</v>
      </c>
      <c r="R70" s="47"/>
      <c r="S70" s="31">
        <v>39208</v>
      </c>
      <c r="T70" s="47"/>
      <c r="U70" s="35">
        <v>38641</v>
      </c>
      <c r="V70" s="47"/>
      <c r="W70" s="76"/>
      <c r="X70" s="76" t="s">
        <v>9</v>
      </c>
    </row>
    <row r="71" spans="1:25" s="10" customFormat="1" ht="20.100000000000001" customHeight="1">
      <c r="A71" s="79" t="s">
        <v>25</v>
      </c>
      <c r="B71" s="79"/>
      <c r="C71" s="79"/>
      <c r="D71" s="82"/>
      <c r="E71" s="36">
        <f t="shared" ref="E71:O71" si="14">SUM(E72:E74)</f>
        <v>67182</v>
      </c>
      <c r="F71" s="51"/>
      <c r="G71" s="36">
        <f t="shared" si="14"/>
        <v>33460</v>
      </c>
      <c r="H71" s="51"/>
      <c r="I71" s="36">
        <f t="shared" si="14"/>
        <v>33722</v>
      </c>
      <c r="J71" s="51"/>
      <c r="K71" s="45">
        <f t="shared" si="14"/>
        <v>68722</v>
      </c>
      <c r="L71" s="66"/>
      <c r="M71" s="45">
        <f t="shared" si="14"/>
        <v>34108</v>
      </c>
      <c r="N71" s="51"/>
      <c r="O71" s="36">
        <f t="shared" si="14"/>
        <v>34614</v>
      </c>
      <c r="P71" s="51"/>
      <c r="Q71" s="36">
        <v>68785</v>
      </c>
      <c r="R71" s="45"/>
      <c r="S71" s="36">
        <v>34116</v>
      </c>
      <c r="T71" s="45"/>
      <c r="U71" s="37">
        <v>34669</v>
      </c>
      <c r="V71" s="45"/>
      <c r="W71" s="84" t="s">
        <v>86</v>
      </c>
      <c r="X71" s="82"/>
    </row>
    <row r="72" spans="1:25" s="10" customFormat="1" ht="20.100000000000001" customHeight="1">
      <c r="A72" s="57"/>
      <c r="B72" s="57" t="s">
        <v>87</v>
      </c>
      <c r="C72" s="57"/>
      <c r="D72" s="76"/>
      <c r="E72" s="34">
        <v>3056</v>
      </c>
      <c r="F72" s="53"/>
      <c r="G72" s="34">
        <v>1447</v>
      </c>
      <c r="H72" s="53"/>
      <c r="I72" s="34">
        <v>1609</v>
      </c>
      <c r="J72" s="53"/>
      <c r="K72" s="54">
        <f>SUM(M72:O72)</f>
        <v>3028</v>
      </c>
      <c r="L72" s="66"/>
      <c r="M72" s="47">
        <v>1446</v>
      </c>
      <c r="N72" s="43"/>
      <c r="O72" s="31">
        <v>1582</v>
      </c>
      <c r="P72" s="43"/>
      <c r="Q72" s="31">
        <v>3047</v>
      </c>
      <c r="R72" s="47"/>
      <c r="S72" s="31">
        <v>1452</v>
      </c>
      <c r="T72" s="47"/>
      <c r="U72" s="35">
        <v>1595</v>
      </c>
      <c r="V72" s="47"/>
      <c r="W72" s="76"/>
      <c r="X72" s="76" t="s">
        <v>88</v>
      </c>
    </row>
    <row r="73" spans="1:25" s="10" customFormat="1" ht="20.100000000000001" customHeight="1">
      <c r="A73" s="57"/>
      <c r="B73" s="57" t="s">
        <v>89</v>
      </c>
      <c r="C73" s="57"/>
      <c r="D73" s="76"/>
      <c r="E73" s="34">
        <v>4730</v>
      </c>
      <c r="F73" s="53"/>
      <c r="G73" s="34">
        <v>2189</v>
      </c>
      <c r="H73" s="53"/>
      <c r="I73" s="34">
        <v>2541</v>
      </c>
      <c r="J73" s="53"/>
      <c r="K73" s="54">
        <f>SUM(M73:O73)</f>
        <v>4782</v>
      </c>
      <c r="L73" s="66"/>
      <c r="M73" s="47">
        <v>2194</v>
      </c>
      <c r="N73" s="43"/>
      <c r="O73" s="31">
        <v>2588</v>
      </c>
      <c r="P73" s="43"/>
      <c r="Q73" s="31">
        <v>4780</v>
      </c>
      <c r="R73" s="47"/>
      <c r="S73" s="31">
        <v>2198</v>
      </c>
      <c r="T73" s="47"/>
      <c r="U73" s="35">
        <v>2582</v>
      </c>
      <c r="V73" s="47"/>
      <c r="W73" s="92"/>
      <c r="X73" s="76" t="s">
        <v>90</v>
      </c>
    </row>
    <row r="74" spans="1:25" s="10" customFormat="1" ht="20.100000000000001" customHeight="1">
      <c r="A74" s="57"/>
      <c r="B74" s="57" t="s">
        <v>5</v>
      </c>
      <c r="C74" s="57"/>
      <c r="D74" s="76"/>
      <c r="E74" s="34">
        <v>59396</v>
      </c>
      <c r="F74" s="53"/>
      <c r="G74" s="34">
        <v>29824</v>
      </c>
      <c r="H74" s="53"/>
      <c r="I74" s="34">
        <v>29572</v>
      </c>
      <c r="J74" s="53"/>
      <c r="K74" s="54">
        <f>SUM(M74:O74)</f>
        <v>60912</v>
      </c>
      <c r="L74" s="66"/>
      <c r="M74" s="47">
        <v>30468</v>
      </c>
      <c r="N74" s="43"/>
      <c r="O74" s="31">
        <v>30444</v>
      </c>
      <c r="P74" s="43"/>
      <c r="Q74" s="31">
        <v>60958</v>
      </c>
      <c r="R74" s="47"/>
      <c r="S74" s="31">
        <v>30466</v>
      </c>
      <c r="T74" s="47"/>
      <c r="U74" s="35">
        <v>30492</v>
      </c>
      <c r="V74" s="47"/>
      <c r="W74" s="92"/>
      <c r="X74" s="76" t="s">
        <v>9</v>
      </c>
    </row>
    <row r="75" spans="1:25" s="10" customFormat="1" ht="20.100000000000001" customHeight="1">
      <c r="A75" s="79" t="s">
        <v>26</v>
      </c>
      <c r="B75" s="79"/>
      <c r="C75" s="79"/>
      <c r="D75" s="82"/>
      <c r="E75" s="36">
        <f t="shared" ref="E75:O75" si="15">SUM(E76:E78)</f>
        <v>42167</v>
      </c>
      <c r="F75" s="51"/>
      <c r="G75" s="36">
        <f t="shared" si="15"/>
        <v>21058</v>
      </c>
      <c r="H75" s="51"/>
      <c r="I75" s="36">
        <f t="shared" si="15"/>
        <v>21109</v>
      </c>
      <c r="J75" s="51"/>
      <c r="K75" s="45">
        <f t="shared" si="15"/>
        <v>42417</v>
      </c>
      <c r="L75" s="66"/>
      <c r="M75" s="45">
        <f t="shared" si="15"/>
        <v>21163</v>
      </c>
      <c r="N75" s="51"/>
      <c r="O75" s="36">
        <f t="shared" si="15"/>
        <v>21254</v>
      </c>
      <c r="P75" s="51"/>
      <c r="Q75" s="36">
        <v>42413</v>
      </c>
      <c r="R75" s="45"/>
      <c r="S75" s="36">
        <v>21133</v>
      </c>
      <c r="T75" s="45"/>
      <c r="U75" s="37">
        <v>21280</v>
      </c>
      <c r="V75" s="45"/>
      <c r="W75" s="84" t="s">
        <v>91</v>
      </c>
      <c r="X75" s="82"/>
    </row>
    <row r="76" spans="1:25" s="10" customFormat="1" ht="20.100000000000001" customHeight="1">
      <c r="A76" s="57"/>
      <c r="B76" s="57" t="s">
        <v>92</v>
      </c>
      <c r="C76" s="57"/>
      <c r="D76" s="76"/>
      <c r="E76" s="34">
        <v>4310</v>
      </c>
      <c r="F76" s="53"/>
      <c r="G76" s="34">
        <v>2067</v>
      </c>
      <c r="H76" s="53"/>
      <c r="I76" s="34">
        <v>2243</v>
      </c>
      <c r="J76" s="53"/>
      <c r="K76" s="54">
        <f>SUM(M76:O76)</f>
        <v>4359</v>
      </c>
      <c r="L76" s="66"/>
      <c r="M76" s="47">
        <v>2102</v>
      </c>
      <c r="N76" s="43"/>
      <c r="O76" s="31">
        <v>2257</v>
      </c>
      <c r="P76" s="43"/>
      <c r="Q76" s="31">
        <v>4327</v>
      </c>
      <c r="R76" s="47"/>
      <c r="S76" s="31">
        <v>2084</v>
      </c>
      <c r="T76" s="47"/>
      <c r="U76" s="35">
        <v>2243</v>
      </c>
      <c r="V76" s="47"/>
      <c r="W76" s="57"/>
      <c r="X76" s="57" t="s">
        <v>93</v>
      </c>
    </row>
    <row r="77" spans="1:25" s="10" customFormat="1" ht="20.100000000000001" customHeight="1">
      <c r="A77" s="57"/>
      <c r="B77" s="57" t="s">
        <v>94</v>
      </c>
      <c r="C77" s="57"/>
      <c r="D77" s="76"/>
      <c r="E77" s="34">
        <v>10804</v>
      </c>
      <c r="F77" s="53"/>
      <c r="G77" s="34">
        <v>5426</v>
      </c>
      <c r="H77" s="53"/>
      <c r="I77" s="34">
        <v>5378</v>
      </c>
      <c r="J77" s="53"/>
      <c r="K77" s="54">
        <f>SUM(M77:O77)</f>
        <v>10759</v>
      </c>
      <c r="L77" s="66"/>
      <c r="M77" s="47">
        <v>5405</v>
      </c>
      <c r="N77" s="43"/>
      <c r="O77" s="31">
        <v>5354</v>
      </c>
      <c r="P77" s="43"/>
      <c r="Q77" s="31">
        <v>10739</v>
      </c>
      <c r="R77" s="47"/>
      <c r="S77" s="31">
        <v>5376</v>
      </c>
      <c r="T77" s="47"/>
      <c r="U77" s="35">
        <v>5363</v>
      </c>
      <c r="V77" s="47"/>
      <c r="W77" s="57"/>
      <c r="X77" s="57" t="s">
        <v>95</v>
      </c>
    </row>
    <row r="78" spans="1:25" s="10" customFormat="1" ht="20.100000000000001" customHeight="1">
      <c r="A78" s="57"/>
      <c r="B78" s="57" t="s">
        <v>5</v>
      </c>
      <c r="C78" s="57"/>
      <c r="D78" s="76"/>
      <c r="E78" s="34">
        <v>27053</v>
      </c>
      <c r="F78" s="53"/>
      <c r="G78" s="34">
        <v>13565</v>
      </c>
      <c r="H78" s="53"/>
      <c r="I78" s="34">
        <v>13488</v>
      </c>
      <c r="J78" s="53"/>
      <c r="K78" s="54">
        <f>SUM(M78:O78)</f>
        <v>27299</v>
      </c>
      <c r="L78" s="66"/>
      <c r="M78" s="47">
        <v>13656</v>
      </c>
      <c r="N78" s="43"/>
      <c r="O78" s="31">
        <v>13643</v>
      </c>
      <c r="P78" s="43"/>
      <c r="Q78" s="31">
        <v>27347</v>
      </c>
      <c r="R78" s="47"/>
      <c r="S78" s="31">
        <v>13673</v>
      </c>
      <c r="T78" s="47"/>
      <c r="U78" s="35">
        <v>13674</v>
      </c>
      <c r="V78" s="47"/>
      <c r="W78" s="76"/>
      <c r="X78" s="57" t="s">
        <v>9</v>
      </c>
    </row>
    <row r="79" spans="1:25" s="10" customFormat="1" ht="20.100000000000001" customHeight="1">
      <c r="A79" s="57"/>
      <c r="B79" s="57"/>
      <c r="C79" s="57"/>
      <c r="D79" s="76"/>
      <c r="E79" s="39"/>
      <c r="F79" s="39"/>
      <c r="G79" s="39"/>
      <c r="H79" s="39"/>
      <c r="I79" s="39"/>
      <c r="J79" s="39"/>
      <c r="K79" s="54"/>
      <c r="L79" s="69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76"/>
      <c r="X79" s="57"/>
    </row>
    <row r="80" spans="1:25" s="10" customFormat="1" ht="20.100000000000001" customHeight="1">
      <c r="A80" s="57"/>
      <c r="B80" s="57"/>
      <c r="C80" s="57"/>
      <c r="D80" s="76"/>
      <c r="E80" s="39"/>
      <c r="F80" s="39"/>
      <c r="G80" s="39"/>
      <c r="H80" s="39"/>
      <c r="I80" s="39"/>
      <c r="J80" s="39"/>
      <c r="K80" s="54"/>
      <c r="L80" s="69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76"/>
      <c r="X80" s="57"/>
    </row>
    <row r="81" spans="1:25" s="1" customFormat="1" ht="21.95" customHeight="1">
      <c r="B81" s="1" t="s">
        <v>0</v>
      </c>
      <c r="C81" s="2">
        <v>1.2</v>
      </c>
      <c r="D81" s="1" t="s">
        <v>130</v>
      </c>
      <c r="L81" s="8"/>
    </row>
    <row r="82" spans="1:25" s="3" customFormat="1" ht="18.75" customHeight="1">
      <c r="B82" s="1" t="s">
        <v>13</v>
      </c>
      <c r="C82" s="2">
        <v>1.2</v>
      </c>
      <c r="D82" s="1" t="s">
        <v>131</v>
      </c>
      <c r="L82" s="9"/>
    </row>
    <row r="83" spans="1:25" s="3" customFormat="1" ht="8.1" customHeight="1">
      <c r="B83" s="1"/>
      <c r="C83" s="2"/>
      <c r="D83" s="1"/>
      <c r="L83" s="9"/>
    </row>
    <row r="84" spans="1:25" ht="20.100000000000001" customHeight="1">
      <c r="A84" s="119" t="s">
        <v>44</v>
      </c>
      <c r="B84" s="119"/>
      <c r="C84" s="119"/>
      <c r="D84" s="128"/>
      <c r="E84" s="118" t="s">
        <v>45</v>
      </c>
      <c r="F84" s="119"/>
      <c r="G84" s="119"/>
      <c r="H84" s="119"/>
      <c r="I84" s="119"/>
      <c r="J84" s="128"/>
      <c r="K84" s="118" t="s">
        <v>46</v>
      </c>
      <c r="L84" s="119"/>
      <c r="M84" s="119"/>
      <c r="N84" s="119"/>
      <c r="O84" s="119"/>
      <c r="P84" s="119"/>
      <c r="Q84" s="118" t="s">
        <v>132</v>
      </c>
      <c r="R84" s="119"/>
      <c r="S84" s="119"/>
      <c r="T84" s="119"/>
      <c r="U84" s="128"/>
      <c r="V84" s="58"/>
      <c r="W84" s="119" t="s">
        <v>14</v>
      </c>
      <c r="X84" s="119"/>
      <c r="Y84" s="22"/>
    </row>
    <row r="85" spans="1:25" ht="20.100000000000001" customHeight="1">
      <c r="A85" s="121"/>
      <c r="B85" s="121"/>
      <c r="C85" s="121"/>
      <c r="D85" s="121"/>
      <c r="E85" s="27" t="s">
        <v>1</v>
      </c>
      <c r="F85" s="23"/>
      <c r="G85" s="27" t="s">
        <v>2</v>
      </c>
      <c r="H85" s="23"/>
      <c r="I85" s="27" t="s">
        <v>3</v>
      </c>
      <c r="J85" s="23"/>
      <c r="K85" s="27" t="s">
        <v>1</v>
      </c>
      <c r="L85" s="23"/>
      <c r="M85" s="27" t="s">
        <v>2</v>
      </c>
      <c r="N85" s="23"/>
      <c r="O85" s="27" t="s">
        <v>3</v>
      </c>
      <c r="P85" s="23"/>
      <c r="Q85" s="27" t="s">
        <v>1</v>
      </c>
      <c r="R85" s="23"/>
      <c r="S85" s="27" t="s">
        <v>2</v>
      </c>
      <c r="T85" s="23"/>
      <c r="U85" s="18" t="s">
        <v>3</v>
      </c>
      <c r="V85" s="60"/>
      <c r="W85" s="121"/>
      <c r="X85" s="121"/>
      <c r="Y85" s="7"/>
    </row>
    <row r="86" spans="1:25" ht="20.100000000000001" customHeight="1">
      <c r="A86" s="123"/>
      <c r="B86" s="123"/>
      <c r="C86" s="123"/>
      <c r="D86" s="123"/>
      <c r="E86" s="28" t="s">
        <v>6</v>
      </c>
      <c r="F86" s="25"/>
      <c r="G86" s="28" t="s">
        <v>7</v>
      </c>
      <c r="H86" s="25"/>
      <c r="I86" s="28" t="s">
        <v>8</v>
      </c>
      <c r="J86" s="25"/>
      <c r="K86" s="28" t="s">
        <v>6</v>
      </c>
      <c r="L86" s="25"/>
      <c r="M86" s="28" t="s">
        <v>7</v>
      </c>
      <c r="N86" s="25"/>
      <c r="O86" s="28" t="s">
        <v>8</v>
      </c>
      <c r="P86" s="25"/>
      <c r="Q86" s="28" t="s">
        <v>6</v>
      </c>
      <c r="R86" s="25"/>
      <c r="S86" s="28" t="s">
        <v>7</v>
      </c>
      <c r="T86" s="25"/>
      <c r="U86" s="15" t="s">
        <v>8</v>
      </c>
      <c r="V86" s="59"/>
      <c r="W86" s="123"/>
      <c r="X86" s="123"/>
      <c r="Y86" s="21"/>
    </row>
    <row r="87" spans="1:25" s="10" customFormat="1" ht="20.100000000000001" customHeight="1">
      <c r="A87" s="79" t="s">
        <v>27</v>
      </c>
      <c r="B87" s="79"/>
      <c r="C87" s="79"/>
      <c r="D87" s="82"/>
      <c r="E87" s="98">
        <v>32858</v>
      </c>
      <c r="F87" s="99"/>
      <c r="G87" s="98">
        <v>16761</v>
      </c>
      <c r="H87" s="99"/>
      <c r="I87" s="98">
        <v>16097</v>
      </c>
      <c r="J87" s="99"/>
      <c r="K87" s="100">
        <f>SUM(M87:O87)</f>
        <v>34718</v>
      </c>
      <c r="L87" s="101"/>
      <c r="M87" s="102">
        <v>17633</v>
      </c>
      <c r="N87" s="103"/>
      <c r="O87" s="102">
        <v>17085</v>
      </c>
      <c r="P87" s="103"/>
      <c r="Q87" s="104">
        <v>35040</v>
      </c>
      <c r="R87" s="103"/>
      <c r="S87" s="104">
        <v>17798</v>
      </c>
      <c r="T87" s="103"/>
      <c r="U87" s="102">
        <v>17242</v>
      </c>
      <c r="V87" s="30"/>
      <c r="W87" s="93" t="s">
        <v>96</v>
      </c>
      <c r="X87" s="79"/>
    </row>
    <row r="88" spans="1:25" s="10" customFormat="1" ht="20.100000000000001" customHeight="1">
      <c r="A88" s="79" t="s">
        <v>28</v>
      </c>
      <c r="B88" s="79"/>
      <c r="C88" s="79"/>
      <c r="D88" s="82"/>
      <c r="E88" s="98">
        <f t="shared" ref="E88:O88" si="16">SUM(E89:E91)</f>
        <v>31955</v>
      </c>
      <c r="F88" s="99"/>
      <c r="G88" s="98">
        <f t="shared" si="16"/>
        <v>15713</v>
      </c>
      <c r="H88" s="99"/>
      <c r="I88" s="98">
        <f t="shared" si="16"/>
        <v>16242</v>
      </c>
      <c r="J88" s="99"/>
      <c r="K88" s="98">
        <f t="shared" si="16"/>
        <v>31878</v>
      </c>
      <c r="L88" s="99"/>
      <c r="M88" s="98">
        <f t="shared" si="16"/>
        <v>15629</v>
      </c>
      <c r="N88" s="99"/>
      <c r="O88" s="98">
        <f t="shared" si="16"/>
        <v>16249</v>
      </c>
      <c r="P88" s="99"/>
      <c r="Q88" s="98">
        <v>31830</v>
      </c>
      <c r="R88" s="99"/>
      <c r="S88" s="98">
        <v>15612</v>
      </c>
      <c r="T88" s="99"/>
      <c r="U88" s="98">
        <v>16218</v>
      </c>
      <c r="V88" s="36"/>
      <c r="W88" s="55" t="s">
        <v>97</v>
      </c>
      <c r="X88" s="94"/>
    </row>
    <row r="89" spans="1:25" s="10" customFormat="1" ht="20.100000000000001" customHeight="1">
      <c r="A89" s="76"/>
      <c r="B89" s="76" t="s">
        <v>98</v>
      </c>
      <c r="C89" s="76"/>
      <c r="D89" s="76"/>
      <c r="E89" s="105">
        <v>6388</v>
      </c>
      <c r="F89" s="106"/>
      <c r="G89" s="105">
        <v>3115</v>
      </c>
      <c r="H89" s="106"/>
      <c r="I89" s="105">
        <v>3273</v>
      </c>
      <c r="J89" s="106"/>
      <c r="K89" s="107">
        <f>SUM(M89:O89)</f>
        <v>6325</v>
      </c>
      <c r="L89" s="108"/>
      <c r="M89" s="109">
        <v>3061</v>
      </c>
      <c r="N89" s="110"/>
      <c r="O89" s="109">
        <v>3264</v>
      </c>
      <c r="P89" s="110"/>
      <c r="Q89" s="109">
        <v>6291</v>
      </c>
      <c r="R89" s="110"/>
      <c r="S89" s="109">
        <v>3039</v>
      </c>
      <c r="T89" s="110"/>
      <c r="U89" s="109">
        <v>3252</v>
      </c>
      <c r="V89" s="31"/>
      <c r="W89" s="55"/>
      <c r="X89" s="40" t="s">
        <v>99</v>
      </c>
    </row>
    <row r="90" spans="1:25" s="10" customFormat="1" ht="20.100000000000001" customHeight="1">
      <c r="A90" s="76"/>
      <c r="B90" s="76" t="s">
        <v>100</v>
      </c>
      <c r="C90" s="76"/>
      <c r="D90" s="76"/>
      <c r="E90" s="105">
        <v>11316</v>
      </c>
      <c r="F90" s="106"/>
      <c r="G90" s="105">
        <v>5583</v>
      </c>
      <c r="H90" s="106"/>
      <c r="I90" s="105">
        <v>5733</v>
      </c>
      <c r="J90" s="106"/>
      <c r="K90" s="107">
        <f>SUM(M90:O90)</f>
        <v>11307</v>
      </c>
      <c r="L90" s="108"/>
      <c r="M90" s="109">
        <v>5563</v>
      </c>
      <c r="N90" s="110"/>
      <c r="O90" s="109">
        <v>5744</v>
      </c>
      <c r="P90" s="110"/>
      <c r="Q90" s="109">
        <v>11258</v>
      </c>
      <c r="R90" s="110"/>
      <c r="S90" s="109">
        <v>5540</v>
      </c>
      <c r="T90" s="110"/>
      <c r="U90" s="109">
        <v>5718</v>
      </c>
      <c r="V90" s="31"/>
      <c r="W90" s="55"/>
      <c r="X90" s="12" t="s">
        <v>101</v>
      </c>
    </row>
    <row r="91" spans="1:25" s="10" customFormat="1" ht="20.100000000000001" customHeight="1">
      <c r="A91" s="57"/>
      <c r="B91" s="57" t="s">
        <v>5</v>
      </c>
      <c r="C91" s="57"/>
      <c r="D91" s="76"/>
      <c r="E91" s="105">
        <v>14251</v>
      </c>
      <c r="F91" s="106"/>
      <c r="G91" s="105">
        <v>7015</v>
      </c>
      <c r="H91" s="106"/>
      <c r="I91" s="105">
        <v>7236</v>
      </c>
      <c r="J91" s="106"/>
      <c r="K91" s="107">
        <f>SUM(M91:O91)</f>
        <v>14246</v>
      </c>
      <c r="L91" s="108"/>
      <c r="M91" s="109">
        <v>7005</v>
      </c>
      <c r="N91" s="110"/>
      <c r="O91" s="109">
        <v>7241</v>
      </c>
      <c r="P91" s="110"/>
      <c r="Q91" s="109">
        <v>14281</v>
      </c>
      <c r="R91" s="110"/>
      <c r="S91" s="109">
        <v>7033</v>
      </c>
      <c r="T91" s="110"/>
      <c r="U91" s="109">
        <v>7248</v>
      </c>
      <c r="V91" s="31"/>
      <c r="W91" s="40"/>
      <c r="X91" s="40" t="s">
        <v>9</v>
      </c>
    </row>
    <row r="92" spans="1:25" s="10" customFormat="1" ht="20.100000000000001" customHeight="1">
      <c r="A92" s="82" t="s">
        <v>29</v>
      </c>
      <c r="B92" s="82"/>
      <c r="C92" s="82"/>
      <c r="D92" s="82"/>
      <c r="E92" s="98">
        <v>70207</v>
      </c>
      <c r="F92" s="99"/>
      <c r="G92" s="98">
        <v>35079</v>
      </c>
      <c r="H92" s="99"/>
      <c r="I92" s="98">
        <v>35128</v>
      </c>
      <c r="J92" s="99"/>
      <c r="K92" s="111">
        <v>76301</v>
      </c>
      <c r="L92" s="112"/>
      <c r="M92" s="102">
        <v>37967</v>
      </c>
      <c r="N92" s="103"/>
      <c r="O92" s="102">
        <v>38334</v>
      </c>
      <c r="P92" s="103"/>
      <c r="Q92" s="102">
        <v>76462</v>
      </c>
      <c r="R92" s="103"/>
      <c r="S92" s="102">
        <v>38061</v>
      </c>
      <c r="T92" s="103"/>
      <c r="U92" s="102">
        <v>38401</v>
      </c>
      <c r="V92" s="30"/>
      <c r="W92" s="55" t="s">
        <v>102</v>
      </c>
      <c r="X92" s="55"/>
    </row>
    <row r="93" spans="1:25" s="10" customFormat="1" ht="20.100000000000001" customHeight="1">
      <c r="A93" s="82" t="s">
        <v>30</v>
      </c>
      <c r="B93" s="82"/>
      <c r="C93" s="82"/>
      <c r="D93" s="82"/>
      <c r="E93" s="98">
        <f t="shared" ref="E93:O93" si="17">SUM(E94:E96)</f>
        <v>30853</v>
      </c>
      <c r="F93" s="99"/>
      <c r="G93" s="98">
        <f t="shared" si="17"/>
        <v>15086</v>
      </c>
      <c r="H93" s="99"/>
      <c r="I93" s="98">
        <f t="shared" si="17"/>
        <v>15767</v>
      </c>
      <c r="J93" s="99"/>
      <c r="K93" s="98">
        <f t="shared" si="17"/>
        <v>31005</v>
      </c>
      <c r="L93" s="99"/>
      <c r="M93" s="98">
        <f t="shared" si="17"/>
        <v>15095</v>
      </c>
      <c r="N93" s="99"/>
      <c r="O93" s="98">
        <f t="shared" si="17"/>
        <v>15910</v>
      </c>
      <c r="P93" s="99"/>
      <c r="Q93" s="98">
        <v>31131</v>
      </c>
      <c r="R93" s="99"/>
      <c r="S93" s="98">
        <v>15153</v>
      </c>
      <c r="T93" s="99"/>
      <c r="U93" s="98">
        <v>15978</v>
      </c>
      <c r="V93" s="36"/>
      <c r="W93" s="55" t="s">
        <v>103</v>
      </c>
      <c r="X93" s="55"/>
    </row>
    <row r="94" spans="1:25" s="10" customFormat="1" ht="20.100000000000001" customHeight="1">
      <c r="A94" s="76"/>
      <c r="B94" s="76" t="s">
        <v>104</v>
      </c>
      <c r="C94" s="76"/>
      <c r="D94" s="76"/>
      <c r="E94" s="105">
        <v>4303</v>
      </c>
      <c r="F94" s="106"/>
      <c r="G94" s="105">
        <v>2077</v>
      </c>
      <c r="H94" s="106"/>
      <c r="I94" s="105">
        <v>2226</v>
      </c>
      <c r="J94" s="106"/>
      <c r="K94" s="107">
        <f>SUM(M94:O94)</f>
        <v>4320</v>
      </c>
      <c r="L94" s="108"/>
      <c r="M94" s="109">
        <v>2079</v>
      </c>
      <c r="N94" s="110"/>
      <c r="O94" s="109">
        <v>2241</v>
      </c>
      <c r="P94" s="110"/>
      <c r="Q94" s="109">
        <v>4306</v>
      </c>
      <c r="R94" s="110"/>
      <c r="S94" s="109">
        <v>2076</v>
      </c>
      <c r="T94" s="110"/>
      <c r="U94" s="109">
        <v>2230</v>
      </c>
      <c r="V94" s="31"/>
      <c r="W94" s="76"/>
      <c r="X94" s="57" t="s">
        <v>105</v>
      </c>
    </row>
    <row r="95" spans="1:25" s="10" customFormat="1" ht="20.100000000000001" customHeight="1">
      <c r="A95" s="76"/>
      <c r="B95" s="76" t="s">
        <v>106</v>
      </c>
      <c r="C95" s="76"/>
      <c r="D95" s="76"/>
      <c r="E95" s="105">
        <v>1904</v>
      </c>
      <c r="F95" s="106"/>
      <c r="G95" s="105">
        <v>896</v>
      </c>
      <c r="H95" s="106"/>
      <c r="I95" s="105">
        <v>1008</v>
      </c>
      <c r="J95" s="106"/>
      <c r="K95" s="107">
        <f>SUM(M95:O95)</f>
        <v>1880</v>
      </c>
      <c r="L95" s="108"/>
      <c r="M95" s="109">
        <v>880</v>
      </c>
      <c r="N95" s="110"/>
      <c r="O95" s="109">
        <v>1000</v>
      </c>
      <c r="P95" s="110"/>
      <c r="Q95" s="109">
        <v>1882</v>
      </c>
      <c r="R95" s="110"/>
      <c r="S95" s="109">
        <v>878</v>
      </c>
      <c r="T95" s="110"/>
      <c r="U95" s="109">
        <v>1004</v>
      </c>
      <c r="V95" s="31"/>
      <c r="W95" s="76"/>
      <c r="X95" s="57" t="s">
        <v>107</v>
      </c>
    </row>
    <row r="96" spans="1:25" s="10" customFormat="1" ht="20.100000000000001" customHeight="1">
      <c r="A96" s="76"/>
      <c r="B96" s="88" t="s">
        <v>5</v>
      </c>
      <c r="C96" s="76"/>
      <c r="D96" s="76"/>
      <c r="E96" s="105">
        <v>24646</v>
      </c>
      <c r="F96" s="106"/>
      <c r="G96" s="105">
        <v>12113</v>
      </c>
      <c r="H96" s="106"/>
      <c r="I96" s="105">
        <v>12533</v>
      </c>
      <c r="J96" s="106"/>
      <c r="K96" s="107">
        <f>SUM(M96:O96)</f>
        <v>24805</v>
      </c>
      <c r="L96" s="108"/>
      <c r="M96" s="109">
        <v>12136</v>
      </c>
      <c r="N96" s="110"/>
      <c r="O96" s="109">
        <v>12669</v>
      </c>
      <c r="P96" s="110"/>
      <c r="Q96" s="109">
        <v>24943</v>
      </c>
      <c r="R96" s="110"/>
      <c r="S96" s="109">
        <v>12199</v>
      </c>
      <c r="T96" s="110"/>
      <c r="U96" s="109">
        <v>12744</v>
      </c>
      <c r="V96" s="31"/>
      <c r="W96" s="76"/>
      <c r="X96" s="57" t="s">
        <v>9</v>
      </c>
    </row>
    <row r="97" spans="1:25" s="10" customFormat="1" ht="20.100000000000001" customHeight="1">
      <c r="A97" s="82" t="s">
        <v>31</v>
      </c>
      <c r="B97" s="82"/>
      <c r="C97" s="82"/>
      <c r="D97" s="82"/>
      <c r="E97" s="98">
        <f t="shared" ref="E97:O97" si="18">SUM(E98:E99)</f>
        <v>27601</v>
      </c>
      <c r="F97" s="99"/>
      <c r="G97" s="98">
        <f t="shared" si="18"/>
        <v>13770</v>
      </c>
      <c r="H97" s="99"/>
      <c r="I97" s="98">
        <f t="shared" si="18"/>
        <v>13831</v>
      </c>
      <c r="J97" s="99"/>
      <c r="K97" s="98">
        <f t="shared" si="18"/>
        <v>27694</v>
      </c>
      <c r="L97" s="99"/>
      <c r="M97" s="98">
        <f t="shared" si="18"/>
        <v>13784</v>
      </c>
      <c r="N97" s="99"/>
      <c r="O97" s="98">
        <f t="shared" si="18"/>
        <v>13910</v>
      </c>
      <c r="P97" s="99"/>
      <c r="Q97" s="98">
        <v>27727</v>
      </c>
      <c r="R97" s="99"/>
      <c r="S97" s="98">
        <v>13793</v>
      </c>
      <c r="T97" s="99"/>
      <c r="U97" s="98">
        <v>13934</v>
      </c>
      <c r="V97" s="36"/>
      <c r="W97" s="82" t="s">
        <v>108</v>
      </c>
      <c r="X97" s="82"/>
      <c r="Y97" s="3"/>
    </row>
    <row r="98" spans="1:25" s="10" customFormat="1" ht="20.100000000000001" customHeight="1">
      <c r="A98" s="76"/>
      <c r="B98" s="76" t="s">
        <v>109</v>
      </c>
      <c r="C98" s="76"/>
      <c r="D98" s="76"/>
      <c r="E98" s="105">
        <v>4126</v>
      </c>
      <c r="F98" s="106"/>
      <c r="G98" s="105">
        <v>2034</v>
      </c>
      <c r="H98" s="106"/>
      <c r="I98" s="105">
        <v>2092</v>
      </c>
      <c r="J98" s="106"/>
      <c r="K98" s="107">
        <f>SUM(M98:O98)</f>
        <v>4098</v>
      </c>
      <c r="L98" s="108"/>
      <c r="M98" s="109">
        <v>2032</v>
      </c>
      <c r="N98" s="110"/>
      <c r="O98" s="109">
        <v>2066</v>
      </c>
      <c r="P98" s="110"/>
      <c r="Q98" s="109">
        <v>4099</v>
      </c>
      <c r="R98" s="110"/>
      <c r="S98" s="109">
        <v>2034</v>
      </c>
      <c r="T98" s="110"/>
      <c r="U98" s="109">
        <v>2065</v>
      </c>
      <c r="V98" s="31"/>
      <c r="W98" s="76"/>
      <c r="X98" s="57" t="s">
        <v>110</v>
      </c>
    </row>
    <row r="99" spans="1:25" s="10" customFormat="1" ht="20.100000000000001" customHeight="1">
      <c r="A99" s="76"/>
      <c r="B99" s="76" t="s">
        <v>5</v>
      </c>
      <c r="C99" s="76"/>
      <c r="D99" s="76"/>
      <c r="E99" s="105">
        <v>23475</v>
      </c>
      <c r="F99" s="106"/>
      <c r="G99" s="105">
        <v>11736</v>
      </c>
      <c r="H99" s="106"/>
      <c r="I99" s="105">
        <v>11739</v>
      </c>
      <c r="J99" s="106"/>
      <c r="K99" s="107">
        <f>SUM(M99:O99)</f>
        <v>23596</v>
      </c>
      <c r="L99" s="108"/>
      <c r="M99" s="109">
        <v>11752</v>
      </c>
      <c r="N99" s="110"/>
      <c r="O99" s="109">
        <v>11844</v>
      </c>
      <c r="P99" s="110"/>
      <c r="Q99" s="109">
        <v>23628</v>
      </c>
      <c r="R99" s="110"/>
      <c r="S99" s="109">
        <v>11759</v>
      </c>
      <c r="T99" s="110"/>
      <c r="U99" s="109">
        <v>11869</v>
      </c>
      <c r="V99" s="31"/>
      <c r="W99" s="76"/>
      <c r="X99" s="57" t="s">
        <v>9</v>
      </c>
    </row>
    <row r="100" spans="1:25" s="10" customFormat="1" ht="20.100000000000001" customHeight="1">
      <c r="A100" s="95" t="s">
        <v>32</v>
      </c>
      <c r="B100" s="95"/>
      <c r="C100" s="95"/>
      <c r="D100" s="95"/>
      <c r="E100" s="113">
        <v>18996</v>
      </c>
      <c r="F100" s="114"/>
      <c r="G100" s="113">
        <v>9586</v>
      </c>
      <c r="H100" s="114"/>
      <c r="I100" s="113">
        <v>9410</v>
      </c>
      <c r="J100" s="114"/>
      <c r="K100" s="113">
        <v>19201</v>
      </c>
      <c r="L100" s="114"/>
      <c r="M100" s="115">
        <v>9712</v>
      </c>
      <c r="N100" s="116"/>
      <c r="O100" s="115">
        <v>9489</v>
      </c>
      <c r="P100" s="116"/>
      <c r="Q100" s="115">
        <v>19170</v>
      </c>
      <c r="R100" s="116"/>
      <c r="S100" s="115">
        <v>9673</v>
      </c>
      <c r="T100" s="116"/>
      <c r="U100" s="115">
        <v>9497</v>
      </c>
      <c r="V100" s="38"/>
      <c r="W100" s="95" t="s">
        <v>111</v>
      </c>
      <c r="X100" s="95"/>
      <c r="Y100" s="13"/>
    </row>
    <row r="101" spans="1:25" s="6" customFormat="1" ht="5.0999999999999996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2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s="10" customFormat="1" ht="18.75" customHeight="1">
      <c r="A102" s="10" t="s">
        <v>11</v>
      </c>
      <c r="L102" s="12"/>
      <c r="M102" s="39"/>
      <c r="N102" s="39"/>
      <c r="O102" s="39"/>
      <c r="P102" s="39"/>
      <c r="Q102" s="40"/>
      <c r="R102" s="40"/>
      <c r="S102" s="12"/>
      <c r="T102" s="12"/>
      <c r="U102" s="76"/>
      <c r="V102" s="76"/>
      <c r="W102" s="76"/>
      <c r="X102" s="76"/>
    </row>
    <row r="103" spans="1:25" s="10" customFormat="1" ht="18.75" customHeight="1">
      <c r="A103" s="76"/>
      <c r="B103" s="10" t="s">
        <v>12</v>
      </c>
      <c r="L103" s="12"/>
      <c r="M103" s="39"/>
      <c r="N103" s="39"/>
      <c r="O103" s="39"/>
      <c r="P103" s="39"/>
      <c r="Q103" s="40"/>
      <c r="R103" s="40"/>
      <c r="S103" s="12"/>
      <c r="T103" s="12"/>
      <c r="U103" s="76"/>
      <c r="V103" s="76"/>
      <c r="W103" s="92"/>
      <c r="X103" s="76"/>
    </row>
  </sheetData>
  <mergeCells count="34">
    <mergeCell ref="W4:X6"/>
    <mergeCell ref="A4:D6"/>
    <mergeCell ref="A7:D7"/>
    <mergeCell ref="W7:X7"/>
    <mergeCell ref="E4:J4"/>
    <mergeCell ref="K4:P4"/>
    <mergeCell ref="G5:H5"/>
    <mergeCell ref="G6:H6"/>
    <mergeCell ref="I5:J5"/>
    <mergeCell ref="I6:J6"/>
    <mergeCell ref="K5:L5"/>
    <mergeCell ref="K6:L6"/>
    <mergeCell ref="M5:N5"/>
    <mergeCell ref="M6:N6"/>
    <mergeCell ref="O5:P5"/>
    <mergeCell ref="O6:P6"/>
    <mergeCell ref="Q4:V4"/>
    <mergeCell ref="A30:D32"/>
    <mergeCell ref="Q30:U30"/>
    <mergeCell ref="U5:V5"/>
    <mergeCell ref="U6:V6"/>
    <mergeCell ref="W30:X32"/>
    <mergeCell ref="E30:J30"/>
    <mergeCell ref="K30:P30"/>
    <mergeCell ref="A57:D59"/>
    <mergeCell ref="Q57:U57"/>
    <mergeCell ref="W57:X59"/>
    <mergeCell ref="E57:J57"/>
    <mergeCell ref="K57:P57"/>
    <mergeCell ref="A84:D86"/>
    <mergeCell ref="Q84:U84"/>
    <mergeCell ref="W84:X86"/>
    <mergeCell ref="E84:J84"/>
    <mergeCell ref="K84:P84"/>
  </mergeCells>
  <phoneticPr fontId="2" type="noConversion"/>
  <pageMargins left="0.39370078740157483" right="0.74803149606299213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2017-08-17T09:04:04Z</cp:lastPrinted>
  <dcterms:created xsi:type="dcterms:W3CDTF">2004-08-16T17:13:42Z</dcterms:created>
  <dcterms:modified xsi:type="dcterms:W3CDTF">2017-09-19T01:57:53Z</dcterms:modified>
</cp:coreProperties>
</file>