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651B198C-877E-40B9-A158-26C83325794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29" i="1"/>
  <c r="B29" i="1"/>
  <c r="C30" i="1"/>
  <c r="B27" i="1"/>
  <c r="B23" i="1"/>
  <c r="B24" i="1"/>
  <c r="B25" i="1"/>
  <c r="B10" i="1"/>
  <c r="B26" i="1" s="1"/>
  <c r="C10" i="1"/>
  <c r="D10" i="1"/>
  <c r="B14" i="1"/>
  <c r="B30" i="1" s="1"/>
  <c r="C14" i="1"/>
  <c r="D14" i="1"/>
  <c r="D30" i="1" s="1"/>
  <c r="B22" i="1"/>
  <c r="C22" i="1"/>
  <c r="D22" i="1"/>
  <c r="C23" i="1"/>
  <c r="D23" i="1"/>
  <c r="C24" i="1"/>
  <c r="D24" i="1"/>
  <c r="C25" i="1"/>
  <c r="D25" i="1"/>
  <c r="C26" i="1"/>
  <c r="D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<sst xmlns="http://schemas.openxmlformats.org/spreadsheetml/2006/main" count="52" uniqueCount="26">
  <si>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</si>
  <si>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</si>
  <si>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</si>
  <si>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</si>
  <si>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</si>
  <si>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</si>
  <si>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</si>
  <si>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</si>
  <si>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</si>
  <si>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</si>
  <si>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</si>
  <si>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</si>
  <si>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</si>
  <si>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</si>
  <si>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</si>
  <si>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</si>
  <si>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</si>
  <si>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</si>
  <si>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</si>
  <si>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</si>
  <si>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</si>
  <si>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</si>
  <si>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</si>
  <si>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</si>
  <si>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</si>
  <si>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เดือนสิงหาคม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</si>
</sst>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8" fontId="11" fillId="0" borderId="6" xfId="1" applyNumberFormat="1" applyFont="1" applyFill="1" applyBorder="1" applyAlignment="1">
      <alignment horizontal="right" vertical="center" wrapText="1"/>
    </xf>
    <xf numFmtId="188" fontId="6" fillId="0" borderId="6" xfId="1" applyNumberFormat="1" applyFont="1" applyFill="1" applyBorder="1" applyAlignment="1">
      <alignment horizontal="right" vertical="center" wrapText="1"/>
    </xf>
    <xf numFmtId="188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topLeftCell="A19" zoomScaleNormal="100" zoomScaleSheetLayoutView="100" workbookViewId="0">
      <selection activeCell="D21" sqref="D21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3" t="s">
        <v>24</v>
      </c>
      <c r="B1" s="33"/>
      <c r="C1" s="33"/>
      <c r="D1" s="33"/>
      <c r="E1" s="33"/>
      <c r="F1" s="33"/>
      <c r="G1" s="29"/>
      <c r="H1" s="29"/>
      <c r="I1" s="29"/>
      <c r="J1" s="29"/>
    </row>
    <row r="2" spans="1:10" ht="8.25" customHeight="1" x14ac:dyDescent="0.7"/>
    <row r="3" spans="1:10" s="24" customFormat="1" ht="26.25" customHeight="1" x14ac:dyDescent="0.6">
      <c r="A3" s="28" t="s">
        <v>23</v>
      </c>
      <c r="B3" s="27" t="s">
        <v>22</v>
      </c>
      <c r="C3" s="27" t="s">
        <v>21</v>
      </c>
      <c r="D3" s="35" t="s">
        <v>20</v>
      </c>
      <c r="E3" s="25"/>
      <c r="F3" s="25"/>
      <c r="G3" s="25"/>
      <c r="H3" s="25"/>
      <c r="I3" s="25"/>
      <c r="J3" s="25"/>
    </row>
    <row r="4" spans="1:10" s="24" customFormat="1" ht="21" x14ac:dyDescent="0.6">
      <c r="A4" s="26"/>
      <c r="B4" s="36" t="s">
        <v>19</v>
      </c>
      <c r="C4" s="36"/>
      <c r="D4" s="37"/>
      <c r="E4" s="25"/>
      <c r="F4" s="25"/>
      <c r="G4" s="25"/>
      <c r="H4" s="25"/>
      <c r="I4" s="25"/>
      <c r="J4" s="25"/>
    </row>
    <row r="5" spans="1:10" s="9" customFormat="1" ht="21" x14ac:dyDescent="0.6">
      <c r="A5" s="21" t="s">
        <v>17</v>
      </c>
      <c r="B5" s="30">
        <v>441481</v>
      </c>
      <c r="C5" s="30">
        <v>209409</v>
      </c>
      <c r="D5" s="38">
        <v>232072</v>
      </c>
      <c r="E5" s="22"/>
      <c r="F5" s="22"/>
      <c r="G5" s="22"/>
      <c r="H5" s="11"/>
      <c r="I5" s="11"/>
      <c r="J5" s="11"/>
    </row>
    <row r="6" spans="1:10" s="9" customFormat="1" ht="21" x14ac:dyDescent="0.6">
      <c r="A6" s="20" t="s">
        <v>16</v>
      </c>
      <c r="B6" s="31">
        <v>24357.25</v>
      </c>
      <c r="C6" s="31">
        <v>4918.82</v>
      </c>
      <c r="D6" s="39">
        <v>19438.43</v>
      </c>
      <c r="E6" s="22"/>
      <c r="F6" s="11"/>
      <c r="G6" s="11"/>
      <c r="H6" s="11"/>
      <c r="I6" s="11"/>
      <c r="J6" s="11"/>
    </row>
    <row r="7" spans="1:10" s="9" customFormat="1" ht="21" x14ac:dyDescent="0.6">
      <c r="A7" s="20" t="s">
        <v>15</v>
      </c>
      <c r="B7" s="31">
        <v>168660.29</v>
      </c>
      <c r="C7" s="31">
        <v>74098.37</v>
      </c>
      <c r="D7" s="39">
        <v>94561.91</v>
      </c>
      <c r="E7" s="22"/>
      <c r="F7" s="11"/>
      <c r="G7" s="11"/>
      <c r="H7" s="11"/>
      <c r="I7" s="11"/>
      <c r="J7" s="11"/>
    </row>
    <row r="8" spans="1:10" s="9" customFormat="1" ht="21" x14ac:dyDescent="0.6">
      <c r="A8" s="15" t="s">
        <v>14</v>
      </c>
      <c r="B8" s="31">
        <v>73431.460000000006</v>
      </c>
      <c r="C8" s="31">
        <v>38832.57</v>
      </c>
      <c r="D8" s="39">
        <v>34598.89</v>
      </c>
      <c r="E8" s="22"/>
      <c r="F8" s="11"/>
      <c r="G8" s="11"/>
      <c r="H8" s="11"/>
      <c r="I8" s="11"/>
      <c r="J8" s="11"/>
    </row>
    <row r="9" spans="1:10" s="9" customFormat="1" ht="21" x14ac:dyDescent="0.6">
      <c r="A9" s="15" t="s">
        <v>13</v>
      </c>
      <c r="B9" s="31">
        <v>74148.87</v>
      </c>
      <c r="C9" s="31">
        <v>38153.129999999997</v>
      </c>
      <c r="D9" s="39">
        <v>35995.75</v>
      </c>
      <c r="E9" s="22"/>
      <c r="F9" s="11"/>
      <c r="G9" s="11"/>
      <c r="H9" s="11"/>
      <c r="I9" s="11"/>
      <c r="J9" s="11"/>
    </row>
    <row r="10" spans="1:10" s="5" customFormat="1" ht="21" x14ac:dyDescent="0.6">
      <c r="A10" s="18" t="s">
        <v>12</v>
      </c>
      <c r="B10" s="23">
        <f>SUM(B11:B13)</f>
        <v>50681.509999999995</v>
      </c>
      <c r="C10" s="23">
        <f>SUM(C11:C13)</f>
        <v>29614.58</v>
      </c>
      <c r="D10" s="40">
        <f>SUM(D11:D13)</f>
        <v>21066.920000000002</v>
      </c>
      <c r="E10" s="22"/>
      <c r="F10" s="6"/>
      <c r="G10" s="6"/>
      <c r="H10" s="6"/>
      <c r="I10" s="6"/>
      <c r="J10" s="6"/>
    </row>
    <row r="11" spans="1:10" s="5" customFormat="1" ht="21" x14ac:dyDescent="0.6">
      <c r="A11" s="15" t="s">
        <v>11</v>
      </c>
      <c r="B11" s="31">
        <v>38263.5</v>
      </c>
      <c r="C11" s="31">
        <v>20943.48</v>
      </c>
      <c r="D11" s="39">
        <v>17320.02</v>
      </c>
      <c r="E11" s="22"/>
      <c r="F11" s="6"/>
      <c r="G11" s="6"/>
      <c r="H11" s="6"/>
      <c r="I11" s="6"/>
      <c r="J11" s="6"/>
    </row>
    <row r="12" spans="1:10" s="5" customFormat="1" ht="21" x14ac:dyDescent="0.6">
      <c r="A12" s="15" t="s">
        <v>10</v>
      </c>
      <c r="B12" s="31">
        <v>12195.74</v>
      </c>
      <c r="C12" s="31">
        <v>8595.42</v>
      </c>
      <c r="D12" s="39">
        <v>3600.32</v>
      </c>
      <c r="E12" s="22"/>
      <c r="F12" s="6"/>
      <c r="G12" s="6"/>
      <c r="H12" s="6"/>
      <c r="I12" s="6"/>
      <c r="J12" s="6"/>
    </row>
    <row r="13" spans="1:10" s="5" customFormat="1" ht="21" x14ac:dyDescent="0.6">
      <c r="A13" s="16" t="s">
        <v>9</v>
      </c>
      <c r="B13" s="31">
        <v>222.27</v>
      </c>
      <c r="C13" s="31">
        <v>75.680000000000007</v>
      </c>
      <c r="D13" s="39">
        <v>146.58000000000001</v>
      </c>
      <c r="E13" s="22"/>
      <c r="F13" s="6"/>
      <c r="G13" s="6"/>
      <c r="H13" s="6"/>
      <c r="I13" s="6"/>
      <c r="J13" s="6"/>
    </row>
    <row r="14" spans="1:10" s="5" customFormat="1" ht="21" x14ac:dyDescent="0.6">
      <c r="A14" s="18" t="s">
        <v>8</v>
      </c>
      <c r="B14" s="23">
        <f>B15+B16+B17</f>
        <v>50201.619999999995</v>
      </c>
      <c r="C14" s="23">
        <f>SUM(C15:C17)</f>
        <v>23791.52</v>
      </c>
      <c r="D14" s="40">
        <f>SUM(D15:D17)</f>
        <v>26410.11</v>
      </c>
      <c r="E14" s="22"/>
      <c r="F14" s="6"/>
      <c r="G14" s="6"/>
      <c r="H14" s="6"/>
      <c r="I14" s="6"/>
      <c r="J14" s="6"/>
    </row>
    <row r="15" spans="1:10" s="9" customFormat="1" ht="21" x14ac:dyDescent="0.6">
      <c r="A15" s="16" t="s">
        <v>7</v>
      </c>
      <c r="B15" s="31">
        <v>24202.53</v>
      </c>
      <c r="C15" s="31">
        <v>11323.61</v>
      </c>
      <c r="D15" s="39">
        <v>12878.92</v>
      </c>
      <c r="E15" s="22"/>
      <c r="F15" s="11"/>
      <c r="G15" s="11"/>
      <c r="H15" s="11"/>
      <c r="I15" s="11"/>
      <c r="J15" s="11"/>
    </row>
    <row r="16" spans="1:10" s="9" customFormat="1" ht="21" x14ac:dyDescent="0.6">
      <c r="A16" s="16" t="s">
        <v>6</v>
      </c>
      <c r="B16" s="31">
        <v>15401.75</v>
      </c>
      <c r="C16" s="31">
        <v>8809.84</v>
      </c>
      <c r="D16" s="39">
        <v>6591.92</v>
      </c>
      <c r="E16" s="22"/>
      <c r="F16" s="11"/>
      <c r="G16" s="11"/>
      <c r="H16" s="11"/>
      <c r="I16" s="11"/>
      <c r="J16" s="11"/>
    </row>
    <row r="17" spans="1:10" s="9" customFormat="1" ht="21" x14ac:dyDescent="0.6">
      <c r="A17" s="16" t="s">
        <v>5</v>
      </c>
      <c r="B17" s="31">
        <v>10597.34</v>
      </c>
      <c r="C17" s="31">
        <v>3658.07</v>
      </c>
      <c r="D17" s="39">
        <v>6939.27</v>
      </c>
      <c r="E17" s="22"/>
      <c r="F17" s="11"/>
      <c r="G17" s="11"/>
      <c r="H17" s="11"/>
      <c r="I17" s="11"/>
      <c r="J17" s="11"/>
    </row>
    <row r="18" spans="1:10" s="9" customFormat="1" ht="21" x14ac:dyDescent="0.6">
      <c r="A18" s="15" t="s">
        <v>4</v>
      </c>
      <c r="B18" s="31" t="s">
        <v>1</v>
      </c>
      <c r="C18" s="31" t="s">
        <v>1</v>
      </c>
      <c r="D18" s="39" t="s">
        <v>1</v>
      </c>
      <c r="E18" s="22"/>
      <c r="F18" s="11"/>
      <c r="G18" s="11"/>
      <c r="H18" s="11"/>
      <c r="I18" s="11"/>
      <c r="J18" s="11"/>
    </row>
    <row r="19" spans="1:10" s="9" customFormat="1" ht="21" x14ac:dyDescent="0.6">
      <c r="A19" s="15" t="s">
        <v>3</v>
      </c>
      <c r="B19" s="31" t="s">
        <v>1</v>
      </c>
      <c r="C19" s="31" t="s">
        <v>1</v>
      </c>
      <c r="D19" s="39" t="s">
        <v>1</v>
      </c>
      <c r="E19" s="22"/>
      <c r="F19" s="11"/>
      <c r="G19" s="11"/>
      <c r="H19" s="11"/>
      <c r="I19" s="11"/>
      <c r="J19" s="11"/>
    </row>
    <row r="20" spans="1:10" s="5" customFormat="1" ht="21" x14ac:dyDescent="0.6">
      <c r="A20" s="20"/>
      <c r="B20" s="32" t="s">
        <v>18</v>
      </c>
      <c r="C20" s="32"/>
      <c r="D20" s="41"/>
      <c r="E20" s="6"/>
      <c r="F20" s="6"/>
      <c r="G20" s="6"/>
      <c r="H20" s="6"/>
      <c r="I20" s="6"/>
      <c r="J20" s="6"/>
    </row>
    <row r="21" spans="1:10" s="5" customFormat="1" ht="21" x14ac:dyDescent="0.6">
      <c r="A21" s="21" t="s">
        <v>17</v>
      </c>
      <c r="B21" s="17">
        <f>SUM(B22:B26,B30)</f>
        <v>100.00000000000001</v>
      </c>
      <c r="C21" s="17">
        <f>SUM(C22:C26,C30)</f>
        <v>99.999995224656047</v>
      </c>
      <c r="D21" s="42">
        <f>SUM(D22:D26,D30)</f>
        <v>100.00000430900755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0" t="s">
        <v>16</v>
      </c>
      <c r="B22" s="7">
        <f>B6/$B$5*100</f>
        <v>5.5171683492607837</v>
      </c>
      <c r="C22" s="7">
        <f t="shared" ref="C22:C30" si="0">C6/$C$5*100</f>
        <v>2.3489057299351983</v>
      </c>
      <c r="D22" s="43">
        <f t="shared" ref="D22:D29" si="1">D6/$D$5*100</f>
        <v>8.3760341618118517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0" t="s">
        <v>15</v>
      </c>
      <c r="B23" s="7">
        <f t="shared" ref="B23:B25" si="2">B7/$B$5*100</f>
        <v>38.203295272050212</v>
      </c>
      <c r="C23" s="7">
        <f t="shared" si="0"/>
        <v>35.384520245070647</v>
      </c>
      <c r="D23" s="43">
        <f t="shared" si="1"/>
        <v>40.746798407390813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5" t="s">
        <v>14</v>
      </c>
      <c r="B24" s="7">
        <f t="shared" si="2"/>
        <v>16.632983072884226</v>
      </c>
      <c r="C24" s="7">
        <f t="shared" si="0"/>
        <v>18.543887798518689</v>
      </c>
      <c r="D24" s="43">
        <f t="shared" si="1"/>
        <v>14.908687821021063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5" t="s">
        <v>13</v>
      </c>
      <c r="B25" s="7">
        <f t="shared" si="2"/>
        <v>16.795483837356535</v>
      </c>
      <c r="C25" s="7">
        <f t="shared" si="0"/>
        <v>18.219431829577523</v>
      </c>
      <c r="D25" s="43">
        <f t="shared" si="1"/>
        <v>15.510595849563929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8" t="s">
        <v>12</v>
      </c>
      <c r="B26" s="17">
        <f>B10/$B$5*100</f>
        <v>11.479884751552161</v>
      </c>
      <c r="C26" s="17">
        <f t="shared" si="0"/>
        <v>14.141980526147396</v>
      </c>
      <c r="D26" s="42">
        <f t="shared" si="1"/>
        <v>9.077751732221035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5" t="s">
        <v>11</v>
      </c>
      <c r="B27" s="7">
        <f>B11/$B$5*100</f>
        <v>8.6670774053696533</v>
      </c>
      <c r="C27" s="7">
        <f t="shared" si="0"/>
        <v>10.001232038737589</v>
      </c>
      <c r="D27" s="43">
        <f t="shared" si="1"/>
        <v>7.4632096935433836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5" t="s">
        <v>10</v>
      </c>
      <c r="B28" s="7">
        <f>B12/$B$5*100</f>
        <v>2.7624608986570203</v>
      </c>
      <c r="C28" s="7">
        <f t="shared" si="0"/>
        <v>4.104608684440497</v>
      </c>
      <c r="D28" s="43">
        <f t="shared" si="1"/>
        <v>1.5513806060188218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6" t="s">
        <v>9</v>
      </c>
      <c r="B29" s="7">
        <f>B13/$B$5*100</f>
        <v>5.0346447525488072E-2</v>
      </c>
      <c r="C29" s="19" t="s">
        <v>2</v>
      </c>
      <c r="D29" s="43">
        <f t="shared" si="1"/>
        <v>6.3161432658830022E-2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8" t="s">
        <v>8</v>
      </c>
      <c r="B30" s="17">
        <f>B14/$B$5*100</f>
        <v>11.371184716896082</v>
      </c>
      <c r="C30" s="17">
        <f t="shared" si="0"/>
        <v>11.361269095406596</v>
      </c>
      <c r="D30" s="42">
        <f>D14/$D$5*100</f>
        <v>11.380136336998863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6" t="s">
        <v>7</v>
      </c>
      <c r="B31" s="7">
        <f>B15/$B$5*100</f>
        <v>5.4821226734559358</v>
      </c>
      <c r="C31" s="7">
        <f>C15/$C$5*100</f>
        <v>5.4074132439388949</v>
      </c>
      <c r="D31" s="43">
        <f>D15/$D$5*100</f>
        <v>5.5495363507876867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6" t="s">
        <v>6</v>
      </c>
      <c r="B32" s="7">
        <f>B16/$B$5*100</f>
        <v>3.4886552309159402</v>
      </c>
      <c r="C32" s="7">
        <f>C16/$C$5*100</f>
        <v>4.2070016092909093</v>
      </c>
      <c r="D32" s="43">
        <f>D16/$D$5*100</f>
        <v>2.8404633044917098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6" t="s">
        <v>5</v>
      </c>
      <c r="B33" s="7">
        <f>B17/$B$5*100</f>
        <v>2.4004068125242082</v>
      </c>
      <c r="C33" s="7">
        <f>C17/$C$5*100</f>
        <v>1.746854242176793</v>
      </c>
      <c r="D33" s="43">
        <f>D17/$D$5*100</f>
        <v>2.9901366817194663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5" t="s">
        <v>4</v>
      </c>
      <c r="B34" s="7" t="s">
        <v>1</v>
      </c>
      <c r="C34" s="7" t="s">
        <v>1</v>
      </c>
      <c r="D34" s="43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4" t="s">
        <v>3</v>
      </c>
      <c r="B35" s="34" t="s">
        <v>1</v>
      </c>
      <c r="C35" s="13" t="s">
        <v>1</v>
      </c>
      <c r="D35" s="44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2021-01-25T04:19:40Z</dcterms:modified>
</cp:coreProperties>
</file>