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ปริ๊นสมุดสถิติ 2560\แก้ไข มีเลขหน้า\บทที่1\"/>
    </mc:Choice>
  </mc:AlternateContent>
  <bookViews>
    <workbookView xWindow="240" yWindow="390" windowWidth="17955" windowHeight="10770"/>
  </bookViews>
  <sheets>
    <sheet name="T2" sheetId="1" r:id="rId1"/>
  </sheets>
  <definedNames>
    <definedName name="_xlnm.Print_Area" localSheetId="0">'T2'!$A$1:$Q$74</definedName>
  </definedNames>
  <calcPr calcId="162913"/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L66" i="1"/>
  <c r="M66" i="1"/>
  <c r="E66" i="1"/>
  <c r="G62" i="1"/>
  <c r="M61" i="1"/>
  <c r="F62" i="1"/>
  <c r="H62" i="1"/>
  <c r="I62" i="1"/>
  <c r="J62" i="1"/>
  <c r="L62" i="1"/>
  <c r="M62" i="1"/>
  <c r="E62" i="1"/>
  <c r="F58" i="1"/>
  <c r="G58" i="1"/>
  <c r="H58" i="1"/>
  <c r="I58" i="1"/>
  <c r="J58" i="1"/>
  <c r="L58" i="1"/>
  <c r="M58" i="1"/>
  <c r="E58" i="1"/>
  <c r="M45" i="1"/>
  <c r="F46" i="1"/>
  <c r="G46" i="1"/>
  <c r="H46" i="1"/>
  <c r="I46" i="1"/>
  <c r="J46" i="1"/>
  <c r="L46" i="1"/>
  <c r="M46" i="1"/>
  <c r="E46" i="1"/>
  <c r="F41" i="1"/>
  <c r="G41" i="1"/>
  <c r="H41" i="1"/>
  <c r="I41" i="1"/>
  <c r="J41" i="1"/>
  <c r="L41" i="1"/>
  <c r="M41" i="1"/>
  <c r="E41" i="1"/>
  <c r="E34" i="1"/>
  <c r="M34" i="1"/>
  <c r="F34" i="1"/>
  <c r="G34" i="1"/>
  <c r="H34" i="1"/>
  <c r="I34" i="1"/>
  <c r="J34" i="1"/>
  <c r="L34" i="1"/>
  <c r="K35" i="1"/>
  <c r="F23" i="1"/>
  <c r="G23" i="1"/>
  <c r="H23" i="1"/>
  <c r="I23" i="1"/>
  <c r="J23" i="1"/>
  <c r="L23" i="1"/>
  <c r="M23" i="1"/>
  <c r="E23" i="1"/>
  <c r="F18" i="1"/>
  <c r="G18" i="1"/>
  <c r="H18" i="1"/>
  <c r="I18" i="1"/>
  <c r="J18" i="1"/>
  <c r="L18" i="1"/>
  <c r="M18" i="1"/>
  <c r="E18" i="1"/>
  <c r="F11" i="1"/>
  <c r="G11" i="1"/>
  <c r="H11" i="1"/>
  <c r="I11" i="1"/>
  <c r="J11" i="1"/>
  <c r="L11" i="1"/>
  <c r="M11" i="1"/>
  <c r="E11" i="1"/>
  <c r="M8" i="1" l="1"/>
  <c r="L8" i="1"/>
  <c r="K59" i="1"/>
  <c r="K58" i="1" s="1"/>
  <c r="K60" i="1"/>
  <c r="K63" i="1"/>
  <c r="K62" i="1" s="1"/>
  <c r="K64" i="1"/>
  <c r="K67" i="1"/>
  <c r="K68" i="1"/>
  <c r="K69" i="1"/>
  <c r="K70" i="1"/>
  <c r="L45" i="1"/>
  <c r="M9" i="1"/>
  <c r="L9" i="1"/>
  <c r="L61" i="1"/>
  <c r="M65" i="1"/>
  <c r="L65" i="1"/>
  <c r="M57" i="1"/>
  <c r="L57" i="1"/>
  <c r="K66" i="1" l="1"/>
  <c r="K65" i="1"/>
  <c r="K9" i="1"/>
  <c r="M7" i="1"/>
  <c r="K57" i="1"/>
  <c r="K61" i="1"/>
  <c r="L7" i="1"/>
  <c r="K8" i="1"/>
  <c r="K36" i="1"/>
  <c r="K37" i="1"/>
  <c r="K38" i="1"/>
  <c r="K39" i="1"/>
  <c r="K42" i="1"/>
  <c r="K43" i="1"/>
  <c r="K44" i="1"/>
  <c r="K47" i="1"/>
  <c r="K48" i="1"/>
  <c r="K49" i="1"/>
  <c r="K45" i="1"/>
  <c r="M40" i="1"/>
  <c r="L40" i="1"/>
  <c r="M33" i="1"/>
  <c r="L33" i="1"/>
  <c r="K33" i="1" s="1"/>
  <c r="K13" i="1"/>
  <c r="K14" i="1"/>
  <c r="K15" i="1"/>
  <c r="K16" i="1"/>
  <c r="K19" i="1"/>
  <c r="K20" i="1"/>
  <c r="K21" i="1"/>
  <c r="K24" i="1"/>
  <c r="K23" i="1" s="1"/>
  <c r="K25" i="1"/>
  <c r="K12" i="1"/>
  <c r="M22" i="1"/>
  <c r="L22" i="1"/>
  <c r="M17" i="1"/>
  <c r="L17" i="1"/>
  <c r="M10" i="1"/>
  <c r="L10" i="1"/>
  <c r="K10" i="1" s="1"/>
  <c r="K40" i="1" l="1"/>
  <c r="K41" i="1"/>
  <c r="K34" i="1"/>
  <c r="K46" i="1"/>
  <c r="K18" i="1"/>
  <c r="K11" i="1"/>
  <c r="K7" i="1"/>
  <c r="K17" i="1"/>
  <c r="K22" i="1"/>
</calcChain>
</file>

<file path=xl/sharedStrings.xml><?xml version="1.0" encoding="utf-8"?>
<sst xmlns="http://schemas.openxmlformats.org/spreadsheetml/2006/main" count="188" uniqueCount="86">
  <si>
    <t>ตาราง</t>
  </si>
  <si>
    <t>Table</t>
  </si>
  <si>
    <t>2557 (2014)</t>
  </si>
  <si>
    <t>2558 (2015)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</si>
  <si>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</si>
  <si>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</si>
  <si>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</si>
  <si>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</si>
  <si>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</si>
  <si>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</si>
  <si>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</si>
  <si>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</si>
  <si>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</si>
  <si>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</si>
  <si>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</si>
  <si>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-</t>
  </si>
  <si>
    <t>อำเภอนครไทย</t>
  </si>
  <si>
    <t>Nakhon Thai</t>
  </si>
  <si>
    <t>อำเภอชาติตระการ</t>
  </si>
  <si>
    <t>Chat Trakan</t>
  </si>
  <si>
    <t>อำเภอบางระกำ</t>
  </si>
  <si>
    <t>อำเภอบางกระทุ่ม</t>
  </si>
  <si>
    <t>Bang Krathum</t>
  </si>
  <si>
    <t>อำเภอพรหมพิราม</t>
  </si>
  <si>
    <t>Phrom Phiram</t>
  </si>
  <si>
    <t>อำเภอวัดโบสถ์</t>
  </si>
  <si>
    <t>Wat Bot</t>
  </si>
  <si>
    <t>อำเภอวังทอง</t>
  </si>
  <si>
    <t>Wang Thong</t>
  </si>
  <si>
    <t>อำเภอเนินมะปราง</t>
  </si>
  <si>
    <t>Noen Maprang</t>
  </si>
  <si>
    <t>2559 (2016)</t>
  </si>
  <si>
    <t>District and Administration Zone</t>
  </si>
  <si>
    <t>Population from Registration Record by Sex, Administration Zone and District : 2014 - 2016</t>
  </si>
  <si>
    <t>อำเภอเมืองพิษณุโลก</t>
  </si>
  <si>
    <t>Mueang Phitsanulok</t>
  </si>
  <si>
    <t>ประชากรจากการทะเบียน จำแนกตามเพศ เขตการปกครอง เป็นรายอำเภอ พ.ศ. 2557 - 2559</t>
  </si>
  <si>
    <t>ประชากรจากการทะเบียน จำแนกตามเพศ เขตการปกครอง เป็นรายอำเภอ พ.ศ. 2557 - 2559 (ต่อ)</t>
  </si>
  <si>
    <t>อำเภอ และ
เขตการปกครอง</t>
  </si>
  <si>
    <t xml:space="preserve">Bang Rakam </t>
  </si>
  <si>
    <t>Population from Registration Record by Sex, Administration Zone and District : 2014 - 2016 (Cont.)</t>
  </si>
  <si>
    <t>กรมการปกครอง  กระทรวงมหาดไทย</t>
  </si>
  <si>
    <t xml:space="preserve">ที่มา:  </t>
  </si>
  <si>
    <t>Department of Provinical Administration,  Ministry of Interior</t>
  </si>
  <si>
    <t xml:space="preserve">Source:  </t>
  </si>
  <si>
    <t xml:space="preserve">  เทศบาลนครพิษณุโลก</t>
  </si>
  <si>
    <t xml:space="preserve">  เทศบาลตำบลบ้านใหม่</t>
  </si>
  <si>
    <t xml:space="preserve">  เทศบาลเมืองอรัญญิก</t>
  </si>
  <si>
    <t xml:space="preserve">  เทศบาลตำบลพลายชุมพล</t>
  </si>
  <si>
    <t xml:space="preserve">  Phitsanulok city municipality</t>
  </si>
  <si>
    <t xml:space="preserve">  Ban Mai Subdistrict municipality</t>
  </si>
  <si>
    <t xml:space="preserve">  Aranyik town municipality</t>
  </si>
  <si>
    <t xml:space="preserve">  Phai Chumphon subdistrict municipality</t>
  </si>
  <si>
    <t xml:space="preserve">  เทศบาลตำบลป่าแดง</t>
  </si>
  <si>
    <t xml:space="preserve">  Pa Daeng subdistrict municipality</t>
  </si>
  <si>
    <t xml:space="preserve">  เทศบาลตำบลนครไทย</t>
  </si>
  <si>
    <t xml:space="preserve">  เทศบาลตำบลบ้านแยง</t>
  </si>
  <si>
    <t xml:space="preserve">  Nakhon Thai subdistrict municipality</t>
  </si>
  <si>
    <t xml:space="preserve">  Ban Yaeng subdistrict municipality</t>
  </si>
  <si>
    <t xml:space="preserve">  เทศบาลตำบลบางระกำ</t>
  </si>
  <si>
    <t xml:space="preserve">  เทศบาลตำบลปลักแรด</t>
  </si>
  <si>
    <t xml:space="preserve">  เทศบาลตำบลพันเสา</t>
  </si>
  <si>
    <t xml:space="preserve">  เทศบาลตำบลบึงระมาณ</t>
  </si>
  <si>
    <t xml:space="preserve">  Bang Rakam subdistrict municipality</t>
  </si>
  <si>
    <t xml:space="preserve">  Phan Sao subdistrict municipality</t>
  </si>
  <si>
    <t xml:space="preserve">  Bueng Raman subdistrict municipality</t>
  </si>
  <si>
    <t xml:space="preserve">  Noen Kum subdistrict municipality</t>
  </si>
  <si>
    <t xml:space="preserve">  Bang Krathum subdistrict municipality</t>
  </si>
  <si>
    <t xml:space="preserve">  เทศบาลตำบลเนินกุ่ม</t>
  </si>
  <si>
    <t xml:space="preserve">  เทศบาลตำบลบางกระทุ่ม</t>
  </si>
  <si>
    <t xml:space="preserve">  เทศบาลตำบลพรหมพิราม</t>
  </si>
  <si>
    <t xml:space="preserve">  เทศบาลตำบลวงฆ้อง</t>
  </si>
  <si>
    <t xml:space="preserve">  Phrom Phiram subdistrict municipality</t>
  </si>
  <si>
    <t xml:space="preserve">  Wong Khong subdistrict municipality</t>
  </si>
  <si>
    <t xml:space="preserve">  Non-municipal area</t>
  </si>
  <si>
    <t xml:space="preserve">  Wat Bot subdistrict municipality</t>
  </si>
  <si>
    <t xml:space="preserve">  เทศบาลตำบลวัดโบสถ์</t>
  </si>
  <si>
    <t xml:space="preserve">  Wang Thong subdistrict municipality</t>
  </si>
  <si>
    <t xml:space="preserve">  เทศบาลตำบลวังทอง</t>
  </si>
  <si>
    <t xml:space="preserve">  เทศบาลตำบลเนินมะปราง</t>
  </si>
  <si>
    <t xml:space="preserve">  เทศบาลตำบลไทรย้อย</t>
  </si>
  <si>
    <t xml:space="preserve">  เทศบาลตำบลบ้านมุง</t>
  </si>
  <si>
    <t xml:space="preserve">  Noen Maprang subdistrict municipality</t>
  </si>
  <si>
    <t xml:space="preserve">  Sai Yoi subdistrict municipality</t>
  </si>
  <si>
    <t xml:space="preserve">  Ban Mung subdistrict municipality</t>
  </si>
  <si>
    <t xml:space="preserve"> Plak Reat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</si>
</sst>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\ \ "/>
  </numFmts>
  <fonts count="3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3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5" applyNumberFormat="0" applyAlignment="0" applyProtection="0"/>
    <xf numFmtId="0" fontId="12" fillId="21" borderId="16" applyNumberFormat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5" applyNumberFormat="0" applyAlignment="0" applyProtection="0"/>
    <xf numFmtId="0" fontId="22" fillId="0" borderId="20" applyNumberFormat="0" applyFill="0" applyAlignment="0" applyProtection="0"/>
    <xf numFmtId="0" fontId="23" fillId="22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21" applyNumberFormat="0" applyFont="0" applyAlignment="0" applyProtection="0"/>
    <xf numFmtId="0" fontId="25" fillId="20" borderId="22" applyNumberFormat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7" fillId="0" borderId="0" xfId="2" applyFont="1"/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4" fillId="0" borderId="0" xfId="2" applyFont="1" applyAlignment="1"/>
    <xf numFmtId="0" fontId="6" fillId="0" borderId="0" xfId="2" applyFont="1" applyAlignment="1"/>
    <xf numFmtId="0" fontId="6" fillId="0" borderId="7" xfId="2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7" xfId="0" applyFont="1" applyBorder="1" applyAlignme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/>
    <xf numFmtId="187" fontId="5" fillId="0" borderId="1" xfId="1" applyNumberFormat="1" applyFont="1" applyBorder="1" applyAlignment="1">
      <alignment horizontal="right"/>
    </xf>
    <xf numFmtId="0" fontId="5" fillId="0" borderId="1" xfId="0" applyFont="1" applyBorder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" xfId="2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11" xfId="2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3" fontId="6" fillId="0" borderId="9" xfId="1" applyNumberFormat="1" applyFont="1" applyBorder="1" applyAlignment="1">
      <alignment horizontal="right" indent="1"/>
    </xf>
    <xf numFmtId="3" fontId="6" fillId="0" borderId="10" xfId="1" applyNumberFormat="1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3" fontId="6" fillId="0" borderId="7" xfId="1" applyNumberFormat="1" applyFont="1" applyBorder="1" applyAlignment="1">
      <alignment horizontal="right" indent="1"/>
    </xf>
    <xf numFmtId="3" fontId="29" fillId="0" borderId="9" xfId="0" applyNumberFormat="1" applyFont="1" applyBorder="1" applyAlignment="1">
      <alignment horizontal="right" indent="1"/>
    </xf>
    <xf numFmtId="3" fontId="29" fillId="0" borderId="9" xfId="1" applyNumberFormat="1" applyFont="1" applyBorder="1" applyAlignment="1">
      <alignment horizontal="right" indent="1"/>
    </xf>
    <xf numFmtId="3" fontId="6" fillId="0" borderId="9" xfId="0" quotePrefix="1" applyNumberFormat="1" applyFont="1" applyBorder="1" applyAlignment="1">
      <alignment horizontal="right" indent="1"/>
    </xf>
    <xf numFmtId="3" fontId="6" fillId="0" borderId="0" xfId="0" quotePrefix="1" applyNumberFormat="1" applyFont="1" applyAlignment="1">
      <alignment horizontal="right" indent="1"/>
    </xf>
    <xf numFmtId="3" fontId="6" fillId="0" borderId="0" xfId="2" applyNumberFormat="1" applyFont="1" applyAlignment="1">
      <alignment horizontal="right" indent="1"/>
    </xf>
    <xf numFmtId="3" fontId="6" fillId="0" borderId="8" xfId="2" applyNumberFormat="1" applyFont="1" applyBorder="1" applyAlignment="1">
      <alignment horizontal="right" indent="1"/>
    </xf>
    <xf numFmtId="3" fontId="6" fillId="0" borderId="9" xfId="2" applyNumberFormat="1" applyFont="1" applyBorder="1" applyAlignment="1">
      <alignment horizontal="right" indent="1"/>
    </xf>
    <xf numFmtId="3" fontId="6" fillId="0" borderId="13" xfId="0" applyNumberFormat="1" applyFont="1" applyBorder="1" applyAlignment="1">
      <alignment horizontal="right" indent="1"/>
    </xf>
    <xf numFmtId="3" fontId="6" fillId="0" borderId="13" xfId="2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6" fillId="0" borderId="11" xfId="0" applyNumberFormat="1" applyFont="1" applyBorder="1" applyAlignment="1">
      <alignment horizontal="right" indent="1"/>
    </xf>
    <xf numFmtId="3" fontId="6" fillId="0" borderId="14" xfId="0" applyNumberFormat="1" applyFont="1" applyBorder="1" applyAlignment="1">
      <alignment horizontal="right" indent="1"/>
    </xf>
    <xf numFmtId="0" fontId="6" fillId="0" borderId="0" xfId="0" applyFont="1" applyFill="1" applyAlignment="1"/>
    <xf numFmtId="0" fontId="6" fillId="0" borderId="0" xfId="2" applyFont="1" applyBorder="1" applyAlignment="1"/>
    <xf numFmtId="0" fontId="6" fillId="0" borderId="0" xfId="2" applyFont="1" applyFill="1" applyAlignment="1"/>
    <xf numFmtId="0" fontId="6" fillId="0" borderId="7" xfId="2" applyFont="1" applyFill="1" applyBorder="1" applyAlignment="1"/>
    <xf numFmtId="3" fontId="6" fillId="0" borderId="9" xfId="0" applyNumberFormat="1" applyFont="1" applyFill="1" applyBorder="1" applyAlignment="1">
      <alignment horizontal="right" indent="1"/>
    </xf>
    <xf numFmtId="3" fontId="6" fillId="0" borderId="13" xfId="1" applyNumberFormat="1" applyFont="1" applyBorder="1" applyAlignment="1">
      <alignment horizontal="right" indent="1"/>
    </xf>
    <xf numFmtId="3" fontId="29" fillId="0" borderId="13" xfId="0" applyNumberFormat="1" applyFont="1" applyBorder="1" applyAlignment="1">
      <alignment horizontal="right" indent="1"/>
    </xf>
    <xf numFmtId="3" fontId="29" fillId="0" borderId="13" xfId="1" applyNumberFormat="1" applyFont="1" applyBorder="1" applyAlignment="1">
      <alignment horizontal="right" indent="1"/>
    </xf>
    <xf numFmtId="0" fontId="4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right"/>
    </xf>
  </cellXfs>
  <cellStyles count="8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2 10" xfId="31"/>
    <cellStyle name="Comma 2 11" xfId="32"/>
    <cellStyle name="Comma 2 12" xfId="33"/>
    <cellStyle name="Comma 2 13" xfId="34"/>
    <cellStyle name="Comma 2 14" xfId="35"/>
    <cellStyle name="Comma 2 15" xfId="36"/>
    <cellStyle name="Comma 2 16" xfId="37"/>
    <cellStyle name="Comma 2 2" xfId="38"/>
    <cellStyle name="Comma 2 2 10" xfId="39"/>
    <cellStyle name="Comma 2 2 11" xfId="40"/>
    <cellStyle name="Comma 2 2 12" xfId="41"/>
    <cellStyle name="Comma 2 2 13" xfId="42"/>
    <cellStyle name="Comma 2 2 14" xfId="43"/>
    <cellStyle name="Comma 2 2 15" xfId="44"/>
    <cellStyle name="Comma 2 2 16" xfId="45"/>
    <cellStyle name="Comma 2 2 2" xfId="46"/>
    <cellStyle name="Comma 2 2 3" xfId="47"/>
    <cellStyle name="Comma 2 2 4" xfId="48"/>
    <cellStyle name="Comma 2 2 5" xfId="49"/>
    <cellStyle name="Comma 2 2 6" xfId="50"/>
    <cellStyle name="Comma 2 2 7" xfId="51"/>
    <cellStyle name="Comma 2 2 8" xfId="52"/>
    <cellStyle name="Comma 2 2 9" xfId="53"/>
    <cellStyle name="Comma 2 3" xfId="54"/>
    <cellStyle name="Comma 2 4" xfId="55"/>
    <cellStyle name="Comma 2 5" xfId="56"/>
    <cellStyle name="Comma 2 6" xfId="57"/>
    <cellStyle name="Comma 2 7" xfId="58"/>
    <cellStyle name="Comma 2 8" xfId="59"/>
    <cellStyle name="Comma 2 9" xfId="60"/>
    <cellStyle name="Comma 3" xfId="61"/>
    <cellStyle name="Comma 4" xfId="62"/>
    <cellStyle name="Explanatory Text" xfId="63"/>
    <cellStyle name="Good" xfId="64"/>
    <cellStyle name="Heading 1" xfId="65"/>
    <cellStyle name="Heading 2" xfId="66"/>
    <cellStyle name="Heading 3" xfId="67"/>
    <cellStyle name="Heading 4" xfId="68"/>
    <cellStyle name="Input" xfId="69"/>
    <cellStyle name="Linked Cell" xfId="70"/>
    <cellStyle name="Neutral" xfId="71"/>
    <cellStyle name="Normal 2" xfId="72"/>
    <cellStyle name="Normal 2 2" xfId="73"/>
    <cellStyle name="Normal 3" xfId="74"/>
    <cellStyle name="Normal 4" xfId="75"/>
    <cellStyle name="Normal 5" xfId="76"/>
    <cellStyle name="Normal 6" xfId="77"/>
    <cellStyle name="Note" xfId="78"/>
    <cellStyle name="Output" xfId="79"/>
    <cellStyle name="Title" xfId="80"/>
    <cellStyle name="Total" xfId="81"/>
    <cellStyle name="Warning Text" xfId="82"/>
    <cellStyle name="เครื่องหมายจุลภาค 2" xfId="8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1809855</xdr:colOff>
      <xdr:row>0</xdr:row>
      <xdr:rowOff>0</xdr:rowOff>
    </xdr:from>
    <xdr:to>
      <xdr:col>17</xdr:col>
      <xdr:colOff>114300</xdr:colOff>
      <xdr:row>25</xdr:row>
      <xdr:rowOff>17318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15555" y="0"/>
          <a:ext cx="771420" cy="6465743"/>
          <a:chOff x="988" y="699"/>
          <a:chExt cx="6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734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1055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1803557</xdr:colOff>
      <xdr:row>23</xdr:row>
      <xdr:rowOff>215846</xdr:rowOff>
    </xdr:from>
    <xdr:to>
      <xdr:col>17</xdr:col>
      <xdr:colOff>85748</xdr:colOff>
      <xdr:row>50</xdr:row>
      <xdr:rowOff>161925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309257" y="6130871"/>
          <a:ext cx="749166" cy="7270804"/>
          <a:chOff x="994" y="-64"/>
          <a:chExt cx="62" cy="54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6" y="-64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441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flipH="1">
            <a:off x="1023" y="1"/>
            <a:ext cx="1" cy="44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1789205</xdr:colOff>
      <xdr:row>50</xdr:row>
      <xdr:rowOff>17243</xdr:rowOff>
    </xdr:from>
    <xdr:to>
      <xdr:col>17</xdr:col>
      <xdr:colOff>104775</xdr:colOff>
      <xdr:row>74</xdr:row>
      <xdr:rowOff>0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294905" y="13256993"/>
          <a:ext cx="782545" cy="5783482"/>
          <a:chOff x="987" y="702"/>
          <a:chExt cx="67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7" y="702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2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topLeftCell="A4" zoomScaleNormal="100" zoomScaleSheetLayoutView="110" zoomScalePageLayoutView="110" workbookViewId="0">
      <selection activeCell="E8" sqref="E8"/>
    </sheetView>
  </sheetViews>
  <sheetFormatPr defaultRowHeight="18.75"/>
  <cols>
    <col min="1" max="1" width="1" style="5" customWidth="1"/>
    <col min="2" max="2" width="5.5703125" style="5" customWidth="1"/>
    <col min="3" max="3" width="4.5703125" style="5" customWidth="1"/>
    <col min="4" max="4" width="9.140625" style="5" customWidth="1"/>
    <col min="5" max="13" width="10.140625" style="5" customWidth="1"/>
    <col min="14" max="14" width="1" style="5" customWidth="1"/>
    <col min="15" max="15" width="31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36</v>
      </c>
    </row>
    <row r="2" spans="1:15" s="3" customFormat="1">
      <c r="B2" s="1" t="s">
        <v>1</v>
      </c>
      <c r="C2" s="2">
        <v>1.2</v>
      </c>
      <c r="D2" s="1" t="s">
        <v>33</v>
      </c>
      <c r="E2" s="1"/>
      <c r="F2" s="1"/>
      <c r="G2" s="1"/>
      <c r="H2" s="1"/>
      <c r="I2" s="1"/>
      <c r="J2" s="1"/>
      <c r="K2" s="1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>
      <c r="A4" s="70" t="s">
        <v>38</v>
      </c>
      <c r="B4" s="70"/>
      <c r="C4" s="70"/>
      <c r="D4" s="71"/>
      <c r="E4" s="76" t="s">
        <v>2</v>
      </c>
      <c r="F4" s="77"/>
      <c r="G4" s="78"/>
      <c r="H4" s="76" t="s">
        <v>3</v>
      </c>
      <c r="I4" s="77"/>
      <c r="J4" s="78"/>
      <c r="K4" s="76" t="s">
        <v>31</v>
      </c>
      <c r="L4" s="77"/>
      <c r="M4" s="78"/>
      <c r="N4" s="79" t="s">
        <v>32</v>
      </c>
      <c r="O4" s="80"/>
    </row>
    <row r="5" spans="1:15" s="6" customFormat="1" ht="18" customHeight="1">
      <c r="A5" s="72"/>
      <c r="B5" s="72"/>
      <c r="C5" s="72"/>
      <c r="D5" s="73"/>
      <c r="E5" s="7" t="s">
        <v>4</v>
      </c>
      <c r="F5" s="8" t="s">
        <v>5</v>
      </c>
      <c r="G5" s="9" t="s">
        <v>6</v>
      </c>
      <c r="H5" s="7" t="s">
        <v>4</v>
      </c>
      <c r="I5" s="8" t="s">
        <v>5</v>
      </c>
      <c r="J5" s="9" t="s">
        <v>6</v>
      </c>
      <c r="K5" s="7" t="s">
        <v>4</v>
      </c>
      <c r="L5" s="8" t="s">
        <v>5</v>
      </c>
      <c r="M5" s="9" t="s">
        <v>6</v>
      </c>
      <c r="N5" s="81"/>
      <c r="O5" s="82"/>
    </row>
    <row r="6" spans="1:15" s="6" customFormat="1" ht="16.5" customHeight="1">
      <c r="A6" s="74"/>
      <c r="B6" s="74"/>
      <c r="C6" s="74"/>
      <c r="D6" s="75"/>
      <c r="E6" s="10" t="s">
        <v>7</v>
      </c>
      <c r="F6" s="10" t="s">
        <v>8</v>
      </c>
      <c r="G6" s="11" t="s">
        <v>9</v>
      </c>
      <c r="H6" s="10" t="s">
        <v>7</v>
      </c>
      <c r="I6" s="10" t="s">
        <v>8</v>
      </c>
      <c r="J6" s="11" t="s">
        <v>9</v>
      </c>
      <c r="K6" s="8" t="s">
        <v>7</v>
      </c>
      <c r="L6" s="10" t="s">
        <v>8</v>
      </c>
      <c r="M6" s="11" t="s">
        <v>9</v>
      </c>
      <c r="N6" s="83"/>
      <c r="O6" s="84"/>
    </row>
    <row r="7" spans="1:15" s="12" customFormat="1" ht="28.5" customHeight="1">
      <c r="A7" s="68" t="s">
        <v>10</v>
      </c>
      <c r="B7" s="68"/>
      <c r="C7" s="68"/>
      <c r="D7" s="68"/>
      <c r="E7" s="40">
        <v>858115</v>
      </c>
      <c r="F7" s="40">
        <v>421110</v>
      </c>
      <c r="G7" s="40">
        <v>437005</v>
      </c>
      <c r="H7" s="40">
        <v>862537</v>
      </c>
      <c r="I7" s="40">
        <v>422632</v>
      </c>
      <c r="J7" s="41">
        <v>439905</v>
      </c>
      <c r="K7" s="40">
        <f>SUM(L7:M7)</f>
        <v>865759</v>
      </c>
      <c r="L7" s="42">
        <f>SUM(L8:L9)</f>
        <v>423913</v>
      </c>
      <c r="M7" s="40">
        <f>SUM(M8:M9)</f>
        <v>441846</v>
      </c>
      <c r="N7" s="69" t="s">
        <v>7</v>
      </c>
      <c r="O7" s="69"/>
    </row>
    <row r="8" spans="1:15" s="13" customFormat="1" ht="21" customHeight="1">
      <c r="B8" s="13" t="s">
        <v>11</v>
      </c>
      <c r="D8" s="14"/>
      <c r="E8" s="43">
        <v>174062</v>
      </c>
      <c r="F8" s="43">
        <v>82954</v>
      </c>
      <c r="G8" s="43">
        <v>91108</v>
      </c>
      <c r="H8" s="43">
        <v>203024</v>
      </c>
      <c r="I8" s="43">
        <v>98913</v>
      </c>
      <c r="J8" s="44">
        <v>104111</v>
      </c>
      <c r="K8" s="45">
        <f t="shared" ref="K8:K9" si="0">SUM(L8:M8)</f>
        <v>202530</v>
      </c>
      <c r="L8" s="46">
        <f>L12+L13+L14+L15+L19+L20+L24+L35+L36+L37+L38+L42+L43+L47+L48+L59+L63+L67+L68+L69</f>
        <v>98641</v>
      </c>
      <c r="M8" s="45">
        <f>M12+M13+M14+M15+M19+M20+M24+M35+M36+M37+M38+M42+M43+M47+M48+M59+M63+M67+M68+M69</f>
        <v>103889</v>
      </c>
      <c r="N8" s="15"/>
      <c r="O8" s="15" t="s">
        <v>12</v>
      </c>
    </row>
    <row r="9" spans="1:15" s="13" customFormat="1" ht="21" customHeight="1">
      <c r="B9" s="13" t="s">
        <v>13</v>
      </c>
      <c r="D9" s="14"/>
      <c r="E9" s="43">
        <v>684053</v>
      </c>
      <c r="F9" s="43">
        <v>338156</v>
      </c>
      <c r="G9" s="43">
        <v>345897</v>
      </c>
      <c r="H9" s="43">
        <v>659513</v>
      </c>
      <c r="I9" s="43">
        <v>323719</v>
      </c>
      <c r="J9" s="44">
        <v>335794</v>
      </c>
      <c r="K9" s="45">
        <f t="shared" si="0"/>
        <v>663229</v>
      </c>
      <c r="L9" s="47">
        <f>L16+L21+L25+L39+L44+L49+L60+L64+L70</f>
        <v>325272</v>
      </c>
      <c r="M9" s="43">
        <f>M16+M21+M25+M39+M44+M49+M60+M64+M70</f>
        <v>337957</v>
      </c>
      <c r="N9" s="15"/>
      <c r="O9" s="15" t="s">
        <v>14</v>
      </c>
    </row>
    <row r="10" spans="1:15" s="13" customFormat="1" ht="21" customHeight="1">
      <c r="A10" s="13" t="s">
        <v>34</v>
      </c>
      <c r="D10" s="14"/>
      <c r="E10" s="45">
        <v>283419</v>
      </c>
      <c r="F10" s="45">
        <v>136184</v>
      </c>
      <c r="G10" s="45">
        <v>147235</v>
      </c>
      <c r="H10" s="45">
        <v>286631</v>
      </c>
      <c r="I10" s="45">
        <v>137463</v>
      </c>
      <c r="J10" s="45">
        <v>149168</v>
      </c>
      <c r="K10" s="48">
        <f>L10+M10</f>
        <v>289779</v>
      </c>
      <c r="L10" s="48">
        <f>SUM(L12:L16)</f>
        <v>138750</v>
      </c>
      <c r="M10" s="48">
        <f>SUM(M12:M16)</f>
        <v>151029</v>
      </c>
      <c r="N10" s="15" t="s">
        <v>35</v>
      </c>
      <c r="O10" s="15"/>
    </row>
    <row r="11" spans="1:15" s="13" customFormat="1" ht="21" customHeight="1">
      <c r="B11" s="62" t="s">
        <v>11</v>
      </c>
      <c r="C11" s="62"/>
      <c r="D11" s="63"/>
      <c r="E11" s="64">
        <f>SUM(E12:E15)</f>
        <v>79909</v>
      </c>
      <c r="F11" s="64">
        <f t="shared" ref="F11:M11" si="1">SUM(F12:F15)</f>
        <v>36751</v>
      </c>
      <c r="G11" s="64">
        <f t="shared" si="1"/>
        <v>43158</v>
      </c>
      <c r="H11" s="64">
        <f t="shared" si="1"/>
        <v>108795</v>
      </c>
      <c r="I11" s="64">
        <f t="shared" si="1"/>
        <v>52659</v>
      </c>
      <c r="J11" s="64">
        <f t="shared" si="1"/>
        <v>56136</v>
      </c>
      <c r="K11" s="64">
        <f t="shared" si="1"/>
        <v>107861</v>
      </c>
      <c r="L11" s="64">
        <f t="shared" si="1"/>
        <v>52193</v>
      </c>
      <c r="M11" s="64">
        <f t="shared" si="1"/>
        <v>55668</v>
      </c>
      <c r="N11" s="15"/>
      <c r="O11" s="15" t="s">
        <v>12</v>
      </c>
    </row>
    <row r="12" spans="1:15" s="13" customFormat="1" ht="21" customHeight="1">
      <c r="B12" s="16" t="s">
        <v>45</v>
      </c>
      <c r="D12" s="14"/>
      <c r="E12" s="43">
        <v>70871</v>
      </c>
      <c r="F12" s="43">
        <v>32547</v>
      </c>
      <c r="G12" s="43">
        <v>38324</v>
      </c>
      <c r="H12" s="43">
        <v>69906</v>
      </c>
      <c r="I12" s="43">
        <v>32125</v>
      </c>
      <c r="J12" s="43">
        <v>37781</v>
      </c>
      <c r="K12" s="45">
        <f>L12+M12</f>
        <v>68898</v>
      </c>
      <c r="L12" s="43">
        <v>31603</v>
      </c>
      <c r="M12" s="43">
        <v>37295</v>
      </c>
      <c r="N12" s="15"/>
      <c r="O12" s="15" t="s">
        <v>49</v>
      </c>
    </row>
    <row r="13" spans="1:15" s="13" customFormat="1" ht="21" customHeight="1">
      <c r="B13" s="16" t="s">
        <v>46</v>
      </c>
      <c r="D13" s="14"/>
      <c r="E13" s="43">
        <v>1928</v>
      </c>
      <c r="F13" s="43">
        <v>928</v>
      </c>
      <c r="G13" s="43">
        <v>1000</v>
      </c>
      <c r="H13" s="43">
        <v>1955</v>
      </c>
      <c r="I13" s="43">
        <v>949</v>
      </c>
      <c r="J13" s="43">
        <v>1006</v>
      </c>
      <c r="K13" s="48">
        <f t="shared" ref="K13:K25" si="2">L13+M13</f>
        <v>1950</v>
      </c>
      <c r="L13" s="49">
        <v>938</v>
      </c>
      <c r="M13" s="49">
        <v>1012</v>
      </c>
      <c r="N13" s="15"/>
      <c r="O13" s="15" t="s">
        <v>50</v>
      </c>
    </row>
    <row r="14" spans="1:15" s="13" customFormat="1" ht="21" customHeight="1">
      <c r="B14" s="16" t="s">
        <v>47</v>
      </c>
      <c r="D14" s="14"/>
      <c r="E14" s="50" t="s">
        <v>15</v>
      </c>
      <c r="F14" s="50" t="s">
        <v>15</v>
      </c>
      <c r="G14" s="51" t="s">
        <v>15</v>
      </c>
      <c r="H14" s="43">
        <v>29825</v>
      </c>
      <c r="I14" s="43">
        <v>16259</v>
      </c>
      <c r="J14" s="43">
        <v>13566</v>
      </c>
      <c r="K14" s="48">
        <f t="shared" si="2"/>
        <v>29851</v>
      </c>
      <c r="L14" s="49">
        <v>16277</v>
      </c>
      <c r="M14" s="49">
        <v>13574</v>
      </c>
      <c r="N14" s="15"/>
      <c r="O14" s="15" t="s">
        <v>51</v>
      </c>
    </row>
    <row r="15" spans="1:15" s="13" customFormat="1" ht="21" customHeight="1">
      <c r="B15" s="16" t="s">
        <v>48</v>
      </c>
      <c r="D15" s="14"/>
      <c r="E15" s="43">
        <v>7110</v>
      </c>
      <c r="F15" s="43">
        <v>3276</v>
      </c>
      <c r="G15" s="43">
        <v>3834</v>
      </c>
      <c r="H15" s="43">
        <v>7109</v>
      </c>
      <c r="I15" s="43">
        <v>3326</v>
      </c>
      <c r="J15" s="43">
        <v>3783</v>
      </c>
      <c r="K15" s="48">
        <f t="shared" si="2"/>
        <v>7162</v>
      </c>
      <c r="L15" s="49">
        <v>3375</v>
      </c>
      <c r="M15" s="49">
        <v>3787</v>
      </c>
      <c r="N15" s="15"/>
      <c r="O15" s="15" t="s">
        <v>52</v>
      </c>
    </row>
    <row r="16" spans="1:15" s="13" customFormat="1" ht="21" customHeight="1">
      <c r="B16" s="16" t="s">
        <v>13</v>
      </c>
      <c r="D16" s="14"/>
      <c r="E16" s="43">
        <v>203510</v>
      </c>
      <c r="F16" s="43">
        <v>99433</v>
      </c>
      <c r="G16" s="43">
        <v>104077</v>
      </c>
      <c r="H16" s="43">
        <v>177836</v>
      </c>
      <c r="I16" s="43">
        <v>84804</v>
      </c>
      <c r="J16" s="43">
        <v>93032</v>
      </c>
      <c r="K16" s="48">
        <f t="shared" si="2"/>
        <v>181918</v>
      </c>
      <c r="L16" s="49">
        <v>86557</v>
      </c>
      <c r="M16" s="49">
        <v>95361</v>
      </c>
      <c r="N16" s="15"/>
      <c r="O16" s="15" t="s">
        <v>14</v>
      </c>
    </row>
    <row r="17" spans="1:15" s="13" customFormat="1" ht="21" customHeight="1">
      <c r="A17" s="17" t="s">
        <v>16</v>
      </c>
      <c r="C17" s="16"/>
      <c r="D17" s="18"/>
      <c r="E17" s="45">
        <v>87042</v>
      </c>
      <c r="F17" s="45">
        <v>43603</v>
      </c>
      <c r="G17" s="45">
        <v>43439</v>
      </c>
      <c r="H17" s="45">
        <v>87352</v>
      </c>
      <c r="I17" s="45">
        <v>43716</v>
      </c>
      <c r="J17" s="45">
        <v>43636</v>
      </c>
      <c r="K17" s="48">
        <f t="shared" si="2"/>
        <v>87556</v>
      </c>
      <c r="L17" s="48">
        <f>SUM(L19:L21)</f>
        <v>43775</v>
      </c>
      <c r="M17" s="48">
        <f>SUM(M19:M21)</f>
        <v>43781</v>
      </c>
      <c r="N17" s="15" t="s">
        <v>17</v>
      </c>
      <c r="O17" s="15"/>
    </row>
    <row r="18" spans="1:15" s="13" customFormat="1" ht="21" customHeight="1">
      <c r="A18" s="17"/>
      <c r="B18" s="62" t="s">
        <v>11</v>
      </c>
      <c r="C18" s="62"/>
      <c r="D18" s="63"/>
      <c r="E18" s="64">
        <f>SUM(E19:E20)</f>
        <v>19309</v>
      </c>
      <c r="F18" s="64">
        <f t="shared" ref="F18:M18" si="3">SUM(F19:F20)</f>
        <v>9642</v>
      </c>
      <c r="G18" s="64">
        <f t="shared" si="3"/>
        <v>9667</v>
      </c>
      <c r="H18" s="64">
        <f t="shared" si="3"/>
        <v>19387</v>
      </c>
      <c r="I18" s="64">
        <f t="shared" si="3"/>
        <v>9675</v>
      </c>
      <c r="J18" s="64">
        <f t="shared" si="3"/>
        <v>9712</v>
      </c>
      <c r="K18" s="64">
        <f t="shared" si="3"/>
        <v>19434</v>
      </c>
      <c r="L18" s="64">
        <f t="shared" si="3"/>
        <v>9662</v>
      </c>
      <c r="M18" s="64">
        <f t="shared" si="3"/>
        <v>9772</v>
      </c>
      <c r="N18" s="60"/>
      <c r="O18" s="60" t="s">
        <v>12</v>
      </c>
    </row>
    <row r="19" spans="1:15" s="13" customFormat="1" ht="21" customHeight="1">
      <c r="B19" s="17" t="s">
        <v>55</v>
      </c>
      <c r="C19" s="19"/>
      <c r="D19" s="20"/>
      <c r="E19" s="43">
        <v>9498</v>
      </c>
      <c r="F19" s="43">
        <v>4579</v>
      </c>
      <c r="G19" s="43">
        <v>4919</v>
      </c>
      <c r="H19" s="43">
        <v>9443</v>
      </c>
      <c r="I19" s="43">
        <v>4554</v>
      </c>
      <c r="J19" s="43">
        <v>4889</v>
      </c>
      <c r="K19" s="48">
        <f t="shared" si="2"/>
        <v>9428</v>
      </c>
      <c r="L19" s="49">
        <v>4558</v>
      </c>
      <c r="M19" s="49">
        <v>4870</v>
      </c>
      <c r="N19" s="15"/>
      <c r="O19" s="15" t="s">
        <v>57</v>
      </c>
    </row>
    <row r="20" spans="1:15" s="13" customFormat="1" ht="21" customHeight="1">
      <c r="B20" s="16" t="s">
        <v>56</v>
      </c>
      <c r="C20" s="16"/>
      <c r="D20" s="18"/>
      <c r="E20" s="43">
        <v>9811</v>
      </c>
      <c r="F20" s="43">
        <v>5063</v>
      </c>
      <c r="G20" s="43">
        <v>4748</v>
      </c>
      <c r="H20" s="43">
        <v>9944</v>
      </c>
      <c r="I20" s="43">
        <v>5121</v>
      </c>
      <c r="J20" s="43">
        <v>4823</v>
      </c>
      <c r="K20" s="48">
        <f t="shared" si="2"/>
        <v>10006</v>
      </c>
      <c r="L20" s="49">
        <v>5104</v>
      </c>
      <c r="M20" s="49">
        <v>4902</v>
      </c>
      <c r="N20" s="15"/>
      <c r="O20" s="15" t="s">
        <v>58</v>
      </c>
    </row>
    <row r="21" spans="1:15" s="13" customFormat="1" ht="21" customHeight="1">
      <c r="B21" s="16" t="s">
        <v>13</v>
      </c>
      <c r="C21" s="16"/>
      <c r="D21" s="18"/>
      <c r="E21" s="43">
        <v>67733</v>
      </c>
      <c r="F21" s="43">
        <v>33961</v>
      </c>
      <c r="G21" s="43">
        <v>33772</v>
      </c>
      <c r="H21" s="43">
        <v>67965</v>
      </c>
      <c r="I21" s="43">
        <v>34041</v>
      </c>
      <c r="J21" s="43">
        <v>33924</v>
      </c>
      <c r="K21" s="48">
        <f t="shared" si="2"/>
        <v>68122</v>
      </c>
      <c r="L21" s="49">
        <v>34113</v>
      </c>
      <c r="M21" s="49">
        <v>34009</v>
      </c>
      <c r="N21" s="15"/>
      <c r="O21" s="15" t="s">
        <v>14</v>
      </c>
    </row>
    <row r="22" spans="1:15" s="13" customFormat="1" ht="21" customHeight="1">
      <c r="A22" s="16" t="s">
        <v>18</v>
      </c>
      <c r="C22" s="16"/>
      <c r="D22" s="18"/>
      <c r="E22" s="45">
        <v>40801</v>
      </c>
      <c r="F22" s="45">
        <v>20591</v>
      </c>
      <c r="G22" s="45">
        <v>20210</v>
      </c>
      <c r="H22" s="45">
        <v>41102</v>
      </c>
      <c r="I22" s="45">
        <v>20749</v>
      </c>
      <c r="J22" s="45">
        <v>20353</v>
      </c>
      <c r="K22" s="48">
        <f t="shared" si="2"/>
        <v>41157</v>
      </c>
      <c r="L22" s="48">
        <f>SUM(L24:L25)</f>
        <v>20828</v>
      </c>
      <c r="M22" s="48">
        <f>SUM(M24:M25)</f>
        <v>20329</v>
      </c>
      <c r="N22" s="15" t="s">
        <v>19</v>
      </c>
      <c r="O22" s="15"/>
    </row>
    <row r="23" spans="1:15" s="13" customFormat="1" ht="21" customHeight="1">
      <c r="A23" s="16"/>
      <c r="B23" s="62" t="s">
        <v>11</v>
      </c>
      <c r="C23" s="62"/>
      <c r="D23" s="63"/>
      <c r="E23" s="64">
        <f>SUM(E24)</f>
        <v>5475</v>
      </c>
      <c r="F23" s="64">
        <f t="shared" ref="F23:M23" si="4">SUM(F24)</f>
        <v>2699</v>
      </c>
      <c r="G23" s="64">
        <f t="shared" si="4"/>
        <v>2776</v>
      </c>
      <c r="H23" s="64">
        <f t="shared" si="4"/>
        <v>5514</v>
      </c>
      <c r="I23" s="64">
        <f t="shared" si="4"/>
        <v>2718</v>
      </c>
      <c r="J23" s="64">
        <f t="shared" si="4"/>
        <v>2796</v>
      </c>
      <c r="K23" s="64">
        <f t="shared" si="4"/>
        <v>5467</v>
      </c>
      <c r="L23" s="64">
        <f t="shared" si="4"/>
        <v>2701</v>
      </c>
      <c r="M23" s="64">
        <f t="shared" si="4"/>
        <v>2766</v>
      </c>
      <c r="N23" s="60"/>
      <c r="O23" s="60" t="s">
        <v>12</v>
      </c>
    </row>
    <row r="24" spans="1:15" s="13" customFormat="1" ht="21" customHeight="1">
      <c r="B24" s="16" t="s">
        <v>53</v>
      </c>
      <c r="C24" s="16"/>
      <c r="D24" s="18"/>
      <c r="E24" s="43">
        <v>5475</v>
      </c>
      <c r="F24" s="43">
        <v>2699</v>
      </c>
      <c r="G24" s="43">
        <v>2776</v>
      </c>
      <c r="H24" s="43">
        <v>5514</v>
      </c>
      <c r="I24" s="43">
        <v>2718</v>
      </c>
      <c r="J24" s="43">
        <v>2796</v>
      </c>
      <c r="K24" s="48">
        <f t="shared" si="2"/>
        <v>5467</v>
      </c>
      <c r="L24" s="49">
        <v>2701</v>
      </c>
      <c r="M24" s="49">
        <v>2766</v>
      </c>
      <c r="N24" s="15"/>
      <c r="O24" s="15" t="s">
        <v>54</v>
      </c>
    </row>
    <row r="25" spans="1:15" s="13" customFormat="1" ht="21" customHeight="1">
      <c r="A25" s="34"/>
      <c r="B25" s="35" t="s">
        <v>13</v>
      </c>
      <c r="C25" s="35"/>
      <c r="D25" s="36"/>
      <c r="E25" s="65">
        <v>35326</v>
      </c>
      <c r="F25" s="65">
        <v>17892</v>
      </c>
      <c r="G25" s="65">
        <v>17434</v>
      </c>
      <c r="H25" s="65">
        <v>35588</v>
      </c>
      <c r="I25" s="65">
        <v>18031</v>
      </c>
      <c r="J25" s="65">
        <v>17557</v>
      </c>
      <c r="K25" s="66">
        <f t="shared" si="2"/>
        <v>35690</v>
      </c>
      <c r="L25" s="67">
        <v>18127</v>
      </c>
      <c r="M25" s="67">
        <v>17563</v>
      </c>
      <c r="N25" s="35"/>
      <c r="O25" s="35" t="s">
        <v>14</v>
      </c>
    </row>
    <row r="26" spans="1:15" s="6" customFormat="1" ht="24" customHeight="1">
      <c r="A26" s="21"/>
      <c r="B26" s="22"/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</row>
    <row r="27" spans="1:15" s="1" customFormat="1" ht="24" customHeight="1">
      <c r="B27" s="1" t="s">
        <v>0</v>
      </c>
      <c r="C27" s="2">
        <v>1.2</v>
      </c>
      <c r="D27" s="1" t="s">
        <v>37</v>
      </c>
    </row>
    <row r="28" spans="1:15" s="3" customFormat="1" ht="24" customHeight="1">
      <c r="B28" s="1" t="s">
        <v>1</v>
      </c>
      <c r="C28" s="2">
        <v>1.2</v>
      </c>
      <c r="D28" s="1" t="s">
        <v>40</v>
      </c>
      <c r="E28" s="1"/>
      <c r="F28" s="1"/>
      <c r="G28" s="1"/>
      <c r="H28" s="1"/>
      <c r="I28" s="1"/>
      <c r="J28" s="1"/>
      <c r="K28" s="1"/>
    </row>
    <row r="29" spans="1:15" ht="9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N29" s="4"/>
      <c r="O29" s="4"/>
    </row>
    <row r="30" spans="1:15" s="26" customFormat="1" ht="24" customHeight="1">
      <c r="A30" s="70" t="s">
        <v>38</v>
      </c>
      <c r="B30" s="70"/>
      <c r="C30" s="70"/>
      <c r="D30" s="71"/>
      <c r="E30" s="76" t="s">
        <v>2</v>
      </c>
      <c r="F30" s="77"/>
      <c r="G30" s="78"/>
      <c r="H30" s="79" t="s">
        <v>3</v>
      </c>
      <c r="I30" s="80"/>
      <c r="J30" s="85"/>
      <c r="K30" s="79" t="s">
        <v>31</v>
      </c>
      <c r="L30" s="80"/>
      <c r="M30" s="85"/>
      <c r="N30" s="79" t="s">
        <v>32</v>
      </c>
      <c r="O30" s="80"/>
    </row>
    <row r="31" spans="1:15" s="26" customFormat="1" ht="24" customHeight="1">
      <c r="A31" s="72"/>
      <c r="B31" s="72"/>
      <c r="C31" s="72"/>
      <c r="D31" s="73"/>
      <c r="E31" s="7" t="s">
        <v>4</v>
      </c>
      <c r="F31" s="8" t="s">
        <v>5</v>
      </c>
      <c r="G31" s="9" t="s">
        <v>6</v>
      </c>
      <c r="H31" s="7" t="s">
        <v>4</v>
      </c>
      <c r="I31" s="27" t="s">
        <v>5</v>
      </c>
      <c r="J31" s="27" t="s">
        <v>6</v>
      </c>
      <c r="K31" s="27" t="s">
        <v>4</v>
      </c>
      <c r="L31" s="28" t="s">
        <v>5</v>
      </c>
      <c r="M31" s="7" t="s">
        <v>6</v>
      </c>
      <c r="N31" s="82"/>
      <c r="O31" s="82"/>
    </row>
    <row r="32" spans="1:15" s="26" customFormat="1" ht="24" customHeight="1">
      <c r="A32" s="74"/>
      <c r="B32" s="74"/>
      <c r="C32" s="74"/>
      <c r="D32" s="75"/>
      <c r="E32" s="10" t="s">
        <v>7</v>
      </c>
      <c r="F32" s="10" t="s">
        <v>8</v>
      </c>
      <c r="G32" s="11" t="s">
        <v>9</v>
      </c>
      <c r="H32" s="10" t="s">
        <v>7</v>
      </c>
      <c r="I32" s="29" t="s">
        <v>8</v>
      </c>
      <c r="J32" s="29" t="s">
        <v>9</v>
      </c>
      <c r="K32" s="29" t="s">
        <v>7</v>
      </c>
      <c r="L32" s="11" t="s">
        <v>8</v>
      </c>
      <c r="M32" s="10" t="s">
        <v>9</v>
      </c>
      <c r="N32" s="84"/>
      <c r="O32" s="84"/>
    </row>
    <row r="33" spans="1:15" s="13" customFormat="1" ht="21" customHeight="1">
      <c r="A33" s="30" t="s">
        <v>20</v>
      </c>
      <c r="B33" s="17"/>
      <c r="C33" s="19"/>
      <c r="D33" s="20"/>
      <c r="E33" s="43">
        <v>94107</v>
      </c>
      <c r="F33" s="47">
        <v>46220</v>
      </c>
      <c r="G33" s="47">
        <v>47885</v>
      </c>
      <c r="H33" s="43">
        <v>94279</v>
      </c>
      <c r="I33" s="47">
        <v>46242</v>
      </c>
      <c r="J33" s="47">
        <v>48037</v>
      </c>
      <c r="K33" s="52">
        <f>L33+M33</f>
        <v>95013</v>
      </c>
      <c r="L33" s="53">
        <f>SUM(L35:L39)</f>
        <v>46648</v>
      </c>
      <c r="M33" s="53">
        <f>SUM(M35:M39)</f>
        <v>48365</v>
      </c>
      <c r="N33" s="15" t="s">
        <v>39</v>
      </c>
      <c r="O33" s="15"/>
    </row>
    <row r="34" spans="1:15" s="13" customFormat="1" ht="21" customHeight="1">
      <c r="A34" s="61"/>
      <c r="B34" s="62" t="s">
        <v>11</v>
      </c>
      <c r="C34" s="62"/>
      <c r="D34" s="63"/>
      <c r="E34" s="64">
        <f>SUM(E35:E38)</f>
        <v>17959</v>
      </c>
      <c r="F34" s="64">
        <f t="shared" ref="F34:M34" si="5">SUM(F35:F38)</f>
        <v>8702</v>
      </c>
      <c r="G34" s="64">
        <f t="shared" si="5"/>
        <v>9257</v>
      </c>
      <c r="H34" s="64">
        <f t="shared" si="5"/>
        <v>17910</v>
      </c>
      <c r="I34" s="64">
        <f t="shared" si="5"/>
        <v>8676</v>
      </c>
      <c r="J34" s="64">
        <f t="shared" si="5"/>
        <v>9234</v>
      </c>
      <c r="K34" s="64">
        <f t="shared" si="5"/>
        <v>18643</v>
      </c>
      <c r="L34" s="64">
        <f t="shared" si="5"/>
        <v>9058</v>
      </c>
      <c r="M34" s="64">
        <f t="shared" si="5"/>
        <v>9585</v>
      </c>
      <c r="N34" s="15"/>
      <c r="O34" s="15" t="s">
        <v>12</v>
      </c>
    </row>
    <row r="35" spans="1:15" s="13" customFormat="1" ht="21" customHeight="1">
      <c r="B35" s="17" t="s">
        <v>59</v>
      </c>
      <c r="C35" s="19"/>
      <c r="D35" s="20"/>
      <c r="E35" s="43">
        <v>3734</v>
      </c>
      <c r="F35" s="47">
        <v>1770</v>
      </c>
      <c r="G35" s="47">
        <v>1964</v>
      </c>
      <c r="H35" s="43">
        <v>3721</v>
      </c>
      <c r="I35" s="47">
        <v>1764</v>
      </c>
      <c r="J35" s="47">
        <v>1957</v>
      </c>
      <c r="K35" s="52">
        <f t="shared" ref="K35:K49" si="6">L35+M35</f>
        <v>4468</v>
      </c>
      <c r="L35" s="54">
        <v>2166</v>
      </c>
      <c r="M35" s="54">
        <v>2302</v>
      </c>
      <c r="N35" s="15"/>
      <c r="O35" s="60" t="s">
        <v>63</v>
      </c>
    </row>
    <row r="36" spans="1:15" s="13" customFormat="1" ht="21" customHeight="1">
      <c r="B36" s="17" t="s">
        <v>60</v>
      </c>
      <c r="C36" s="19"/>
      <c r="D36" s="19"/>
      <c r="E36" s="43">
        <v>3734</v>
      </c>
      <c r="F36" s="47">
        <v>1770</v>
      </c>
      <c r="G36" s="47">
        <v>1964</v>
      </c>
      <c r="H36" s="43">
        <v>3721</v>
      </c>
      <c r="I36" s="47">
        <v>1764</v>
      </c>
      <c r="J36" s="47">
        <v>1957</v>
      </c>
      <c r="K36" s="52">
        <f t="shared" si="6"/>
        <v>3696</v>
      </c>
      <c r="L36" s="54">
        <v>1761</v>
      </c>
      <c r="M36" s="54">
        <v>1935</v>
      </c>
      <c r="N36" s="15"/>
      <c r="O36" s="60" t="s">
        <v>85</v>
      </c>
    </row>
    <row r="37" spans="1:15" s="13" customFormat="1" ht="21" customHeight="1">
      <c r="A37" s="31"/>
      <c r="B37" s="31" t="s">
        <v>61</v>
      </c>
      <c r="C37" s="32"/>
      <c r="D37" s="19"/>
      <c r="E37" s="45">
        <v>6172</v>
      </c>
      <c r="F37" s="45">
        <v>3079</v>
      </c>
      <c r="G37" s="45">
        <v>3093</v>
      </c>
      <c r="H37" s="45">
        <v>6176</v>
      </c>
      <c r="I37" s="45">
        <v>3080</v>
      </c>
      <c r="J37" s="45">
        <v>3096</v>
      </c>
      <c r="K37" s="52">
        <f t="shared" si="6"/>
        <v>6164</v>
      </c>
      <c r="L37" s="54">
        <v>3064</v>
      </c>
      <c r="M37" s="54">
        <v>3100</v>
      </c>
      <c r="N37" s="15"/>
      <c r="O37" s="15" t="s">
        <v>64</v>
      </c>
    </row>
    <row r="38" spans="1:15" s="13" customFormat="1" ht="21" customHeight="1">
      <c r="B38" s="31" t="s">
        <v>62</v>
      </c>
      <c r="C38" s="32"/>
      <c r="D38" s="19"/>
      <c r="E38" s="45">
        <v>4319</v>
      </c>
      <c r="F38" s="45">
        <v>2083</v>
      </c>
      <c r="G38" s="45">
        <v>2236</v>
      </c>
      <c r="H38" s="45">
        <v>4292</v>
      </c>
      <c r="I38" s="45">
        <v>2068</v>
      </c>
      <c r="J38" s="45">
        <v>2224</v>
      </c>
      <c r="K38" s="52">
        <f t="shared" si="6"/>
        <v>4315</v>
      </c>
      <c r="L38" s="54">
        <v>2067</v>
      </c>
      <c r="M38" s="54">
        <v>2248</v>
      </c>
      <c r="N38" s="15"/>
      <c r="O38" s="15" t="s">
        <v>65</v>
      </c>
    </row>
    <row r="39" spans="1:15" s="13" customFormat="1" ht="21" customHeight="1">
      <c r="B39" s="31" t="s">
        <v>13</v>
      </c>
      <c r="C39" s="32"/>
      <c r="D39" s="19"/>
      <c r="E39" s="45">
        <v>76148</v>
      </c>
      <c r="F39" s="45">
        <v>37520</v>
      </c>
      <c r="G39" s="45">
        <v>38628</v>
      </c>
      <c r="H39" s="45">
        <v>76369</v>
      </c>
      <c r="I39" s="45">
        <v>37566</v>
      </c>
      <c r="J39" s="45">
        <v>38803</v>
      </c>
      <c r="K39" s="52">
        <f t="shared" si="6"/>
        <v>76370</v>
      </c>
      <c r="L39" s="54">
        <v>37590</v>
      </c>
      <c r="M39" s="54">
        <v>38780</v>
      </c>
      <c r="N39" s="15"/>
      <c r="O39" s="15" t="s">
        <v>14</v>
      </c>
    </row>
    <row r="40" spans="1:15" s="13" customFormat="1" ht="21" customHeight="1">
      <c r="A40" s="13" t="s">
        <v>21</v>
      </c>
      <c r="B40" s="31"/>
      <c r="C40" s="32"/>
      <c r="D40" s="19"/>
      <c r="E40" s="45">
        <v>48152</v>
      </c>
      <c r="F40" s="45">
        <v>23494</v>
      </c>
      <c r="G40" s="45">
        <v>24658</v>
      </c>
      <c r="H40" s="45">
        <v>48025</v>
      </c>
      <c r="I40" s="45">
        <v>23439</v>
      </c>
      <c r="J40" s="45">
        <v>24586</v>
      </c>
      <c r="K40" s="52">
        <f t="shared" si="6"/>
        <v>47769</v>
      </c>
      <c r="L40" s="54">
        <f>SUM(L42:L44)</f>
        <v>23311</v>
      </c>
      <c r="M40" s="54">
        <f>SUM(M42:M44)</f>
        <v>24458</v>
      </c>
      <c r="N40" s="15" t="s">
        <v>22</v>
      </c>
      <c r="O40" s="15"/>
    </row>
    <row r="41" spans="1:15" s="13" customFormat="1" ht="21" customHeight="1">
      <c r="B41" s="62" t="s">
        <v>11</v>
      </c>
      <c r="C41" s="62"/>
      <c r="D41" s="63"/>
      <c r="E41" s="64">
        <f>SUM(E42:E43)</f>
        <v>14606</v>
      </c>
      <c r="F41" s="64">
        <f t="shared" ref="F41:M41" si="7">SUM(F42:F43)</f>
        <v>7095</v>
      </c>
      <c r="G41" s="64">
        <f t="shared" si="7"/>
        <v>7511</v>
      </c>
      <c r="H41" s="64">
        <f t="shared" si="7"/>
        <v>14518</v>
      </c>
      <c r="I41" s="64">
        <f t="shared" si="7"/>
        <v>7086</v>
      </c>
      <c r="J41" s="64">
        <f t="shared" si="7"/>
        <v>7432</v>
      </c>
      <c r="K41" s="64">
        <f t="shared" si="7"/>
        <v>14416</v>
      </c>
      <c r="L41" s="64">
        <f t="shared" si="7"/>
        <v>7031</v>
      </c>
      <c r="M41" s="64">
        <f t="shared" si="7"/>
        <v>7385</v>
      </c>
      <c r="N41" s="15"/>
      <c r="O41" s="15" t="s">
        <v>12</v>
      </c>
    </row>
    <row r="42" spans="1:15" s="13" customFormat="1" ht="21" customHeight="1">
      <c r="A42" s="31"/>
      <c r="B42" s="31" t="s">
        <v>68</v>
      </c>
      <c r="C42" s="32"/>
      <c r="D42" s="19"/>
      <c r="E42" s="43">
        <v>13103</v>
      </c>
      <c r="F42" s="43">
        <v>6378</v>
      </c>
      <c r="G42" s="43">
        <v>6725</v>
      </c>
      <c r="H42" s="43">
        <v>13022</v>
      </c>
      <c r="I42" s="43">
        <v>6360</v>
      </c>
      <c r="J42" s="43">
        <v>6662</v>
      </c>
      <c r="K42" s="52">
        <f t="shared" si="6"/>
        <v>12929</v>
      </c>
      <c r="L42" s="54">
        <v>6302</v>
      </c>
      <c r="M42" s="54">
        <v>6627</v>
      </c>
      <c r="N42" s="15"/>
      <c r="O42" s="15" t="s">
        <v>66</v>
      </c>
    </row>
    <row r="43" spans="1:15" s="13" customFormat="1" ht="21" customHeight="1">
      <c r="B43" s="31" t="s">
        <v>69</v>
      </c>
      <c r="C43" s="32"/>
      <c r="D43" s="19"/>
      <c r="E43" s="45">
        <v>1503</v>
      </c>
      <c r="F43" s="45">
        <v>717</v>
      </c>
      <c r="G43" s="45">
        <v>786</v>
      </c>
      <c r="H43" s="45">
        <v>1496</v>
      </c>
      <c r="I43" s="45">
        <v>726</v>
      </c>
      <c r="J43" s="45">
        <v>770</v>
      </c>
      <c r="K43" s="52">
        <f t="shared" si="6"/>
        <v>1487</v>
      </c>
      <c r="L43" s="54">
        <v>729</v>
      </c>
      <c r="M43" s="54">
        <v>758</v>
      </c>
      <c r="N43" s="15"/>
      <c r="O43" s="15" t="s">
        <v>67</v>
      </c>
    </row>
    <row r="44" spans="1:15" s="13" customFormat="1" ht="21" customHeight="1">
      <c r="B44" s="31" t="s">
        <v>13</v>
      </c>
      <c r="C44" s="32"/>
      <c r="D44" s="19"/>
      <c r="E44" s="45">
        <v>33546</v>
      </c>
      <c r="F44" s="45">
        <v>16399</v>
      </c>
      <c r="G44" s="45">
        <v>17147</v>
      </c>
      <c r="H44" s="45">
        <v>33507</v>
      </c>
      <c r="I44" s="45">
        <v>16353</v>
      </c>
      <c r="J44" s="45">
        <v>17154</v>
      </c>
      <c r="K44" s="52">
        <f t="shared" si="6"/>
        <v>33353</v>
      </c>
      <c r="L44" s="54">
        <v>16280</v>
      </c>
      <c r="M44" s="54">
        <v>17073</v>
      </c>
      <c r="N44" s="15"/>
      <c r="O44" s="15" t="s">
        <v>14</v>
      </c>
    </row>
    <row r="45" spans="1:15" s="13" customFormat="1" ht="21" customHeight="1">
      <c r="A45" s="33" t="s">
        <v>23</v>
      </c>
      <c r="B45" s="31"/>
      <c r="C45" s="32"/>
      <c r="D45" s="19"/>
      <c r="E45" s="45">
        <v>87864</v>
      </c>
      <c r="F45" s="45">
        <v>43177</v>
      </c>
      <c r="G45" s="45">
        <v>44687</v>
      </c>
      <c r="H45" s="45">
        <v>87728</v>
      </c>
      <c r="I45" s="45">
        <v>43039</v>
      </c>
      <c r="J45" s="45">
        <v>44689</v>
      </c>
      <c r="K45" s="52">
        <f t="shared" si="6"/>
        <v>87280</v>
      </c>
      <c r="L45" s="54">
        <f>SUM(L47:L49)</f>
        <v>42772</v>
      </c>
      <c r="M45" s="54">
        <f>SUM(M47:M49)</f>
        <v>44508</v>
      </c>
      <c r="N45" s="15" t="s">
        <v>24</v>
      </c>
      <c r="O45" s="15"/>
    </row>
    <row r="46" spans="1:15" s="13" customFormat="1" ht="21" customHeight="1">
      <c r="A46" s="33"/>
      <c r="B46" s="62" t="s">
        <v>11</v>
      </c>
      <c r="C46" s="62"/>
      <c r="D46" s="63"/>
      <c r="E46" s="64">
        <f>SUM(E47:E48)</f>
        <v>4685</v>
      </c>
      <c r="F46" s="64">
        <f t="shared" ref="F46:M46" si="8">SUM(F47:F48)</f>
        <v>2295</v>
      </c>
      <c r="G46" s="64">
        <f t="shared" si="8"/>
        <v>2390</v>
      </c>
      <c r="H46" s="64">
        <f t="shared" si="8"/>
        <v>4605</v>
      </c>
      <c r="I46" s="64">
        <f t="shared" si="8"/>
        <v>2255</v>
      </c>
      <c r="J46" s="64">
        <f t="shared" si="8"/>
        <v>2350</v>
      </c>
      <c r="K46" s="64">
        <f t="shared" si="8"/>
        <v>4534</v>
      </c>
      <c r="L46" s="64">
        <f t="shared" si="8"/>
        <v>2211</v>
      </c>
      <c r="M46" s="64">
        <f t="shared" si="8"/>
        <v>2323</v>
      </c>
      <c r="N46" s="15"/>
      <c r="O46" s="15" t="s">
        <v>12</v>
      </c>
    </row>
    <row r="47" spans="1:15" s="13" customFormat="1" ht="21" customHeight="1">
      <c r="A47" s="31"/>
      <c r="B47" s="31" t="s">
        <v>70</v>
      </c>
      <c r="C47" s="32"/>
      <c r="D47" s="19"/>
      <c r="E47" s="45">
        <v>1251</v>
      </c>
      <c r="F47" s="45">
        <v>589</v>
      </c>
      <c r="G47" s="45">
        <v>662</v>
      </c>
      <c r="H47" s="45">
        <v>1240</v>
      </c>
      <c r="I47" s="45">
        <v>581</v>
      </c>
      <c r="J47" s="45">
        <v>659</v>
      </c>
      <c r="K47" s="52">
        <f t="shared" si="6"/>
        <v>1213</v>
      </c>
      <c r="L47" s="54">
        <v>563</v>
      </c>
      <c r="M47" s="54">
        <v>650</v>
      </c>
      <c r="N47" s="15"/>
      <c r="O47" s="15" t="s">
        <v>72</v>
      </c>
    </row>
    <row r="48" spans="1:15" s="13" customFormat="1" ht="21" customHeight="1">
      <c r="B48" s="31" t="s">
        <v>71</v>
      </c>
      <c r="C48" s="32"/>
      <c r="D48" s="19"/>
      <c r="E48" s="45">
        <v>3434</v>
      </c>
      <c r="F48" s="45">
        <v>1706</v>
      </c>
      <c r="G48" s="45">
        <v>1728</v>
      </c>
      <c r="H48" s="45">
        <v>3365</v>
      </c>
      <c r="I48" s="45">
        <v>1674</v>
      </c>
      <c r="J48" s="45">
        <v>1691</v>
      </c>
      <c r="K48" s="52">
        <f t="shared" si="6"/>
        <v>3321</v>
      </c>
      <c r="L48" s="54">
        <v>1648</v>
      </c>
      <c r="M48" s="54">
        <v>1673</v>
      </c>
      <c r="N48" s="15"/>
      <c r="O48" s="15" t="s">
        <v>73</v>
      </c>
    </row>
    <row r="49" spans="1:15" s="13" customFormat="1" ht="21" customHeight="1">
      <c r="A49" s="34"/>
      <c r="B49" s="38" t="s">
        <v>13</v>
      </c>
      <c r="C49" s="39"/>
      <c r="D49" s="39"/>
      <c r="E49" s="55">
        <v>83179</v>
      </c>
      <c r="F49" s="55">
        <v>40882</v>
      </c>
      <c r="G49" s="55">
        <v>42297</v>
      </c>
      <c r="H49" s="55">
        <v>83123</v>
      </c>
      <c r="I49" s="55">
        <v>40784</v>
      </c>
      <c r="J49" s="55">
        <v>42339</v>
      </c>
      <c r="K49" s="56">
        <f t="shared" si="6"/>
        <v>82746</v>
      </c>
      <c r="L49" s="56">
        <v>40561</v>
      </c>
      <c r="M49" s="56">
        <v>42185</v>
      </c>
      <c r="N49" s="35"/>
      <c r="O49" s="35" t="s">
        <v>74</v>
      </c>
    </row>
    <row r="50" spans="1:15" s="13" customFormat="1" ht="24" customHeight="1"/>
    <row r="51" spans="1:15" s="1" customFormat="1">
      <c r="B51" s="1" t="s">
        <v>0</v>
      </c>
      <c r="C51" s="2">
        <v>1.2</v>
      </c>
      <c r="D51" s="1" t="s">
        <v>37</v>
      </c>
    </row>
    <row r="52" spans="1:15" s="3" customFormat="1">
      <c r="B52" s="1" t="s">
        <v>1</v>
      </c>
      <c r="C52" s="2">
        <v>1.2</v>
      </c>
      <c r="D52" s="1" t="s">
        <v>40</v>
      </c>
      <c r="E52" s="1"/>
      <c r="F52" s="1"/>
      <c r="G52" s="1"/>
      <c r="H52" s="1"/>
      <c r="I52" s="1"/>
      <c r="J52" s="1"/>
      <c r="K52" s="1"/>
    </row>
    <row r="53" spans="1:15" ht="6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4"/>
      <c r="O53" s="4"/>
    </row>
    <row r="54" spans="1:15" s="26" customFormat="1" ht="23.25" customHeight="1">
      <c r="A54" s="70" t="s">
        <v>38</v>
      </c>
      <c r="B54" s="70"/>
      <c r="C54" s="70"/>
      <c r="D54" s="71"/>
      <c r="E54" s="76" t="s">
        <v>2</v>
      </c>
      <c r="F54" s="77"/>
      <c r="G54" s="78"/>
      <c r="H54" s="76" t="s">
        <v>3</v>
      </c>
      <c r="I54" s="77"/>
      <c r="J54" s="78"/>
      <c r="K54" s="76" t="s">
        <v>31</v>
      </c>
      <c r="L54" s="77"/>
      <c r="M54" s="78"/>
      <c r="N54" s="79" t="s">
        <v>32</v>
      </c>
      <c r="O54" s="80"/>
    </row>
    <row r="55" spans="1:15" s="26" customFormat="1" ht="18" customHeight="1">
      <c r="A55" s="72"/>
      <c r="B55" s="72"/>
      <c r="C55" s="72"/>
      <c r="D55" s="73"/>
      <c r="E55" s="7" t="s">
        <v>4</v>
      </c>
      <c r="F55" s="8" t="s">
        <v>5</v>
      </c>
      <c r="G55" s="9" t="s">
        <v>6</v>
      </c>
      <c r="H55" s="7" t="s">
        <v>4</v>
      </c>
      <c r="I55" s="8" t="s">
        <v>5</v>
      </c>
      <c r="J55" s="9" t="s">
        <v>6</v>
      </c>
      <c r="K55" s="7" t="s">
        <v>4</v>
      </c>
      <c r="L55" s="8" t="s">
        <v>5</v>
      </c>
      <c r="M55" s="9" t="s">
        <v>6</v>
      </c>
      <c r="N55" s="81"/>
      <c r="O55" s="82"/>
    </row>
    <row r="56" spans="1:15" s="26" customFormat="1" ht="16.5" customHeight="1">
      <c r="A56" s="74"/>
      <c r="B56" s="74"/>
      <c r="C56" s="74"/>
      <c r="D56" s="75"/>
      <c r="E56" s="10" t="s">
        <v>7</v>
      </c>
      <c r="F56" s="10" t="s">
        <v>8</v>
      </c>
      <c r="G56" s="11" t="s">
        <v>9</v>
      </c>
      <c r="H56" s="10" t="s">
        <v>7</v>
      </c>
      <c r="I56" s="10" t="s">
        <v>8</v>
      </c>
      <c r="J56" s="11" t="s">
        <v>9</v>
      </c>
      <c r="K56" s="10" t="s">
        <v>7</v>
      </c>
      <c r="L56" s="10" t="s">
        <v>8</v>
      </c>
      <c r="M56" s="11" t="s">
        <v>9</v>
      </c>
      <c r="N56" s="83"/>
      <c r="O56" s="84"/>
    </row>
    <row r="57" spans="1:15" s="26" customFormat="1" ht="21" customHeight="1">
      <c r="A57" s="31" t="s">
        <v>25</v>
      </c>
      <c r="B57" s="31"/>
      <c r="C57" s="32"/>
      <c r="D57" s="19"/>
      <c r="E57" s="45">
        <v>37698</v>
      </c>
      <c r="F57" s="45">
        <v>18615</v>
      </c>
      <c r="G57" s="45">
        <v>19083</v>
      </c>
      <c r="H57" s="45">
        <v>37802</v>
      </c>
      <c r="I57" s="45">
        <v>18657</v>
      </c>
      <c r="J57" s="45">
        <v>19145</v>
      </c>
      <c r="K57" s="52">
        <f>L57+M57</f>
        <v>37778</v>
      </c>
      <c r="L57" s="54">
        <f>L59+L60</f>
        <v>18633</v>
      </c>
      <c r="M57" s="54">
        <f>M59+M60</f>
        <v>19145</v>
      </c>
      <c r="N57" s="15" t="s">
        <v>26</v>
      </c>
      <c r="O57" s="15"/>
    </row>
    <row r="58" spans="1:15" s="26" customFormat="1" ht="21" customHeight="1">
      <c r="A58" s="31"/>
      <c r="B58" s="62" t="s">
        <v>11</v>
      </c>
      <c r="C58" s="62"/>
      <c r="D58" s="63"/>
      <c r="E58" s="64">
        <f>SUM(E59)</f>
        <v>8231</v>
      </c>
      <c r="F58" s="64">
        <f t="shared" ref="F58:M58" si="9">SUM(F59)</f>
        <v>3892</v>
      </c>
      <c r="G58" s="64">
        <f t="shared" si="9"/>
        <v>4339</v>
      </c>
      <c r="H58" s="64">
        <f t="shared" si="9"/>
        <v>8232</v>
      </c>
      <c r="I58" s="64">
        <f t="shared" si="9"/>
        <v>3908</v>
      </c>
      <c r="J58" s="64">
        <f t="shared" si="9"/>
        <v>4324</v>
      </c>
      <c r="K58" s="64">
        <f t="shared" si="9"/>
        <v>8209</v>
      </c>
      <c r="L58" s="64">
        <f t="shared" si="9"/>
        <v>3906</v>
      </c>
      <c r="M58" s="64">
        <f t="shared" si="9"/>
        <v>4303</v>
      </c>
      <c r="N58" s="15"/>
      <c r="O58" s="15" t="s">
        <v>12</v>
      </c>
    </row>
    <row r="59" spans="1:15" s="26" customFormat="1" ht="21" customHeight="1">
      <c r="A59" s="37"/>
      <c r="B59" s="31" t="s">
        <v>76</v>
      </c>
      <c r="C59" s="32"/>
      <c r="D59" s="19"/>
      <c r="E59" s="45">
        <v>8231</v>
      </c>
      <c r="F59" s="45">
        <v>3892</v>
      </c>
      <c r="G59" s="45">
        <v>4339</v>
      </c>
      <c r="H59" s="45">
        <v>8232</v>
      </c>
      <c r="I59" s="45">
        <v>3908</v>
      </c>
      <c r="J59" s="45">
        <v>4324</v>
      </c>
      <c r="K59" s="52">
        <f t="shared" ref="K59:K70" si="10">L59+M59</f>
        <v>8209</v>
      </c>
      <c r="L59" s="54">
        <v>3906</v>
      </c>
      <c r="M59" s="54">
        <v>4303</v>
      </c>
      <c r="N59" s="15"/>
      <c r="O59" s="15" t="s">
        <v>75</v>
      </c>
    </row>
    <row r="60" spans="1:15" s="26" customFormat="1" ht="21" customHeight="1">
      <c r="A60" s="37"/>
      <c r="B60" s="31" t="s">
        <v>13</v>
      </c>
      <c r="C60" s="32"/>
      <c r="D60" s="19"/>
      <c r="E60" s="45">
        <v>29467</v>
      </c>
      <c r="F60" s="46">
        <v>14723</v>
      </c>
      <c r="G60" s="45">
        <v>14744</v>
      </c>
      <c r="H60" s="45">
        <v>29570</v>
      </c>
      <c r="I60" s="45">
        <v>14749</v>
      </c>
      <c r="J60" s="45">
        <v>14821</v>
      </c>
      <c r="K60" s="52">
        <f t="shared" si="10"/>
        <v>29569</v>
      </c>
      <c r="L60" s="54">
        <v>14727</v>
      </c>
      <c r="M60" s="54">
        <v>14842</v>
      </c>
      <c r="N60" s="15"/>
      <c r="O60" s="15" t="s">
        <v>14</v>
      </c>
    </row>
    <row r="61" spans="1:15" s="13" customFormat="1" ht="21" customHeight="1">
      <c r="A61" s="31" t="s">
        <v>27</v>
      </c>
      <c r="B61" s="31"/>
      <c r="C61" s="32"/>
      <c r="D61" s="20"/>
      <c r="E61" s="57">
        <v>120824</v>
      </c>
      <c r="F61" s="45">
        <v>60041</v>
      </c>
      <c r="G61" s="45">
        <v>60783</v>
      </c>
      <c r="H61" s="45">
        <v>121254</v>
      </c>
      <c r="I61" s="45">
        <v>60122</v>
      </c>
      <c r="J61" s="45">
        <v>61132</v>
      </c>
      <c r="K61" s="52">
        <f t="shared" si="10"/>
        <v>121268</v>
      </c>
      <c r="L61" s="54">
        <f>SUM(L63:L64)</f>
        <v>60114</v>
      </c>
      <c r="M61" s="54">
        <f>SUM(M63:M64)</f>
        <v>61154</v>
      </c>
      <c r="N61" s="15" t="s">
        <v>28</v>
      </c>
      <c r="O61" s="15"/>
    </row>
    <row r="62" spans="1:15" s="13" customFormat="1" ht="21" customHeight="1">
      <c r="A62" s="31"/>
      <c r="B62" s="62" t="s">
        <v>11</v>
      </c>
      <c r="C62" s="62"/>
      <c r="D62" s="63"/>
      <c r="E62" s="64">
        <f>SUM(E63)</f>
        <v>4816</v>
      </c>
      <c r="F62" s="64">
        <f t="shared" ref="F62:M62" si="11">SUM(F63)</f>
        <v>2329</v>
      </c>
      <c r="G62" s="64">
        <f>SUM(G63)</f>
        <v>2487</v>
      </c>
      <c r="H62" s="64">
        <f t="shared" si="11"/>
        <v>4851</v>
      </c>
      <c r="I62" s="64">
        <f t="shared" si="11"/>
        <v>2344</v>
      </c>
      <c r="J62" s="64">
        <f t="shared" si="11"/>
        <v>2507</v>
      </c>
      <c r="K62" s="64">
        <f t="shared" si="11"/>
        <v>4809</v>
      </c>
      <c r="L62" s="64">
        <f t="shared" si="11"/>
        <v>2301</v>
      </c>
      <c r="M62" s="64">
        <f t="shared" si="11"/>
        <v>2508</v>
      </c>
      <c r="N62" s="15"/>
      <c r="O62" s="15" t="s">
        <v>12</v>
      </c>
    </row>
    <row r="63" spans="1:15" s="13" customFormat="1" ht="21" customHeight="1">
      <c r="B63" s="31" t="s">
        <v>78</v>
      </c>
      <c r="C63" s="32"/>
      <c r="D63" s="20"/>
      <c r="E63" s="57">
        <v>4816</v>
      </c>
      <c r="F63" s="45">
        <v>2329</v>
      </c>
      <c r="G63" s="45">
        <v>2487</v>
      </c>
      <c r="H63" s="45">
        <v>4851</v>
      </c>
      <c r="I63" s="45">
        <v>2344</v>
      </c>
      <c r="J63" s="45">
        <v>2507</v>
      </c>
      <c r="K63" s="52">
        <f t="shared" si="10"/>
        <v>4809</v>
      </c>
      <c r="L63" s="54">
        <v>2301</v>
      </c>
      <c r="M63" s="54">
        <v>2508</v>
      </c>
      <c r="N63" s="15"/>
      <c r="O63" s="15" t="s">
        <v>77</v>
      </c>
    </row>
    <row r="64" spans="1:15" s="13" customFormat="1" ht="21" customHeight="1">
      <c r="B64" s="31" t="s">
        <v>13</v>
      </c>
      <c r="C64" s="32"/>
      <c r="D64" s="20"/>
      <c r="E64" s="57">
        <v>116008</v>
      </c>
      <c r="F64" s="45">
        <v>57712</v>
      </c>
      <c r="G64" s="45">
        <v>58296</v>
      </c>
      <c r="H64" s="45">
        <v>116403</v>
      </c>
      <c r="I64" s="45">
        <v>57778</v>
      </c>
      <c r="J64" s="45">
        <v>58625</v>
      </c>
      <c r="K64" s="52">
        <f t="shared" si="10"/>
        <v>116459</v>
      </c>
      <c r="L64" s="54">
        <v>57813</v>
      </c>
      <c r="M64" s="54">
        <v>58646</v>
      </c>
      <c r="N64" s="15"/>
      <c r="O64" s="15" t="s">
        <v>14</v>
      </c>
    </row>
    <row r="65" spans="1:15" s="13" customFormat="1" ht="21" customHeight="1">
      <c r="A65" s="31" t="s">
        <v>29</v>
      </c>
      <c r="B65" s="31"/>
      <c r="C65" s="32"/>
      <c r="D65" s="20"/>
      <c r="E65" s="57">
        <v>58208</v>
      </c>
      <c r="F65" s="45">
        <v>29183</v>
      </c>
      <c r="G65" s="45">
        <v>29025</v>
      </c>
      <c r="H65" s="45">
        <v>58364</v>
      </c>
      <c r="I65" s="45">
        <v>29205</v>
      </c>
      <c r="J65" s="45">
        <v>29159</v>
      </c>
      <c r="K65" s="52">
        <f t="shared" si="10"/>
        <v>58159</v>
      </c>
      <c r="L65" s="54">
        <f>SUM(L67:L70)</f>
        <v>29082</v>
      </c>
      <c r="M65" s="54">
        <f>SUM(M67:M70)</f>
        <v>29077</v>
      </c>
      <c r="N65" s="15" t="s">
        <v>30</v>
      </c>
      <c r="O65" s="15"/>
    </row>
    <row r="66" spans="1:15" s="13" customFormat="1" ht="21" customHeight="1">
      <c r="A66" s="31"/>
      <c r="B66" s="62" t="s">
        <v>11</v>
      </c>
      <c r="C66" s="62"/>
      <c r="D66" s="63"/>
      <c r="E66" s="64">
        <f>SUM(E67:E69)</f>
        <v>19072</v>
      </c>
      <c r="F66" s="64">
        <f t="shared" ref="F66:M66" si="12">SUM(F67:F69)</f>
        <v>9549</v>
      </c>
      <c r="G66" s="64">
        <f t="shared" si="12"/>
        <v>9523</v>
      </c>
      <c r="H66" s="64">
        <f t="shared" si="12"/>
        <v>19212</v>
      </c>
      <c r="I66" s="64">
        <f t="shared" si="12"/>
        <v>9592</v>
      </c>
      <c r="J66" s="64">
        <f t="shared" si="12"/>
        <v>9620</v>
      </c>
      <c r="K66" s="64">
        <f t="shared" si="12"/>
        <v>19157</v>
      </c>
      <c r="L66" s="64">
        <f t="shared" si="12"/>
        <v>9578</v>
      </c>
      <c r="M66" s="64">
        <f t="shared" si="12"/>
        <v>9579</v>
      </c>
      <c r="N66" s="15"/>
      <c r="O66" s="15" t="s">
        <v>12</v>
      </c>
    </row>
    <row r="67" spans="1:15" s="13" customFormat="1" ht="21" customHeight="1">
      <c r="B67" s="31" t="s">
        <v>79</v>
      </c>
      <c r="C67" s="32"/>
      <c r="D67" s="20"/>
      <c r="E67" s="57">
        <v>3455</v>
      </c>
      <c r="F67" s="45">
        <v>1677</v>
      </c>
      <c r="G67" s="45">
        <v>1778</v>
      </c>
      <c r="H67" s="45">
        <v>3458</v>
      </c>
      <c r="I67" s="45">
        <v>1680</v>
      </c>
      <c r="J67" s="45">
        <v>1778</v>
      </c>
      <c r="K67" s="52">
        <f t="shared" si="10"/>
        <v>3456</v>
      </c>
      <c r="L67" s="54">
        <v>1688</v>
      </c>
      <c r="M67" s="54">
        <v>1768</v>
      </c>
      <c r="N67" s="15"/>
      <c r="O67" s="15" t="s">
        <v>82</v>
      </c>
    </row>
    <row r="68" spans="1:15" s="13" customFormat="1" ht="21" customHeight="1">
      <c r="B68" s="31" t="s">
        <v>80</v>
      </c>
      <c r="C68" s="32"/>
      <c r="D68" s="20"/>
      <c r="E68" s="57">
        <v>8630</v>
      </c>
      <c r="F68" s="45">
        <v>4328</v>
      </c>
      <c r="G68" s="45">
        <v>4302</v>
      </c>
      <c r="H68" s="45">
        <v>8682</v>
      </c>
      <c r="I68" s="45">
        <v>4337</v>
      </c>
      <c r="J68" s="45">
        <v>4345</v>
      </c>
      <c r="K68" s="52">
        <f t="shared" si="10"/>
        <v>8674</v>
      </c>
      <c r="L68" s="54">
        <v>4340</v>
      </c>
      <c r="M68" s="54">
        <v>4334</v>
      </c>
      <c r="N68" s="15"/>
      <c r="O68" s="15" t="s">
        <v>83</v>
      </c>
    </row>
    <row r="69" spans="1:15" s="13" customFormat="1" ht="21" customHeight="1">
      <c r="B69" s="31" t="s">
        <v>81</v>
      </c>
      <c r="C69" s="32"/>
      <c r="D69" s="20"/>
      <c r="E69" s="57">
        <v>6987</v>
      </c>
      <c r="F69" s="45">
        <v>3544</v>
      </c>
      <c r="G69" s="45">
        <v>3443</v>
      </c>
      <c r="H69" s="45">
        <v>7072</v>
      </c>
      <c r="I69" s="45">
        <v>3575</v>
      </c>
      <c r="J69" s="45">
        <v>3497</v>
      </c>
      <c r="K69" s="52">
        <f t="shared" si="10"/>
        <v>7027</v>
      </c>
      <c r="L69" s="54">
        <v>3550</v>
      </c>
      <c r="M69" s="54">
        <v>3477</v>
      </c>
      <c r="N69" s="15"/>
      <c r="O69" s="15" t="s">
        <v>84</v>
      </c>
    </row>
    <row r="70" spans="1:15" s="13" customFormat="1" ht="21" customHeight="1">
      <c r="A70" s="34"/>
      <c r="B70" s="35" t="s">
        <v>13</v>
      </c>
      <c r="C70" s="35"/>
      <c r="D70" s="36"/>
      <c r="E70" s="58">
        <v>39136</v>
      </c>
      <c r="F70" s="59">
        <v>19634</v>
      </c>
      <c r="G70" s="59">
        <v>19502</v>
      </c>
      <c r="H70" s="59">
        <v>39152</v>
      </c>
      <c r="I70" s="59">
        <v>19613</v>
      </c>
      <c r="J70" s="59">
        <v>19539</v>
      </c>
      <c r="K70" s="56">
        <f t="shared" si="10"/>
        <v>39002</v>
      </c>
      <c r="L70" s="56">
        <v>19504</v>
      </c>
      <c r="M70" s="56">
        <v>19498</v>
      </c>
      <c r="N70" s="35"/>
      <c r="O70" s="35" t="s">
        <v>14</v>
      </c>
    </row>
    <row r="71" spans="1:15" s="6" customFormat="1" ht="9.9499999999999993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6" customFormat="1" ht="17.25">
      <c r="B72" s="86" t="s">
        <v>42</v>
      </c>
      <c r="C72" s="86"/>
      <c r="D72" s="26" t="s">
        <v>41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s="6" customFormat="1" ht="17.25">
      <c r="A73" s="26"/>
      <c r="B73" s="86" t="s">
        <v>44</v>
      </c>
      <c r="C73" s="86"/>
      <c r="D73" s="26" t="s">
        <v>43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s="6" customFormat="1" ht="17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</sheetData>
  <mergeCells count="19">
    <mergeCell ref="B72:C72"/>
    <mergeCell ref="B73:C73"/>
    <mergeCell ref="A30:D32"/>
    <mergeCell ref="E30:G30"/>
    <mergeCell ref="H30:J30"/>
    <mergeCell ref="K30:M30"/>
    <mergeCell ref="N30:O32"/>
    <mergeCell ref="A54:D56"/>
    <mergeCell ref="E54:G54"/>
    <mergeCell ref="H54:J54"/>
    <mergeCell ref="K54:M54"/>
    <mergeCell ref="N54:O56"/>
    <mergeCell ref="A7:D7"/>
    <mergeCell ref="N7:O7"/>
    <mergeCell ref="A4:D6"/>
    <mergeCell ref="E4:G4"/>
    <mergeCell ref="H4:J4"/>
    <mergeCell ref="K4:M4"/>
    <mergeCell ref="N4:O6"/>
  </mergeCells>
  <printOptions horizontalCentered="1"/>
  <pageMargins left="0.31496062992125984" right="0.18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2017-06-22T08:08:23Z</cp:lastPrinted>
  <dcterms:created xsi:type="dcterms:W3CDTF">2016-10-05T06:28:44Z</dcterms:created>
  <dcterms:modified xsi:type="dcterms:W3CDTF">2017-09-12T04:19:09Z</dcterms:modified>
</cp:coreProperties>
</file>