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.2" sheetId="1" r:id="rId1"/>
  </sheets>
  <definedNames>
    <definedName name="_xlnm.Print_Area" localSheetId="0">'T-1.2'!$A$1:$Q$55</definedName>
  </definedNames>
  <calcPr calcId="144525"/>
</workbook>
</file>

<file path=xl/calcChain.xml><?xml version="1.0" encoding="utf-8"?>
<calcChain xmlns="http://schemas.openxmlformats.org/spreadsheetml/2006/main">
  <c r="K51" i="1" l="1"/>
  <c r="H51" i="1"/>
  <c r="E51" i="1"/>
  <c r="K50" i="1"/>
  <c r="H50" i="1"/>
  <c r="E50" i="1"/>
  <c r="K49" i="1"/>
  <c r="H49" i="1"/>
  <c r="E49" i="1"/>
  <c r="K48" i="1"/>
  <c r="H48" i="1"/>
  <c r="E48" i="1"/>
  <c r="E47" i="1" s="1"/>
  <c r="M47" i="1"/>
  <c r="L47" i="1"/>
  <c r="K47" i="1" s="1"/>
  <c r="J47" i="1"/>
  <c r="I47" i="1"/>
  <c r="H47" i="1"/>
  <c r="G47" i="1"/>
  <c r="F47" i="1"/>
  <c r="K46" i="1"/>
  <c r="H46" i="1"/>
  <c r="E46" i="1"/>
  <c r="K45" i="1"/>
  <c r="H45" i="1"/>
  <c r="E45" i="1"/>
  <c r="K44" i="1"/>
  <c r="H44" i="1"/>
  <c r="E44" i="1"/>
  <c r="M43" i="1"/>
  <c r="L43" i="1"/>
  <c r="K43" i="1" s="1"/>
  <c r="H43" i="1"/>
  <c r="H42" i="1" s="1"/>
  <c r="E43" i="1"/>
  <c r="M42" i="1"/>
  <c r="J42" i="1"/>
  <c r="I42" i="1"/>
  <c r="G42" i="1"/>
  <c r="F42" i="1"/>
  <c r="E42" i="1"/>
  <c r="K41" i="1"/>
  <c r="H41" i="1"/>
  <c r="E41" i="1"/>
  <c r="K40" i="1"/>
  <c r="H40" i="1"/>
  <c r="E40" i="1"/>
  <c r="K39" i="1"/>
  <c r="H39" i="1"/>
  <c r="H38" i="1" s="1"/>
  <c r="E39" i="1"/>
  <c r="M38" i="1"/>
  <c r="K38" i="1" s="1"/>
  <c r="L38" i="1"/>
  <c r="J38" i="1"/>
  <c r="I38" i="1"/>
  <c r="G38" i="1"/>
  <c r="F38" i="1"/>
  <c r="E38" i="1"/>
  <c r="K37" i="1"/>
  <c r="H37" i="1"/>
  <c r="E37" i="1"/>
  <c r="K36" i="1"/>
  <c r="H36" i="1"/>
  <c r="E36" i="1"/>
  <c r="K35" i="1"/>
  <c r="H35" i="1"/>
  <c r="E35" i="1"/>
  <c r="M34" i="1"/>
  <c r="M33" i="1" s="1"/>
  <c r="L34" i="1"/>
  <c r="K34" i="1"/>
  <c r="K33" i="1" s="1"/>
  <c r="H34" i="1"/>
  <c r="E34" i="1"/>
  <c r="E33" i="1" s="1"/>
  <c r="L33" i="1"/>
  <c r="J33" i="1"/>
  <c r="I33" i="1"/>
  <c r="H33" i="1"/>
  <c r="G33" i="1"/>
  <c r="F33" i="1"/>
  <c r="K26" i="1"/>
  <c r="H26" i="1"/>
  <c r="E26" i="1"/>
  <c r="K25" i="1"/>
  <c r="H25" i="1"/>
  <c r="E25" i="1"/>
  <c r="K24" i="1"/>
  <c r="H24" i="1"/>
  <c r="E24" i="1"/>
  <c r="K23" i="1"/>
  <c r="H23" i="1"/>
  <c r="E23" i="1"/>
  <c r="M22" i="1"/>
  <c r="M21" i="1" s="1"/>
  <c r="L22" i="1"/>
  <c r="H22" i="1"/>
  <c r="E22" i="1"/>
  <c r="E21" i="1" s="1"/>
  <c r="L21" i="1"/>
  <c r="K21" i="1" s="1"/>
  <c r="J21" i="1"/>
  <c r="I21" i="1"/>
  <c r="H21" i="1"/>
  <c r="G21" i="1"/>
  <c r="F21" i="1"/>
  <c r="K20" i="1"/>
  <c r="H20" i="1"/>
  <c r="E20" i="1"/>
  <c r="K19" i="1"/>
  <c r="H19" i="1"/>
  <c r="E19" i="1"/>
  <c r="K18" i="1"/>
  <c r="H18" i="1"/>
  <c r="E18" i="1"/>
  <c r="K17" i="1"/>
  <c r="H17" i="1"/>
  <c r="E17" i="1"/>
  <c r="M16" i="1"/>
  <c r="M15" i="1" s="1"/>
  <c r="L16" i="1"/>
  <c r="K16" i="1"/>
  <c r="H16" i="1"/>
  <c r="E16" i="1"/>
  <c r="E15" i="1" s="1"/>
  <c r="L15" i="1"/>
  <c r="K15" i="1" s="1"/>
  <c r="J15" i="1"/>
  <c r="I15" i="1"/>
  <c r="H15" i="1"/>
  <c r="G15" i="1"/>
  <c r="F15" i="1"/>
  <c r="K14" i="1"/>
  <c r="H14" i="1"/>
  <c r="E14" i="1"/>
  <c r="K13" i="1"/>
  <c r="H13" i="1"/>
  <c r="E13" i="1"/>
  <c r="K12" i="1"/>
  <c r="H12" i="1"/>
  <c r="E12" i="1"/>
  <c r="M11" i="1"/>
  <c r="L11" i="1"/>
  <c r="K11" i="1" s="1"/>
  <c r="H11" i="1"/>
  <c r="H10" i="1" s="1"/>
  <c r="E11" i="1"/>
  <c r="M10" i="1"/>
  <c r="J10" i="1"/>
  <c r="I10" i="1"/>
  <c r="G10" i="1"/>
  <c r="F10" i="1"/>
  <c r="E10" i="1"/>
  <c r="M9" i="1"/>
  <c r="L9" i="1"/>
  <c r="K9" i="1" s="1"/>
  <c r="H9" i="1"/>
  <c r="E9" i="1"/>
  <c r="M8" i="1"/>
  <c r="M7" i="1" s="1"/>
  <c r="H8" i="1"/>
  <c r="E8" i="1"/>
  <c r="E7" i="1" s="1"/>
  <c r="J7" i="1"/>
  <c r="I7" i="1"/>
  <c r="H7" i="1"/>
  <c r="G7" i="1"/>
  <c r="F7" i="1"/>
  <c r="K22" i="1" l="1"/>
  <c r="L8" i="1"/>
  <c r="L10" i="1"/>
  <c r="K10" i="1" s="1"/>
  <c r="L42" i="1"/>
  <c r="K42" i="1" s="1"/>
  <c r="K8" i="1" l="1"/>
  <c r="L7" i="1"/>
  <c r="K7" i="1" s="1"/>
</calcChain>
</file>

<file path=xl/sharedStrings.xml><?xml version="1.0" encoding="utf-8"?>
<sst xmlns="http://schemas.openxmlformats.org/spreadsheetml/2006/main" count="134" uniqueCount="68">
  <si>
    <t>ตาราง</t>
  </si>
  <si>
    <t>ประชากรจากการทะเบียน จำแนกตามเพศ เขตการปกครอง เป็นรายอำเภอ พ.ศ. 2557 - 2559</t>
  </si>
  <si>
    <t>Table</t>
  </si>
  <si>
    <t>Population from Registration Record by Sex, Administration Zone and District: 2014 - 2016</t>
  </si>
  <si>
    <t xml:space="preserve">              อำเภอ และ              เขตการปกครอง</t>
  </si>
  <si>
    <t>2557 (2014)</t>
  </si>
  <si>
    <t>2558 (2015)</t>
  </si>
  <si>
    <t>2559 (2016)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</si>
  <si>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</si>
  <si>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</si>
  <si>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</si>
  <si>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</si>
  <si>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</si>
  <si>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</si>
  <si>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</si>
  <si>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</si>
  <si>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</si>
  <si>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</si>
  <si>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</si>
  <si>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</si>
  <si>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อำเภอเมือง</t>
  </si>
  <si>
    <t>Mueang Uthai Thani district</t>
  </si>
  <si>
    <t xml:space="preserve">  เทศบาลเมืองอุทัยธานี</t>
  </si>
  <si>
    <t xml:space="preserve">  Uthai Thani town municipality</t>
  </si>
  <si>
    <t xml:space="preserve">  เทศบาลตำบลหาดทนง</t>
  </si>
  <si>
    <t xml:space="preserve">  Hadthanong subdistrict municipality</t>
  </si>
  <si>
    <t>อำเภอทัพทัน</t>
  </si>
  <si>
    <t>Thap Than district</t>
  </si>
  <si>
    <t xml:space="preserve">  เทศบาลตำบลตลุกดู่</t>
  </si>
  <si>
    <t xml:space="preserve">  Taluk Du Subdistrict municipality</t>
  </si>
  <si>
    <t xml:space="preserve">  เทศบาลตำบลทัพทัน</t>
  </si>
  <si>
    <t xml:space="preserve">  Thap Than Subdistrict municipality</t>
  </si>
  <si>
    <t xml:space="preserve">  เทศบาลตำบลหนองสระ</t>
  </si>
  <si>
    <t xml:space="preserve">  Nong Sra Subdistrict municipality</t>
  </si>
  <si>
    <t>อำเภอสว่างอารมณ์</t>
  </si>
  <si>
    <t>Sawang Arom district</t>
  </si>
  <si>
    <t xml:space="preserve">  เทศบาลตำบลสว่างอารมณ์</t>
  </si>
  <si>
    <t xml:space="preserve">  Sawang Arom Subdistrict municipality</t>
  </si>
  <si>
    <t xml:space="preserve">  เทศบาลตำบลสว่างแจ้งสบายใจ</t>
  </si>
  <si>
    <t xml:space="preserve">  Sawang Jaeng Sabaijai Subdistrict municipality</t>
  </si>
  <si>
    <t xml:space="preserve">  เทศบาลพลวงสองนาง</t>
  </si>
  <si>
    <t xml:space="preserve">  Phuungsongnang Subdistrict municipality</t>
  </si>
  <si>
    <t>ประชากรจากการทะเบียน จำแนกตามเพศ เขตการปกครอง เป็นรายอำเภอ พ.ศ. 2557 - 2559 (ต่อ)</t>
  </si>
  <si>
    <t>Population from Registration Record by Sex, Administration Zone and District: 2014 - 2016 (Cont.)</t>
  </si>
  <si>
    <t>อำเภอหนองฉาง</t>
  </si>
  <si>
    <t>Nong Chang district</t>
  </si>
  <si>
    <t xml:space="preserve">  เทศบาลตำบลเขาบางแกรก</t>
  </si>
  <si>
    <t xml:space="preserve">  Khao Bang Kraek Subdistrict municipality</t>
  </si>
  <si>
    <t xml:space="preserve">  เทศบาลตำบลหนองฉาง</t>
  </si>
  <si>
    <t xml:space="preserve">  Nong Chang Subdistrict municipality</t>
  </si>
  <si>
    <t>อำเภอหนองขาหย่าง</t>
  </si>
  <si>
    <t>Nong Khayang district</t>
  </si>
  <si>
    <t xml:space="preserve">  เทศบาลตำบลหนองขาหย่าง</t>
  </si>
  <si>
    <t xml:space="preserve">  Nong Khayang Subdistrict municipality</t>
  </si>
  <si>
    <t>อำเภอบ้านไร่</t>
  </si>
  <si>
    <t>Ban Rai district</t>
  </si>
  <si>
    <t xml:space="preserve">  เทศบาลตำบลบ้านไร่</t>
  </si>
  <si>
    <t xml:space="preserve">  Ban Rai Subdistrict municipality</t>
  </si>
  <si>
    <t xml:space="preserve">  เทศบาลตำบลเมืองการุ้ง</t>
  </si>
  <si>
    <t xml:space="preserve">  Mueang Ka Rung Subdistrict municipality</t>
  </si>
  <si>
    <t>อำเภอลานสัก</t>
  </si>
  <si>
    <t>Lan Sak district</t>
  </si>
  <si>
    <t xml:space="preserve">  เทศบาลตำบลลานสัก</t>
  </si>
  <si>
    <t xml:space="preserve">  Lan Sak Subdistrict municipality</t>
  </si>
  <si>
    <t>อำเภอห้วยคต</t>
  </si>
  <si>
    <t>Huai Khot district</t>
  </si>
  <si>
    <t xml:space="preserve">        ที่มา:  กรมการปกครอง  กระทรวงมหาดไทย</t>
  </si>
  <si>
    <t>Source:   Department of Provinical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</si>
</sst>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7" fontId="2" fillId="0" borderId="9" xfId="1" applyNumberFormat="1" applyFont="1" applyBorder="1"/>
    <xf numFmtId="187" fontId="2" fillId="0" borderId="15" xfId="1" applyNumberFormat="1" applyFont="1" applyBorder="1"/>
    <xf numFmtId="187" fontId="2" fillId="0" borderId="10" xfId="1" applyNumberFormat="1" applyFont="1" applyBorder="1"/>
    <xf numFmtId="0" fontId="2" fillId="0" borderId="6" xfId="0" applyFont="1" applyBorder="1" applyAlignment="1">
      <alignment horizontal="center"/>
    </xf>
    <xf numFmtId="0" fontId="7" fillId="0" borderId="0" xfId="0" applyFont="1"/>
    <xf numFmtId="0" fontId="4" fillId="0" borderId="0" xfId="0" applyFont="1"/>
    <xf numFmtId="187" fontId="4" fillId="0" borderId="8" xfId="1" applyNumberFormat="1" applyFont="1" applyBorder="1"/>
    <xf numFmtId="187" fontId="4" fillId="0" borderId="9" xfId="1" applyNumberFormat="1" applyFont="1" applyBorder="1"/>
    <xf numFmtId="187" fontId="2" fillId="0" borderId="8" xfId="1" applyNumberFormat="1" applyFont="1" applyBorder="1"/>
    <xf numFmtId="187" fontId="4" fillId="0" borderId="7" xfId="1" applyNumberFormat="1" applyFont="1" applyBorder="1"/>
    <xf numFmtId="0" fontId="4" fillId="0" borderId="0" xfId="0" applyFont="1" applyAlignment="1"/>
    <xf numFmtId="0" fontId="4" fillId="0" borderId="7" xfId="0" applyFont="1" applyBorder="1" applyAlignme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Border="1" applyAlignment="1"/>
    <xf numFmtId="187" fontId="2" fillId="0" borderId="7" xfId="1" applyNumberFormat="1" applyFont="1" applyBorder="1"/>
    <xf numFmtId="0" fontId="4" fillId="0" borderId="0" xfId="0" applyFont="1" applyAlignment="1">
      <alignment horizontal="left"/>
    </xf>
    <xf numFmtId="187" fontId="2" fillId="0" borderId="6" xfId="1" applyNumberFormat="1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12" xfId="0" applyFont="1" applyBorder="1"/>
    <xf numFmtId="0" fontId="4" fillId="0" borderId="1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85725</xdr:colOff>
      <xdr:row>0</xdr:row>
      <xdr:rowOff>0</xdr:rowOff>
    </xdr:from>
    <xdr:to>
      <xdr:col>17</xdr:col>
      <xdr:colOff>28574</xdr:colOff>
      <xdr:row>25</xdr:row>
      <xdr:rowOff>152400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763125" y="0"/>
          <a:ext cx="400049" cy="64198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8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47620</xdr:colOff>
      <xdr:row>26</xdr:row>
      <xdr:rowOff>0</xdr:rowOff>
    </xdr:from>
    <xdr:to>
      <xdr:col>17</xdr:col>
      <xdr:colOff>25957</xdr:colOff>
      <xdr:row>55</xdr:row>
      <xdr:rowOff>0</xdr:rowOff>
    </xdr:to>
    <xdr:grpSp>
      <xdr:nvGrpSpPr>
        <xdr:cNvPr id="6" name="Group 203"/>
        <xdr:cNvGrpSpPr>
          <a:grpSpLocks/>
        </xdr:cNvGrpSpPr>
      </xdr:nvGrpSpPr>
      <xdr:grpSpPr bwMode="auto">
        <a:xfrm>
          <a:off x="9725020" y="6524625"/>
          <a:ext cx="435537" cy="6505575"/>
          <a:chOff x="994" y="0"/>
          <a:chExt cx="63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7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tabSelected="1" workbookViewId="0">
      <pane ySplit="6" topLeftCell="A7" activePane="bottomLeft" state="frozen"/>
      <selection pane="bottomLeft" activeCell="S12" sqref="S12"/>
    </sheetView>
  </sheetViews>
  <sheetFormatPr defaultRowHeight="21.75" x14ac:dyDescent="0.5"/>
  <cols>
    <col min="1" max="1" width="1.5703125" style="5" customWidth="1"/>
    <col min="2" max="2" width="5.5703125" style="5" customWidth="1"/>
    <col min="3" max="3" width="4.5703125" style="5" customWidth="1"/>
    <col min="4" max="4" width="12.42578125" style="5" customWidth="1"/>
    <col min="5" max="5" width="9.140625" style="5" customWidth="1"/>
    <col min="6" max="6" width="8.7109375" style="5" customWidth="1"/>
    <col min="7" max="7" width="9.28515625" style="5" customWidth="1"/>
    <col min="8" max="8" width="8.42578125" style="5" customWidth="1"/>
    <col min="9" max="9" width="8.140625" style="5" customWidth="1"/>
    <col min="10" max="10" width="8.7109375" style="5" customWidth="1"/>
    <col min="11" max="12" width="10.28515625" style="5" customWidth="1"/>
    <col min="13" max="13" width="10.7109375" style="5" customWidth="1"/>
    <col min="14" max="14" width="1.5703125" style="5" customWidth="1"/>
    <col min="15" max="15" width="35.7109375" style="5" customWidth="1"/>
    <col min="16" max="16" width="3.5703125" style="5" customWidth="1"/>
    <col min="17" max="17" width="3.28515625" style="5" customWidth="1"/>
    <col min="18" max="16384" width="9.140625" style="5"/>
  </cols>
  <sheetData>
    <row r="1" spans="1:15" s="1" customFormat="1" x14ac:dyDescent="0.5">
      <c r="B1" s="1" t="s">
        <v>0</v>
      </c>
      <c r="C1" s="2">
        <v>1.2</v>
      </c>
      <c r="D1" s="1" t="s">
        <v>1</v>
      </c>
    </row>
    <row r="2" spans="1:15" s="3" customFormat="1" ht="20.100000000000001" customHeight="1" x14ac:dyDescent="0.5">
      <c r="B2" s="1" t="s">
        <v>2</v>
      </c>
      <c r="C2" s="2">
        <v>1.2</v>
      </c>
      <c r="D2" s="1" t="s">
        <v>3</v>
      </c>
    </row>
    <row r="3" spans="1:15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13" customFormat="1" ht="23.25" customHeight="1" x14ac:dyDescent="0.45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12"/>
    </row>
    <row r="5" spans="1:15" s="13" customFormat="1" ht="18" customHeight="1" x14ac:dyDescent="0.45">
      <c r="A5" s="14"/>
      <c r="B5" s="14"/>
      <c r="C5" s="14"/>
      <c r="D5" s="15"/>
      <c r="E5" s="16" t="s">
        <v>9</v>
      </c>
      <c r="F5" s="17" t="s">
        <v>10</v>
      </c>
      <c r="G5" s="18" t="s">
        <v>11</v>
      </c>
      <c r="H5" s="19" t="s">
        <v>9</v>
      </c>
      <c r="I5" s="17" t="s">
        <v>10</v>
      </c>
      <c r="J5" s="19" t="s">
        <v>11</v>
      </c>
      <c r="K5" s="20" t="s">
        <v>9</v>
      </c>
      <c r="L5" s="17" t="s">
        <v>10</v>
      </c>
      <c r="M5" s="19" t="s">
        <v>11</v>
      </c>
      <c r="N5" s="21"/>
      <c r="O5" s="22"/>
    </row>
    <row r="6" spans="1:15" s="13" customFormat="1" ht="16.5" customHeight="1" x14ac:dyDescent="0.45">
      <c r="A6" s="23"/>
      <c r="B6" s="23"/>
      <c r="C6" s="23"/>
      <c r="D6" s="24"/>
      <c r="E6" s="25" t="s">
        <v>12</v>
      </c>
      <c r="F6" s="26" t="s">
        <v>13</v>
      </c>
      <c r="G6" s="27" t="s">
        <v>14</v>
      </c>
      <c r="H6" s="28" t="s">
        <v>12</v>
      </c>
      <c r="I6" s="26" t="s">
        <v>13</v>
      </c>
      <c r="J6" s="28" t="s">
        <v>14</v>
      </c>
      <c r="K6" s="26" t="s">
        <v>12</v>
      </c>
      <c r="L6" s="26" t="s">
        <v>13</v>
      </c>
      <c r="M6" s="28" t="s">
        <v>14</v>
      </c>
      <c r="N6" s="29"/>
      <c r="O6" s="30"/>
    </row>
    <row r="7" spans="1:15" s="36" customFormat="1" ht="24" customHeight="1" x14ac:dyDescent="0.45">
      <c r="A7" s="31" t="s">
        <v>15</v>
      </c>
      <c r="B7" s="31"/>
      <c r="C7" s="31"/>
      <c r="D7" s="31"/>
      <c r="E7" s="32">
        <f t="shared" ref="E7:J7" si="0">SUM(E8:E9)</f>
        <v>330179</v>
      </c>
      <c r="F7" s="32">
        <f t="shared" si="0"/>
        <v>162264</v>
      </c>
      <c r="G7" s="32">
        <f t="shared" si="0"/>
        <v>167915</v>
      </c>
      <c r="H7" s="32">
        <f t="shared" si="0"/>
        <v>330906</v>
      </c>
      <c r="I7" s="32">
        <f t="shared" si="0"/>
        <v>162559</v>
      </c>
      <c r="J7" s="32">
        <f t="shared" si="0"/>
        <v>168347</v>
      </c>
      <c r="K7" s="33">
        <f t="shared" ref="K7:K8" si="1">SUM(L7:M7)</f>
        <v>330299</v>
      </c>
      <c r="L7" s="34">
        <f>SUM(L8:L9)</f>
        <v>162209</v>
      </c>
      <c r="M7" s="34">
        <f>SUM(M8:M9)</f>
        <v>168090</v>
      </c>
      <c r="N7" s="35" t="s">
        <v>12</v>
      </c>
      <c r="O7" s="31"/>
    </row>
    <row r="8" spans="1:15" s="13" customFormat="1" ht="20.25" customHeight="1" x14ac:dyDescent="0.45">
      <c r="A8" s="37"/>
      <c r="B8" s="37" t="s">
        <v>16</v>
      </c>
      <c r="C8" s="37"/>
      <c r="D8" s="37"/>
      <c r="E8" s="38">
        <f>SUM(F8:G8)</f>
        <v>69348</v>
      </c>
      <c r="F8" s="38">
        <v>33365</v>
      </c>
      <c r="G8" s="38">
        <v>35983</v>
      </c>
      <c r="H8" s="38">
        <f>SUM(I8:J8)</f>
        <v>58510</v>
      </c>
      <c r="I8" s="38">
        <v>28017</v>
      </c>
      <c r="J8" s="39">
        <v>30493</v>
      </c>
      <c r="K8" s="38">
        <f t="shared" si="1"/>
        <v>68664</v>
      </c>
      <c r="L8" s="39">
        <f>SUM(L11+L16+L22+L34+L39+L43+L48)</f>
        <v>33003</v>
      </c>
      <c r="M8" s="39">
        <f>SUM(M11+M16+M22+M34+M39+M43+M48)</f>
        <v>35661</v>
      </c>
      <c r="N8" s="37"/>
      <c r="O8" s="37" t="s">
        <v>17</v>
      </c>
    </row>
    <row r="9" spans="1:15" s="13" customFormat="1" ht="20.25" customHeight="1" x14ac:dyDescent="0.45">
      <c r="A9" s="37"/>
      <c r="B9" s="37" t="s">
        <v>18</v>
      </c>
      <c r="C9" s="37"/>
      <c r="D9" s="37"/>
      <c r="E9" s="38">
        <f>SUM(F9:G9)</f>
        <v>260831</v>
      </c>
      <c r="F9" s="39">
        <v>128899</v>
      </c>
      <c r="G9" s="39">
        <v>131932</v>
      </c>
      <c r="H9" s="38">
        <f>SUM(I9:J9)</f>
        <v>272396</v>
      </c>
      <c r="I9" s="39">
        <v>134542</v>
      </c>
      <c r="J9" s="39">
        <v>137854</v>
      </c>
      <c r="K9" s="38">
        <f>SUM(L9:M9)</f>
        <v>261635</v>
      </c>
      <c r="L9" s="39">
        <f>SUM(L14+L20+L26+L37+L41+L46+L50+L51)</f>
        <v>129206</v>
      </c>
      <c r="M9" s="39">
        <f>SUM(M14+M20+M26+M37+M41+M46+M50+M51)</f>
        <v>132429</v>
      </c>
      <c r="N9" s="37"/>
      <c r="O9" s="37" t="s">
        <v>19</v>
      </c>
    </row>
    <row r="10" spans="1:15" s="13" customFormat="1" ht="20.25" customHeight="1" x14ac:dyDescent="0.45">
      <c r="A10" s="37" t="s">
        <v>20</v>
      </c>
      <c r="B10" s="37"/>
      <c r="C10" s="37"/>
      <c r="D10" s="37"/>
      <c r="E10" s="32">
        <f t="shared" ref="E10:J10" si="2">SUM(E11,E14)</f>
        <v>51065</v>
      </c>
      <c r="F10" s="32">
        <f t="shared" si="2"/>
        <v>24337</v>
      </c>
      <c r="G10" s="32">
        <f t="shared" si="2"/>
        <v>26728</v>
      </c>
      <c r="H10" s="32">
        <f t="shared" si="2"/>
        <v>50962</v>
      </c>
      <c r="I10" s="32">
        <f t="shared" si="2"/>
        <v>24266</v>
      </c>
      <c r="J10" s="32">
        <f t="shared" si="2"/>
        <v>26696</v>
      </c>
      <c r="K10" s="40">
        <f>SUM(L10:M10)</f>
        <v>50666</v>
      </c>
      <c r="L10" s="32">
        <f>L11+L14</f>
        <v>24075</v>
      </c>
      <c r="M10" s="32">
        <f>M11+M14</f>
        <v>26591</v>
      </c>
      <c r="N10" s="3" t="s">
        <v>21</v>
      </c>
      <c r="O10" s="37"/>
    </row>
    <row r="11" spans="1:15" s="13" customFormat="1" ht="20.25" customHeight="1" x14ac:dyDescent="0.45">
      <c r="A11" s="37"/>
      <c r="B11" s="37" t="s">
        <v>16</v>
      </c>
      <c r="C11" s="37"/>
      <c r="D11" s="37"/>
      <c r="E11" s="38">
        <f>SUM(F11:G11)</f>
        <v>17356</v>
      </c>
      <c r="F11" s="39">
        <v>8078</v>
      </c>
      <c r="G11" s="41">
        <v>9278</v>
      </c>
      <c r="H11" s="38">
        <f>SUM(I11:J11)</f>
        <v>17186</v>
      </c>
      <c r="I11" s="39">
        <v>7981</v>
      </c>
      <c r="J11" s="41">
        <v>9205</v>
      </c>
      <c r="K11" s="38">
        <f t="shared" ref="K11:K14" si="3">SUM(L11:M11)</f>
        <v>16883</v>
      </c>
      <c r="L11" s="39">
        <f>SUM(L12:L13)</f>
        <v>7821</v>
      </c>
      <c r="M11" s="39">
        <f>SUM(M12:M13)</f>
        <v>9062</v>
      </c>
      <c r="N11" s="37"/>
      <c r="O11" s="37" t="s">
        <v>17</v>
      </c>
    </row>
    <row r="12" spans="1:15" s="13" customFormat="1" ht="20.25" customHeight="1" x14ac:dyDescent="0.45">
      <c r="A12" s="37"/>
      <c r="B12" s="37" t="s">
        <v>22</v>
      </c>
      <c r="C12" s="37"/>
      <c r="D12" s="37"/>
      <c r="E12" s="38">
        <f>SUM(F12:G12)</f>
        <v>15434</v>
      </c>
      <c r="F12" s="39">
        <v>7186</v>
      </c>
      <c r="G12" s="41">
        <v>8248</v>
      </c>
      <c r="H12" s="38">
        <f>SUM(I12:J12)</f>
        <v>15273</v>
      </c>
      <c r="I12" s="39">
        <v>7094</v>
      </c>
      <c r="J12" s="41">
        <v>8179</v>
      </c>
      <c r="K12" s="38">
        <f t="shared" si="3"/>
        <v>14986</v>
      </c>
      <c r="L12" s="39">
        <v>6940</v>
      </c>
      <c r="M12" s="41">
        <v>8046</v>
      </c>
      <c r="N12" s="37"/>
      <c r="O12" s="37" t="s">
        <v>23</v>
      </c>
    </row>
    <row r="13" spans="1:15" s="13" customFormat="1" ht="20.25" customHeight="1" x14ac:dyDescent="0.45">
      <c r="A13" s="37"/>
      <c r="B13" s="37" t="s">
        <v>24</v>
      </c>
      <c r="C13" s="37"/>
      <c r="D13" s="37"/>
      <c r="E13" s="38">
        <f>SUM(F13:G13)</f>
        <v>1922</v>
      </c>
      <c r="F13" s="39">
        <v>892</v>
      </c>
      <c r="G13" s="41">
        <v>1030</v>
      </c>
      <c r="H13" s="38">
        <f>SUM(I13:J13)</f>
        <v>1913</v>
      </c>
      <c r="I13" s="39">
        <v>887</v>
      </c>
      <c r="J13" s="41">
        <v>1026</v>
      </c>
      <c r="K13" s="38">
        <f t="shared" si="3"/>
        <v>1897</v>
      </c>
      <c r="L13" s="39">
        <v>881</v>
      </c>
      <c r="M13" s="41">
        <v>1016</v>
      </c>
      <c r="N13" s="37"/>
      <c r="O13" s="37" t="s">
        <v>25</v>
      </c>
    </row>
    <row r="14" spans="1:15" s="13" customFormat="1" ht="20.25" customHeight="1" x14ac:dyDescent="0.45">
      <c r="A14" s="42"/>
      <c r="B14" s="42" t="s">
        <v>18</v>
      </c>
      <c r="C14" s="42"/>
      <c r="D14" s="43"/>
      <c r="E14" s="38">
        <f>SUM(F14:G14)</f>
        <v>33709</v>
      </c>
      <c r="F14" s="39">
        <v>16259</v>
      </c>
      <c r="G14" s="41">
        <v>17450</v>
      </c>
      <c r="H14" s="38">
        <f>SUM(I14:J14)</f>
        <v>33776</v>
      </c>
      <c r="I14" s="39">
        <v>16285</v>
      </c>
      <c r="J14" s="41">
        <v>17491</v>
      </c>
      <c r="K14" s="38">
        <f t="shared" si="3"/>
        <v>33783</v>
      </c>
      <c r="L14" s="39">
        <v>16254</v>
      </c>
      <c r="M14" s="41">
        <v>17529</v>
      </c>
      <c r="N14" s="37"/>
      <c r="O14" s="37" t="s">
        <v>19</v>
      </c>
    </row>
    <row r="15" spans="1:15" s="13" customFormat="1" ht="20.25" customHeight="1" x14ac:dyDescent="0.45">
      <c r="A15" s="44" t="s">
        <v>26</v>
      </c>
      <c r="B15" s="45"/>
      <c r="C15" s="45"/>
      <c r="D15" s="46"/>
      <c r="E15" s="32">
        <f t="shared" ref="E15:J15" si="4">SUM(E16,E20)</f>
        <v>38874</v>
      </c>
      <c r="F15" s="32">
        <f t="shared" si="4"/>
        <v>18933</v>
      </c>
      <c r="G15" s="32">
        <f t="shared" si="4"/>
        <v>19941</v>
      </c>
      <c r="H15" s="32">
        <f t="shared" si="4"/>
        <v>38859</v>
      </c>
      <c r="I15" s="32">
        <f t="shared" si="4"/>
        <v>18921</v>
      </c>
      <c r="J15" s="32">
        <f t="shared" si="4"/>
        <v>19938</v>
      </c>
      <c r="K15" s="32">
        <f>SUM(L15:M15)</f>
        <v>38797</v>
      </c>
      <c r="L15" s="47">
        <f t="shared" ref="L15" si="5">L16+L20</f>
        <v>18890</v>
      </c>
      <c r="M15" s="47">
        <f>M16+M20</f>
        <v>19907</v>
      </c>
      <c r="N15" s="3" t="s">
        <v>27</v>
      </c>
      <c r="O15" s="37"/>
    </row>
    <row r="16" spans="1:15" s="13" customFormat="1" ht="20.25" customHeight="1" x14ac:dyDescent="0.45">
      <c r="A16" s="45"/>
      <c r="B16" s="48" t="s">
        <v>16</v>
      </c>
      <c r="C16" s="45"/>
      <c r="D16" s="46"/>
      <c r="E16" s="38">
        <f>SUM(F16:G16)</f>
        <v>22796</v>
      </c>
      <c r="F16" s="39">
        <v>11013</v>
      </c>
      <c r="G16" s="41">
        <v>11783</v>
      </c>
      <c r="H16" s="38">
        <f>SUM(I16:J16)</f>
        <v>22751</v>
      </c>
      <c r="I16" s="39">
        <v>11006</v>
      </c>
      <c r="J16" s="41">
        <v>11745</v>
      </c>
      <c r="K16" s="38">
        <f>SUM(L16:M16)</f>
        <v>22716</v>
      </c>
      <c r="L16" s="39">
        <f>SUM(L17:L19)</f>
        <v>10989</v>
      </c>
      <c r="M16" s="39">
        <f>SUM(M17:M19)</f>
        <v>11727</v>
      </c>
      <c r="N16" s="37"/>
      <c r="O16" s="37" t="s">
        <v>17</v>
      </c>
    </row>
    <row r="17" spans="1:15" s="13" customFormat="1" ht="20.25" customHeight="1" x14ac:dyDescent="0.45">
      <c r="A17" s="48"/>
      <c r="B17" s="48" t="s">
        <v>28</v>
      </c>
      <c r="C17" s="48"/>
      <c r="D17" s="46"/>
      <c r="E17" s="38">
        <f>SUM(F17:G17)</f>
        <v>11595</v>
      </c>
      <c r="F17" s="39">
        <v>5714</v>
      </c>
      <c r="G17" s="41">
        <v>5881</v>
      </c>
      <c r="H17" s="38">
        <f>SUM(I17:J17)</f>
        <v>11544</v>
      </c>
      <c r="I17" s="39">
        <v>5701</v>
      </c>
      <c r="J17" s="41">
        <v>5843</v>
      </c>
      <c r="K17" s="38">
        <f t="shared" ref="K17:K20" si="6">SUM(L17:M17)</f>
        <v>11515</v>
      </c>
      <c r="L17" s="39">
        <v>5669</v>
      </c>
      <c r="M17" s="41">
        <v>5846</v>
      </c>
      <c r="N17" s="37"/>
      <c r="O17" s="37" t="s">
        <v>29</v>
      </c>
    </row>
    <row r="18" spans="1:15" s="13" customFormat="1" ht="20.25" customHeight="1" x14ac:dyDescent="0.45">
      <c r="A18" s="48"/>
      <c r="B18" s="48" t="s">
        <v>30</v>
      </c>
      <c r="C18" s="48"/>
      <c r="D18" s="46"/>
      <c r="E18" s="38">
        <f>SUM(F18:G18)</f>
        <v>9006</v>
      </c>
      <c r="F18" s="39">
        <v>4266</v>
      </c>
      <c r="G18" s="41">
        <v>4740</v>
      </c>
      <c r="H18" s="38">
        <f>SUM(I18:J18)</f>
        <v>9033</v>
      </c>
      <c r="I18" s="39">
        <v>4293</v>
      </c>
      <c r="J18" s="41">
        <v>4740</v>
      </c>
      <c r="K18" s="38">
        <f t="shared" si="6"/>
        <v>9030</v>
      </c>
      <c r="L18" s="39">
        <v>4313</v>
      </c>
      <c r="M18" s="41">
        <v>4717</v>
      </c>
      <c r="N18" s="37"/>
      <c r="O18" s="37" t="s">
        <v>31</v>
      </c>
    </row>
    <row r="19" spans="1:15" s="13" customFormat="1" ht="20.25" customHeight="1" x14ac:dyDescent="0.45">
      <c r="A19" s="48"/>
      <c r="B19" s="48" t="s">
        <v>32</v>
      </c>
      <c r="C19" s="48"/>
      <c r="D19" s="46"/>
      <c r="E19" s="38">
        <f>SUM(F19:G19)</f>
        <v>2195</v>
      </c>
      <c r="F19" s="39">
        <v>1033</v>
      </c>
      <c r="G19" s="41">
        <v>1162</v>
      </c>
      <c r="H19" s="38">
        <f>SUM(I19:J19)</f>
        <v>2174</v>
      </c>
      <c r="I19" s="39">
        <v>1012</v>
      </c>
      <c r="J19" s="41">
        <v>1162</v>
      </c>
      <c r="K19" s="38">
        <f t="shared" si="6"/>
        <v>2171</v>
      </c>
      <c r="L19" s="39">
        <v>1007</v>
      </c>
      <c r="M19" s="41">
        <v>1164</v>
      </c>
      <c r="N19" s="37"/>
      <c r="O19" s="37" t="s">
        <v>33</v>
      </c>
    </row>
    <row r="20" spans="1:15" s="13" customFormat="1" ht="20.25" customHeight="1" x14ac:dyDescent="0.45">
      <c r="A20" s="48"/>
      <c r="B20" s="48" t="s">
        <v>18</v>
      </c>
      <c r="C20" s="48"/>
      <c r="D20" s="46"/>
      <c r="E20" s="38">
        <f>SUM(F20:G20)</f>
        <v>16078</v>
      </c>
      <c r="F20" s="39">
        <v>7920</v>
      </c>
      <c r="G20" s="41">
        <v>8158</v>
      </c>
      <c r="H20" s="38">
        <f>SUM(I20:J20)</f>
        <v>16108</v>
      </c>
      <c r="I20" s="39">
        <v>7915</v>
      </c>
      <c r="J20" s="41">
        <v>8193</v>
      </c>
      <c r="K20" s="38">
        <f t="shared" si="6"/>
        <v>16081</v>
      </c>
      <c r="L20" s="39">
        <v>7901</v>
      </c>
      <c r="M20" s="41">
        <v>8180</v>
      </c>
      <c r="N20" s="37"/>
      <c r="O20" s="37" t="s">
        <v>19</v>
      </c>
    </row>
    <row r="21" spans="1:15" s="13" customFormat="1" ht="20.25" customHeight="1" x14ac:dyDescent="0.45">
      <c r="A21" s="44" t="s">
        <v>34</v>
      </c>
      <c r="B21" s="48"/>
      <c r="C21" s="42"/>
      <c r="D21" s="46"/>
      <c r="E21" s="32">
        <f t="shared" ref="E21:J21" si="7">SUM(E22,E26)</f>
        <v>31934</v>
      </c>
      <c r="F21" s="32">
        <f t="shared" si="7"/>
        <v>15933</v>
      </c>
      <c r="G21" s="32">
        <f t="shared" si="7"/>
        <v>16001</v>
      </c>
      <c r="H21" s="32">
        <f t="shared" si="7"/>
        <v>32017</v>
      </c>
      <c r="I21" s="32">
        <f t="shared" si="7"/>
        <v>15993</v>
      </c>
      <c r="J21" s="32">
        <f t="shared" si="7"/>
        <v>16024</v>
      </c>
      <c r="K21" s="40">
        <f>SUM(L21:M21)</f>
        <v>31961</v>
      </c>
      <c r="L21" s="32">
        <f>L22+L26</f>
        <v>15980</v>
      </c>
      <c r="M21" s="32">
        <f>M22+M26</f>
        <v>15981</v>
      </c>
      <c r="N21" s="3" t="s">
        <v>35</v>
      </c>
    </row>
    <row r="22" spans="1:15" s="13" customFormat="1" ht="20.25" customHeight="1" x14ac:dyDescent="0.45">
      <c r="A22" s="48"/>
      <c r="B22" s="48" t="s">
        <v>16</v>
      </c>
      <c r="C22" s="42"/>
      <c r="D22" s="46"/>
      <c r="E22" s="38">
        <f>SUM(F22:G22)</f>
        <v>10455</v>
      </c>
      <c r="F22" s="39">
        <v>5189</v>
      </c>
      <c r="G22" s="41">
        <v>5266</v>
      </c>
      <c r="H22" s="38">
        <f>SUM(I22:J22)</f>
        <v>10510</v>
      </c>
      <c r="I22" s="39">
        <v>5219</v>
      </c>
      <c r="J22" s="41">
        <v>5291</v>
      </c>
      <c r="K22" s="38">
        <f>SUM(L22:M22)</f>
        <v>10482</v>
      </c>
      <c r="L22" s="39">
        <f>SUM(L23:L25)</f>
        <v>5210</v>
      </c>
      <c r="M22" s="41">
        <f>SUM(M23:M25)</f>
        <v>5272</v>
      </c>
      <c r="N22" s="37"/>
      <c r="O22" s="37" t="s">
        <v>17</v>
      </c>
    </row>
    <row r="23" spans="1:15" s="13" customFormat="1" ht="20.25" customHeight="1" x14ac:dyDescent="0.45">
      <c r="A23" s="48"/>
      <c r="B23" s="48" t="s">
        <v>36</v>
      </c>
      <c r="C23" s="45"/>
      <c r="D23" s="19"/>
      <c r="E23" s="38">
        <f>SUM(F23:G23)</f>
        <v>1797</v>
      </c>
      <c r="F23" s="39">
        <v>875</v>
      </c>
      <c r="G23" s="41">
        <v>922</v>
      </c>
      <c r="H23" s="38">
        <f>SUM(I23:J23)</f>
        <v>1788</v>
      </c>
      <c r="I23" s="39">
        <v>874</v>
      </c>
      <c r="J23" s="41">
        <v>914</v>
      </c>
      <c r="K23" s="38">
        <f t="shared" ref="K23:K26" si="8">SUM(L23:M23)</f>
        <v>1756</v>
      </c>
      <c r="L23" s="39">
        <v>858</v>
      </c>
      <c r="M23" s="41">
        <v>898</v>
      </c>
      <c r="N23" s="37"/>
      <c r="O23" s="13" t="s">
        <v>37</v>
      </c>
    </row>
    <row r="24" spans="1:15" s="13" customFormat="1" ht="20.25" customHeight="1" x14ac:dyDescent="0.45">
      <c r="A24" s="48"/>
      <c r="B24" s="48" t="s">
        <v>38</v>
      </c>
      <c r="C24" s="37"/>
      <c r="D24" s="37"/>
      <c r="E24" s="38">
        <f>SUM(F24:G24)</f>
        <v>3090</v>
      </c>
      <c r="F24" s="39">
        <v>1548</v>
      </c>
      <c r="G24" s="41">
        <v>1542</v>
      </c>
      <c r="H24" s="38">
        <f>SUM(I24:J24)</f>
        <v>3111</v>
      </c>
      <c r="I24" s="39">
        <v>1551</v>
      </c>
      <c r="J24" s="41">
        <v>1560</v>
      </c>
      <c r="K24" s="38">
        <f t="shared" si="8"/>
        <v>3134</v>
      </c>
      <c r="L24" s="39">
        <v>1563</v>
      </c>
      <c r="M24" s="41">
        <v>1571</v>
      </c>
      <c r="N24" s="37"/>
      <c r="O24" s="37" t="s">
        <v>39</v>
      </c>
    </row>
    <row r="25" spans="1:15" s="13" customFormat="1" ht="20.25" customHeight="1" x14ac:dyDescent="0.45">
      <c r="A25" s="48"/>
      <c r="B25" s="48" t="s">
        <v>40</v>
      </c>
      <c r="C25" s="37"/>
      <c r="D25" s="37"/>
      <c r="E25" s="38">
        <f>SUM(F25:G25)</f>
        <v>5568</v>
      </c>
      <c r="F25" s="39">
        <v>2766</v>
      </c>
      <c r="G25" s="41">
        <v>2802</v>
      </c>
      <c r="H25" s="38">
        <f>SUM(I25:J25)</f>
        <v>5611</v>
      </c>
      <c r="I25" s="39">
        <v>2794</v>
      </c>
      <c r="J25" s="41">
        <v>2817</v>
      </c>
      <c r="K25" s="38">
        <f t="shared" si="8"/>
        <v>5592</v>
      </c>
      <c r="L25" s="39">
        <v>2789</v>
      </c>
      <c r="M25" s="41">
        <v>2803</v>
      </c>
      <c r="N25" s="37"/>
      <c r="O25" s="37" t="s">
        <v>41</v>
      </c>
    </row>
    <row r="26" spans="1:15" s="13" customFormat="1" ht="20.25" customHeight="1" x14ac:dyDescent="0.45">
      <c r="A26" s="48"/>
      <c r="B26" s="48" t="s">
        <v>18</v>
      </c>
      <c r="C26" s="37"/>
      <c r="D26" s="37"/>
      <c r="E26" s="38">
        <f>SUM(F26:G26)</f>
        <v>21479</v>
      </c>
      <c r="F26" s="39">
        <v>10744</v>
      </c>
      <c r="G26" s="41">
        <v>10735</v>
      </c>
      <c r="H26" s="38">
        <f>SUM(I26:J26)</f>
        <v>21507</v>
      </c>
      <c r="I26" s="39">
        <v>10774</v>
      </c>
      <c r="J26" s="41">
        <v>10733</v>
      </c>
      <c r="K26" s="38">
        <f t="shared" si="8"/>
        <v>21479</v>
      </c>
      <c r="L26" s="39">
        <v>10770</v>
      </c>
      <c r="M26" s="41">
        <v>10709</v>
      </c>
      <c r="N26" s="37"/>
      <c r="O26" s="37" t="s">
        <v>19</v>
      </c>
    </row>
    <row r="27" spans="1:15" s="13" customFormat="1" ht="20.25" customHeight="1" x14ac:dyDescent="0.5">
      <c r="A27" s="1"/>
      <c r="B27" s="1" t="s">
        <v>0</v>
      </c>
      <c r="C27" s="2">
        <v>1.2</v>
      </c>
      <c r="D27" s="1" t="s">
        <v>42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13" customFormat="1" ht="20.100000000000001" customHeight="1" x14ac:dyDescent="0.5">
      <c r="A28" s="3"/>
      <c r="B28" s="1" t="s">
        <v>2</v>
      </c>
      <c r="C28" s="2">
        <v>1.2</v>
      </c>
      <c r="D28" s="1" t="s">
        <v>43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s="13" customFormat="1" ht="6" customHeight="1" x14ac:dyDescent="0.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5"/>
      <c r="M29" s="5"/>
      <c r="N29" s="4"/>
      <c r="O29" s="4"/>
    </row>
    <row r="30" spans="1:15" s="13" customFormat="1" ht="20.25" customHeight="1" x14ac:dyDescent="0.45">
      <c r="A30" s="6" t="s">
        <v>4</v>
      </c>
      <c r="B30" s="6"/>
      <c r="C30" s="6"/>
      <c r="D30" s="7"/>
      <c r="E30" s="8" t="s">
        <v>5</v>
      </c>
      <c r="F30" s="9"/>
      <c r="G30" s="10"/>
      <c r="H30" s="8" t="s">
        <v>6</v>
      </c>
      <c r="I30" s="9"/>
      <c r="J30" s="10"/>
      <c r="K30" s="8" t="s">
        <v>7</v>
      </c>
      <c r="L30" s="9"/>
      <c r="M30" s="10"/>
      <c r="N30" s="11" t="s">
        <v>8</v>
      </c>
      <c r="O30" s="12"/>
    </row>
    <row r="31" spans="1:15" s="13" customFormat="1" ht="18" customHeight="1" x14ac:dyDescent="0.45">
      <c r="A31" s="14"/>
      <c r="B31" s="14"/>
      <c r="C31" s="14"/>
      <c r="D31" s="15"/>
      <c r="E31" s="16" t="s">
        <v>9</v>
      </c>
      <c r="F31" s="17" t="s">
        <v>10</v>
      </c>
      <c r="G31" s="18" t="s">
        <v>11</v>
      </c>
      <c r="H31" s="19" t="s">
        <v>9</v>
      </c>
      <c r="I31" s="17" t="s">
        <v>10</v>
      </c>
      <c r="J31" s="19" t="s">
        <v>11</v>
      </c>
      <c r="K31" s="20" t="s">
        <v>9</v>
      </c>
      <c r="L31" s="17" t="s">
        <v>10</v>
      </c>
      <c r="M31" s="19" t="s">
        <v>11</v>
      </c>
      <c r="N31" s="21"/>
      <c r="O31" s="22"/>
    </row>
    <row r="32" spans="1:15" s="13" customFormat="1" ht="18" customHeight="1" x14ac:dyDescent="0.45">
      <c r="A32" s="23"/>
      <c r="B32" s="23"/>
      <c r="C32" s="23"/>
      <c r="D32" s="24"/>
      <c r="E32" s="25" t="s">
        <v>12</v>
      </c>
      <c r="F32" s="26" t="s">
        <v>13</v>
      </c>
      <c r="G32" s="27" t="s">
        <v>14</v>
      </c>
      <c r="H32" s="28" t="s">
        <v>12</v>
      </c>
      <c r="I32" s="26" t="s">
        <v>13</v>
      </c>
      <c r="J32" s="28" t="s">
        <v>14</v>
      </c>
      <c r="K32" s="26" t="s">
        <v>12</v>
      </c>
      <c r="L32" s="26" t="s">
        <v>13</v>
      </c>
      <c r="M32" s="28" t="s">
        <v>14</v>
      </c>
      <c r="N32" s="29"/>
      <c r="O32" s="30"/>
    </row>
    <row r="33" spans="1:15" s="13" customFormat="1" ht="22.5" customHeight="1" x14ac:dyDescent="0.45">
      <c r="A33" s="44" t="s">
        <v>44</v>
      </c>
      <c r="B33" s="48"/>
      <c r="C33" s="37"/>
      <c r="D33" s="37"/>
      <c r="E33" s="40">
        <f t="shared" ref="E33:J33" si="9">SUM(E34,E37)</f>
        <v>44170</v>
      </c>
      <c r="F33" s="40">
        <f t="shared" si="9"/>
        <v>21390</v>
      </c>
      <c r="G33" s="40">
        <f t="shared" si="9"/>
        <v>22780</v>
      </c>
      <c r="H33" s="40">
        <f t="shared" si="9"/>
        <v>44235</v>
      </c>
      <c r="I33" s="40">
        <f t="shared" si="9"/>
        <v>21429</v>
      </c>
      <c r="J33" s="34">
        <f t="shared" si="9"/>
        <v>22806</v>
      </c>
      <c r="K33" s="49">
        <f>SUM(K34+K37)</f>
        <v>44045</v>
      </c>
      <c r="L33" s="34">
        <f>SUM(L34+L37)</f>
        <v>21336</v>
      </c>
      <c r="M33" s="34">
        <f>SUM(M34+M37)</f>
        <v>22709</v>
      </c>
      <c r="N33" s="3" t="s">
        <v>45</v>
      </c>
      <c r="O33" s="37"/>
    </row>
    <row r="34" spans="1:15" s="13" customFormat="1" ht="18.95" customHeight="1" x14ac:dyDescent="0.45">
      <c r="A34" s="48"/>
      <c r="B34" s="48" t="s">
        <v>16</v>
      </c>
      <c r="C34" s="37"/>
      <c r="D34" s="37"/>
      <c r="E34" s="38">
        <f>SUM(F34:G34)</f>
        <v>9444</v>
      </c>
      <c r="F34" s="39">
        <v>4515</v>
      </c>
      <c r="G34" s="41">
        <v>4929</v>
      </c>
      <c r="H34" s="38">
        <f>SUM(I34:J34)</f>
        <v>9466</v>
      </c>
      <c r="I34" s="39">
        <v>4504</v>
      </c>
      <c r="J34" s="41">
        <v>4962</v>
      </c>
      <c r="K34" s="38">
        <f>SUM(L34:M34)</f>
        <v>9444</v>
      </c>
      <c r="L34" s="39">
        <f>SUM(L35:L36)</f>
        <v>4501</v>
      </c>
      <c r="M34" s="39">
        <f>SUM(M35:M36)</f>
        <v>4943</v>
      </c>
      <c r="N34" s="37"/>
      <c r="O34" s="37" t="s">
        <v>17</v>
      </c>
    </row>
    <row r="35" spans="1:15" s="13" customFormat="1" ht="18.95" customHeight="1" x14ac:dyDescent="0.45">
      <c r="A35" s="48"/>
      <c r="B35" s="48" t="s">
        <v>46</v>
      </c>
      <c r="C35" s="37"/>
      <c r="D35" s="37"/>
      <c r="E35" s="38">
        <f>SUM(F35:G35)</f>
        <v>6426</v>
      </c>
      <c r="F35" s="39">
        <v>3081</v>
      </c>
      <c r="G35" s="41">
        <v>3345</v>
      </c>
      <c r="H35" s="38">
        <f>SUM(I35:J35)</f>
        <v>6471</v>
      </c>
      <c r="I35" s="39">
        <v>3093</v>
      </c>
      <c r="J35" s="41">
        <v>3378</v>
      </c>
      <c r="K35" s="38">
        <f t="shared" ref="K35:K37" si="10">SUM(L35:M35)</f>
        <v>6476</v>
      </c>
      <c r="L35" s="39">
        <v>3098</v>
      </c>
      <c r="M35" s="41">
        <v>3378</v>
      </c>
      <c r="N35" s="37"/>
      <c r="O35" s="37" t="s">
        <v>47</v>
      </c>
    </row>
    <row r="36" spans="1:15" s="13" customFormat="1" ht="18.95" customHeight="1" x14ac:dyDescent="0.45">
      <c r="A36" s="48"/>
      <c r="B36" s="48" t="s">
        <v>48</v>
      </c>
      <c r="C36" s="37"/>
      <c r="D36" s="37"/>
      <c r="E36" s="38">
        <f>SUM(F36:G36)</f>
        <v>3018</v>
      </c>
      <c r="F36" s="39">
        <v>1434</v>
      </c>
      <c r="G36" s="41">
        <v>1584</v>
      </c>
      <c r="H36" s="38">
        <f>SUM(I36:J36)</f>
        <v>2995</v>
      </c>
      <c r="I36" s="39">
        <v>1411</v>
      </c>
      <c r="J36" s="41">
        <v>1584</v>
      </c>
      <c r="K36" s="38">
        <f t="shared" si="10"/>
        <v>2968</v>
      </c>
      <c r="L36" s="39">
        <v>1403</v>
      </c>
      <c r="M36" s="41">
        <v>1565</v>
      </c>
      <c r="N36" s="37"/>
      <c r="O36" s="37" t="s">
        <v>49</v>
      </c>
    </row>
    <row r="37" spans="1:15" s="13" customFormat="1" ht="18.95" customHeight="1" x14ac:dyDescent="0.45">
      <c r="A37" s="48"/>
      <c r="B37" s="48" t="s">
        <v>18</v>
      </c>
      <c r="C37" s="37"/>
      <c r="D37" s="37"/>
      <c r="E37" s="38">
        <f>SUM(F37:G37)</f>
        <v>34726</v>
      </c>
      <c r="F37" s="39">
        <v>16875</v>
      </c>
      <c r="G37" s="41">
        <v>17851</v>
      </c>
      <c r="H37" s="38">
        <f>SUM(I37:J37)</f>
        <v>34769</v>
      </c>
      <c r="I37" s="39">
        <v>16925</v>
      </c>
      <c r="J37" s="41">
        <v>17844</v>
      </c>
      <c r="K37" s="38">
        <f t="shared" si="10"/>
        <v>34601</v>
      </c>
      <c r="L37" s="39">
        <v>16835</v>
      </c>
      <c r="M37" s="41">
        <v>17766</v>
      </c>
      <c r="N37" s="37"/>
      <c r="O37" s="37" t="s">
        <v>19</v>
      </c>
    </row>
    <row r="38" spans="1:15" s="13" customFormat="1" ht="20.100000000000001" customHeight="1" x14ac:dyDescent="0.45">
      <c r="A38" s="44" t="s">
        <v>50</v>
      </c>
      <c r="B38" s="48"/>
      <c r="C38" s="37"/>
      <c r="D38" s="37"/>
      <c r="E38" s="40">
        <f t="shared" ref="E38:J38" si="11">SUM(E39,E41)</f>
        <v>16271</v>
      </c>
      <c r="F38" s="40">
        <f t="shared" si="11"/>
        <v>7781</v>
      </c>
      <c r="G38" s="40">
        <f t="shared" si="11"/>
        <v>8490</v>
      </c>
      <c r="H38" s="40">
        <f t="shared" si="11"/>
        <v>16242</v>
      </c>
      <c r="I38" s="40">
        <f t="shared" si="11"/>
        <v>7754</v>
      </c>
      <c r="J38" s="32">
        <f t="shared" si="11"/>
        <v>8488</v>
      </c>
      <c r="K38" s="40">
        <f t="shared" ref="K38:K43" si="12">SUM(L38:M38)</f>
        <v>16191</v>
      </c>
      <c r="L38" s="32">
        <f>L39+L41</f>
        <v>7748</v>
      </c>
      <c r="M38" s="32">
        <f>M39+M41</f>
        <v>8443</v>
      </c>
      <c r="N38" s="3" t="s">
        <v>51</v>
      </c>
      <c r="O38" s="37"/>
    </row>
    <row r="39" spans="1:15" s="13" customFormat="1" ht="18.95" customHeight="1" x14ac:dyDescent="0.45">
      <c r="A39" s="48"/>
      <c r="B39" s="48" t="s">
        <v>16</v>
      </c>
      <c r="C39" s="37"/>
      <c r="D39" s="37"/>
      <c r="E39" s="38">
        <f>SUM(F39:G39)</f>
        <v>690</v>
      </c>
      <c r="F39" s="39">
        <v>331</v>
      </c>
      <c r="G39" s="41">
        <v>359</v>
      </c>
      <c r="H39" s="38">
        <f>SUM(I39:J39)</f>
        <v>669</v>
      </c>
      <c r="I39" s="39">
        <v>321</v>
      </c>
      <c r="J39" s="41">
        <v>348</v>
      </c>
      <c r="K39" s="38">
        <f t="shared" si="12"/>
        <v>641</v>
      </c>
      <c r="L39" s="39">
        <v>304</v>
      </c>
      <c r="M39" s="41">
        <v>337</v>
      </c>
      <c r="N39" s="37"/>
      <c r="O39" s="37" t="s">
        <v>17</v>
      </c>
    </row>
    <row r="40" spans="1:15" s="13" customFormat="1" ht="18.95" customHeight="1" x14ac:dyDescent="0.45">
      <c r="A40" s="48"/>
      <c r="B40" s="48" t="s">
        <v>52</v>
      </c>
      <c r="C40" s="37"/>
      <c r="D40" s="37"/>
      <c r="E40" s="38">
        <f>SUM(F40:G40)</f>
        <v>690</v>
      </c>
      <c r="F40" s="39">
        <v>331</v>
      </c>
      <c r="G40" s="41">
        <v>359</v>
      </c>
      <c r="H40" s="38">
        <f>SUM(I40:J40)</f>
        <v>669</v>
      </c>
      <c r="I40" s="39">
        <v>321</v>
      </c>
      <c r="J40" s="41">
        <v>348</v>
      </c>
      <c r="K40" s="38">
        <f t="shared" si="12"/>
        <v>641</v>
      </c>
      <c r="L40" s="39">
        <v>304</v>
      </c>
      <c r="M40" s="41">
        <v>337</v>
      </c>
      <c r="N40" s="37"/>
      <c r="O40" s="37" t="s">
        <v>53</v>
      </c>
    </row>
    <row r="41" spans="1:15" s="13" customFormat="1" ht="18.95" customHeight="1" x14ac:dyDescent="0.45">
      <c r="B41" s="42" t="s">
        <v>18</v>
      </c>
      <c r="C41" s="37"/>
      <c r="D41" s="37"/>
      <c r="E41" s="38">
        <f>SUM(F41:G41)</f>
        <v>15581</v>
      </c>
      <c r="F41" s="39">
        <v>7450</v>
      </c>
      <c r="G41" s="41">
        <v>8131</v>
      </c>
      <c r="H41" s="38">
        <f>SUM(I41:J41)</f>
        <v>15573</v>
      </c>
      <c r="I41" s="39">
        <v>7433</v>
      </c>
      <c r="J41" s="41">
        <v>8140</v>
      </c>
      <c r="K41" s="38">
        <f t="shared" si="12"/>
        <v>15550</v>
      </c>
      <c r="L41" s="39">
        <v>7444</v>
      </c>
      <c r="M41" s="41">
        <v>8106</v>
      </c>
      <c r="N41" s="37"/>
      <c r="O41" s="37" t="s">
        <v>19</v>
      </c>
    </row>
    <row r="42" spans="1:15" s="13" customFormat="1" ht="20.100000000000001" customHeight="1" x14ac:dyDescent="0.45">
      <c r="A42" s="3" t="s">
        <v>54</v>
      </c>
      <c r="B42" s="42"/>
      <c r="C42" s="37"/>
      <c r="D42" s="37"/>
      <c r="E42" s="40">
        <f t="shared" ref="E42:J42" si="13">SUM(E43,E46)</f>
        <v>68755</v>
      </c>
      <c r="F42" s="40">
        <f t="shared" si="13"/>
        <v>34237</v>
      </c>
      <c r="G42" s="40">
        <f t="shared" si="13"/>
        <v>34518</v>
      </c>
      <c r="H42" s="40">
        <f t="shared" si="13"/>
        <v>69092</v>
      </c>
      <c r="I42" s="40">
        <f t="shared" si="13"/>
        <v>34425</v>
      </c>
      <c r="J42" s="32">
        <f t="shared" si="13"/>
        <v>34667</v>
      </c>
      <c r="K42" s="32">
        <f t="shared" si="12"/>
        <v>69132</v>
      </c>
      <c r="L42" s="47">
        <f t="shared" ref="L42" si="14">L43+L46</f>
        <v>34449</v>
      </c>
      <c r="M42" s="47">
        <f>M43+M46</f>
        <v>34683</v>
      </c>
      <c r="N42" s="3" t="s">
        <v>55</v>
      </c>
      <c r="O42" s="37"/>
    </row>
    <row r="43" spans="1:15" s="13" customFormat="1" ht="18.95" customHeight="1" x14ac:dyDescent="0.45">
      <c r="B43" s="42" t="s">
        <v>16</v>
      </c>
      <c r="C43" s="37"/>
      <c r="D43" s="37"/>
      <c r="E43" s="38">
        <f>SUM(F43:G43)</f>
        <v>4939</v>
      </c>
      <c r="F43" s="39">
        <v>2397</v>
      </c>
      <c r="G43" s="41">
        <v>2542</v>
      </c>
      <c r="H43" s="38">
        <f>SUM(I43:J43)</f>
        <v>5797</v>
      </c>
      <c r="I43" s="39">
        <v>2861</v>
      </c>
      <c r="J43" s="41">
        <v>2936</v>
      </c>
      <c r="K43" s="38">
        <f t="shared" si="12"/>
        <v>4884</v>
      </c>
      <c r="L43" s="39">
        <f>SUM(L44:L45)</f>
        <v>2380</v>
      </c>
      <c r="M43" s="39">
        <f>SUM(M44:M45)</f>
        <v>2504</v>
      </c>
      <c r="N43" s="37"/>
      <c r="O43" s="37" t="s">
        <v>17</v>
      </c>
    </row>
    <row r="44" spans="1:15" s="13" customFormat="1" ht="18.95" customHeight="1" x14ac:dyDescent="0.45">
      <c r="B44" s="42" t="s">
        <v>56</v>
      </c>
      <c r="C44" s="37"/>
      <c r="D44" s="37"/>
      <c r="E44" s="38">
        <f>SUM(F44:G44)</f>
        <v>2766</v>
      </c>
      <c r="F44" s="39">
        <v>1346</v>
      </c>
      <c r="G44" s="41">
        <v>1420</v>
      </c>
      <c r="H44" s="38">
        <f>SUM(I44:J44)</f>
        <v>2158</v>
      </c>
      <c r="I44" s="39">
        <v>1045</v>
      </c>
      <c r="J44" s="41">
        <v>1113</v>
      </c>
      <c r="K44" s="38">
        <f t="shared" ref="K44:K46" si="15">SUM(L44:M44)</f>
        <v>2750</v>
      </c>
      <c r="L44" s="39">
        <v>1356</v>
      </c>
      <c r="M44" s="41">
        <v>1394</v>
      </c>
      <c r="N44" s="37"/>
      <c r="O44" s="37" t="s">
        <v>57</v>
      </c>
    </row>
    <row r="45" spans="1:15" s="13" customFormat="1" ht="18.95" customHeight="1" x14ac:dyDescent="0.45">
      <c r="B45" s="42" t="s">
        <v>58</v>
      </c>
      <c r="C45" s="37"/>
      <c r="D45" s="37"/>
      <c r="E45" s="38">
        <f>SUM(F45:G45)</f>
        <v>2173</v>
      </c>
      <c r="F45" s="39">
        <v>1051</v>
      </c>
      <c r="G45" s="41">
        <v>1122</v>
      </c>
      <c r="H45" s="38">
        <f>SUM(I45:J45)</f>
        <v>3639</v>
      </c>
      <c r="I45" s="39">
        <v>1816</v>
      </c>
      <c r="J45" s="41">
        <v>1823</v>
      </c>
      <c r="K45" s="38">
        <f t="shared" si="15"/>
        <v>2134</v>
      </c>
      <c r="L45" s="39">
        <v>1024</v>
      </c>
      <c r="M45" s="41">
        <v>1110</v>
      </c>
      <c r="N45" s="37"/>
      <c r="O45" s="37" t="s">
        <v>59</v>
      </c>
    </row>
    <row r="46" spans="1:15" s="13" customFormat="1" ht="18.95" customHeight="1" x14ac:dyDescent="0.45">
      <c r="B46" s="42" t="s">
        <v>18</v>
      </c>
      <c r="C46" s="37"/>
      <c r="D46" s="37"/>
      <c r="E46" s="38">
        <f>SUM(F46:G46)</f>
        <v>63816</v>
      </c>
      <c r="F46" s="39">
        <v>31840</v>
      </c>
      <c r="G46" s="41">
        <v>31976</v>
      </c>
      <c r="H46" s="38">
        <f>SUM(I46:J46)</f>
        <v>63295</v>
      </c>
      <c r="I46" s="39">
        <v>31564</v>
      </c>
      <c r="J46" s="41">
        <v>31731</v>
      </c>
      <c r="K46" s="38">
        <f t="shared" si="15"/>
        <v>64248</v>
      </c>
      <c r="L46" s="39">
        <v>32069</v>
      </c>
      <c r="M46" s="41">
        <v>32179</v>
      </c>
      <c r="N46" s="37"/>
      <c r="O46" s="37" t="s">
        <v>19</v>
      </c>
    </row>
    <row r="47" spans="1:15" s="13" customFormat="1" ht="20.100000000000001" customHeight="1" x14ac:dyDescent="0.45">
      <c r="A47" s="3" t="s">
        <v>60</v>
      </c>
      <c r="B47" s="42"/>
      <c r="C47" s="37"/>
      <c r="D47" s="37"/>
      <c r="E47" s="40">
        <f t="shared" ref="E47:J47" si="16">SUM(E48,E50)</f>
        <v>58872</v>
      </c>
      <c r="F47" s="40">
        <f t="shared" si="16"/>
        <v>29533</v>
      </c>
      <c r="G47" s="40">
        <f t="shared" si="16"/>
        <v>29339</v>
      </c>
      <c r="H47" s="40">
        <f t="shared" si="16"/>
        <v>59199</v>
      </c>
      <c r="I47" s="40">
        <f t="shared" si="16"/>
        <v>29639</v>
      </c>
      <c r="J47" s="32">
        <f t="shared" si="16"/>
        <v>29560</v>
      </c>
      <c r="K47" s="40">
        <f>SUM(L47:M47)</f>
        <v>59155</v>
      </c>
      <c r="L47" s="32">
        <f>L48+L50</f>
        <v>29561</v>
      </c>
      <c r="M47" s="32">
        <f>M48+M50</f>
        <v>29594</v>
      </c>
      <c r="N47" s="3" t="s">
        <v>61</v>
      </c>
      <c r="O47" s="37"/>
    </row>
    <row r="48" spans="1:15" s="13" customFormat="1" ht="18.95" customHeight="1" x14ac:dyDescent="0.45">
      <c r="B48" s="42" t="s">
        <v>16</v>
      </c>
      <c r="C48" s="37"/>
      <c r="D48" s="37"/>
      <c r="E48" s="38">
        <f>SUM(F48:G48)</f>
        <v>3668</v>
      </c>
      <c r="F48" s="39">
        <v>1842</v>
      </c>
      <c r="G48" s="41">
        <v>1826</v>
      </c>
      <c r="H48" s="38">
        <f>SUM(I48:J48)</f>
        <v>3639</v>
      </c>
      <c r="I48" s="39">
        <v>1816</v>
      </c>
      <c r="J48" s="41">
        <v>1823</v>
      </c>
      <c r="K48" s="38">
        <f>SUM(L48:M48)</f>
        <v>3614</v>
      </c>
      <c r="L48" s="39">
        <v>1798</v>
      </c>
      <c r="M48" s="41">
        <v>1816</v>
      </c>
      <c r="N48" s="37"/>
      <c r="O48" s="37" t="s">
        <v>17</v>
      </c>
    </row>
    <row r="49" spans="1:15" s="13" customFormat="1" ht="18.95" customHeight="1" x14ac:dyDescent="0.45">
      <c r="B49" s="42" t="s">
        <v>62</v>
      </c>
      <c r="C49" s="37"/>
      <c r="D49" s="37"/>
      <c r="E49" s="38">
        <f>SUM(F49:G49)</f>
        <v>3668</v>
      </c>
      <c r="F49" s="39">
        <v>1842</v>
      </c>
      <c r="G49" s="41">
        <v>1826</v>
      </c>
      <c r="H49" s="38">
        <f>SUM(I49:J49)</f>
        <v>3639</v>
      </c>
      <c r="I49" s="39">
        <v>1816</v>
      </c>
      <c r="J49" s="41">
        <v>1823</v>
      </c>
      <c r="K49" s="38">
        <f>SUM(L49:M49)</f>
        <v>3614</v>
      </c>
      <c r="L49" s="39">
        <v>1798</v>
      </c>
      <c r="M49" s="41">
        <v>1816</v>
      </c>
      <c r="N49" s="37"/>
      <c r="O49" s="37" t="s">
        <v>63</v>
      </c>
    </row>
    <row r="50" spans="1:15" s="13" customFormat="1" ht="18.95" customHeight="1" x14ac:dyDescent="0.45">
      <c r="B50" s="42" t="s">
        <v>18</v>
      </c>
      <c r="C50" s="37"/>
      <c r="D50" s="37"/>
      <c r="E50" s="38">
        <f>SUM(F50:G50)</f>
        <v>55204</v>
      </c>
      <c r="F50" s="39">
        <v>27691</v>
      </c>
      <c r="G50" s="41">
        <v>27513</v>
      </c>
      <c r="H50" s="38">
        <f>SUM(I50:J50)</f>
        <v>55560</v>
      </c>
      <c r="I50" s="39">
        <v>27823</v>
      </c>
      <c r="J50" s="41">
        <v>27737</v>
      </c>
      <c r="K50" s="38">
        <f>SUM(L50:M50)</f>
        <v>55541</v>
      </c>
      <c r="L50" s="39">
        <v>27763</v>
      </c>
      <c r="M50" s="41">
        <v>27778</v>
      </c>
      <c r="N50" s="37"/>
      <c r="O50" s="37" t="s">
        <v>19</v>
      </c>
    </row>
    <row r="51" spans="1:15" s="13" customFormat="1" ht="20.25" customHeight="1" x14ac:dyDescent="0.45">
      <c r="A51" s="3" t="s">
        <v>64</v>
      </c>
      <c r="B51" s="42"/>
      <c r="C51" s="37"/>
      <c r="D51" s="37"/>
      <c r="E51" s="40">
        <f>SUM(F51:G51)</f>
        <v>20238</v>
      </c>
      <c r="F51" s="32">
        <v>10120</v>
      </c>
      <c r="G51" s="47">
        <v>10118</v>
      </c>
      <c r="H51" s="40">
        <f>SUM(I51:J51)</f>
        <v>20300</v>
      </c>
      <c r="I51" s="32">
        <v>10132</v>
      </c>
      <c r="J51" s="47">
        <v>10168</v>
      </c>
      <c r="K51" s="40">
        <f>SUM(L51:M51)</f>
        <v>20352</v>
      </c>
      <c r="L51" s="32">
        <v>10170</v>
      </c>
      <c r="M51" s="47">
        <v>10182</v>
      </c>
      <c r="N51" s="3" t="s">
        <v>65</v>
      </c>
      <c r="O51" s="37"/>
    </row>
    <row r="52" spans="1:15" s="13" customFormat="1" ht="6" customHeight="1" x14ac:dyDescent="0.45">
      <c r="A52" s="50"/>
      <c r="B52" s="50"/>
      <c r="C52" s="50"/>
      <c r="D52" s="50"/>
      <c r="E52" s="51"/>
      <c r="F52" s="51"/>
      <c r="G52" s="52"/>
      <c r="H52" s="53"/>
      <c r="I52" s="51"/>
      <c r="J52" s="52"/>
      <c r="K52" s="53"/>
      <c r="L52" s="51"/>
      <c r="M52" s="52"/>
      <c r="N52" s="50"/>
      <c r="O52" s="50"/>
    </row>
    <row r="53" spans="1:15" s="13" customFormat="1" ht="3.75" customHeight="1" x14ac:dyDescent="0.4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</row>
    <row r="54" spans="1:15" s="13" customFormat="1" ht="19.5" x14ac:dyDescent="0.45">
      <c r="A54" s="37" t="s">
        <v>66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</row>
    <row r="55" spans="1:15" s="13" customFormat="1" ht="17.25" customHeight="1" x14ac:dyDescent="0.45">
      <c r="A55" s="37"/>
      <c r="B55" s="37" t="s">
        <v>67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</row>
  </sheetData>
  <mergeCells count="12">
    <mergeCell ref="A30:D32"/>
    <mergeCell ref="E30:G30"/>
    <mergeCell ref="H30:J30"/>
    <mergeCell ref="K30:M30"/>
    <mergeCell ref="N30:O32"/>
    <mergeCell ref="A4:D6"/>
    <mergeCell ref="E4:G4"/>
    <mergeCell ref="H4:J4"/>
    <mergeCell ref="K4:M4"/>
    <mergeCell ref="N4:O6"/>
    <mergeCell ref="A7:D7"/>
    <mergeCell ref="N7:O7"/>
  </mergeCells>
  <pageMargins left="0.41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2017-09-26T04:22:12Z</dcterms:created>
  <dcterms:modified xsi:type="dcterms:W3CDTF">2017-09-26T04:22:59Z</dcterms:modified>
</cp:coreProperties>
</file>