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ตารางรายงานสถิติ2560\การคลัง\"/>
    </mc:Choice>
  </mc:AlternateContent>
  <bookViews>
    <workbookView xWindow="0" yWindow="0" windowWidth="20490" windowHeight="7680"/>
  </bookViews>
  <sheets>
    <sheet name="T-19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9" i="1" l="1"/>
  <c r="L119" i="1"/>
  <c r="K119" i="1"/>
  <c r="J119" i="1"/>
  <c r="I119" i="1"/>
  <c r="H119" i="1"/>
  <c r="G119" i="1"/>
  <c r="F119" i="1"/>
  <c r="E119" i="1"/>
  <c r="M117" i="1"/>
  <c r="L117" i="1"/>
  <c r="K117" i="1"/>
  <c r="J117" i="1"/>
  <c r="I117" i="1"/>
  <c r="H117" i="1"/>
  <c r="G117" i="1"/>
  <c r="F117" i="1"/>
  <c r="E117" i="1"/>
  <c r="M112" i="1"/>
  <c r="L112" i="1"/>
  <c r="K112" i="1"/>
  <c r="J112" i="1"/>
  <c r="I112" i="1"/>
  <c r="H112" i="1"/>
  <c r="G112" i="1"/>
  <c r="F112" i="1"/>
  <c r="E112" i="1"/>
  <c r="M108" i="1"/>
  <c r="L108" i="1"/>
  <c r="K108" i="1"/>
  <c r="J108" i="1"/>
  <c r="I108" i="1"/>
  <c r="H108" i="1"/>
  <c r="G108" i="1"/>
  <c r="F108" i="1"/>
  <c r="E108" i="1"/>
  <c r="M103" i="1"/>
  <c r="L103" i="1"/>
  <c r="K103" i="1"/>
  <c r="J103" i="1"/>
  <c r="I103" i="1"/>
  <c r="H103" i="1"/>
  <c r="G103" i="1"/>
  <c r="F103" i="1"/>
  <c r="E103" i="1"/>
  <c r="M100" i="1"/>
  <c r="L100" i="1"/>
  <c r="K100" i="1"/>
  <c r="J100" i="1"/>
  <c r="I100" i="1"/>
  <c r="G100" i="1"/>
  <c r="F100" i="1"/>
  <c r="E100" i="1"/>
  <c r="M97" i="1"/>
  <c r="L97" i="1"/>
  <c r="K97" i="1"/>
  <c r="J97" i="1"/>
  <c r="I97" i="1"/>
  <c r="G97" i="1"/>
  <c r="F97" i="1"/>
  <c r="E97" i="1"/>
  <c r="M92" i="1"/>
  <c r="L92" i="1"/>
  <c r="K92" i="1"/>
  <c r="J92" i="1"/>
  <c r="I92" i="1"/>
  <c r="H92" i="1"/>
  <c r="G92" i="1"/>
  <c r="F92" i="1"/>
  <c r="E92" i="1"/>
  <c r="M85" i="1"/>
  <c r="L85" i="1"/>
  <c r="K85" i="1"/>
  <c r="J85" i="1"/>
  <c r="I85" i="1"/>
  <c r="H85" i="1"/>
  <c r="G85" i="1"/>
  <c r="F85" i="1"/>
  <c r="E85" i="1"/>
  <c r="M74" i="1"/>
  <c r="L74" i="1"/>
  <c r="K74" i="1"/>
  <c r="J74" i="1"/>
  <c r="I74" i="1"/>
  <c r="H74" i="1"/>
  <c r="G74" i="1"/>
  <c r="F74" i="1"/>
  <c r="E74" i="1"/>
  <c r="M55" i="1"/>
  <c r="L55" i="1"/>
  <c r="K55" i="1"/>
  <c r="J55" i="1"/>
  <c r="I55" i="1"/>
  <c r="H55" i="1"/>
  <c r="G55" i="1"/>
  <c r="F55" i="1"/>
  <c r="E55" i="1"/>
  <c r="M50" i="1"/>
  <c r="L50" i="1"/>
  <c r="K50" i="1"/>
  <c r="J50" i="1"/>
  <c r="I50" i="1"/>
  <c r="H50" i="1"/>
  <c r="G50" i="1"/>
  <c r="F50" i="1"/>
  <c r="E50" i="1"/>
  <c r="M43" i="1"/>
  <c r="L43" i="1"/>
  <c r="K43" i="1"/>
  <c r="J43" i="1"/>
  <c r="J12" i="1" s="1"/>
  <c r="I43" i="1"/>
  <c r="H43" i="1"/>
  <c r="G43" i="1"/>
  <c r="F43" i="1"/>
  <c r="E43" i="1"/>
  <c r="M40" i="1"/>
  <c r="L40" i="1"/>
  <c r="K40" i="1"/>
  <c r="J40" i="1"/>
  <c r="I40" i="1"/>
  <c r="G40" i="1"/>
  <c r="F40" i="1"/>
  <c r="E40" i="1"/>
  <c r="M34" i="1"/>
  <c r="L34" i="1"/>
  <c r="K34" i="1"/>
  <c r="K12" i="1" s="1"/>
  <c r="J34" i="1"/>
  <c r="I34" i="1"/>
  <c r="H34" i="1"/>
  <c r="G34" i="1"/>
  <c r="F34" i="1"/>
  <c r="E34" i="1"/>
  <c r="M26" i="1"/>
  <c r="L26" i="1"/>
  <c r="L12" i="1" s="1"/>
  <c r="K26" i="1"/>
  <c r="J26" i="1"/>
  <c r="I26" i="1"/>
  <c r="H26" i="1"/>
  <c r="G26" i="1"/>
  <c r="F26" i="1"/>
  <c r="E26" i="1"/>
  <c r="M22" i="1"/>
  <c r="M12" i="1" s="1"/>
  <c r="L22" i="1"/>
  <c r="K22" i="1"/>
  <c r="J22" i="1"/>
  <c r="I22" i="1"/>
  <c r="H22" i="1"/>
  <c r="G22" i="1"/>
  <c r="F22" i="1"/>
  <c r="E22" i="1"/>
  <c r="M18" i="1"/>
  <c r="L18" i="1"/>
  <c r="K18" i="1"/>
  <c r="J18" i="1"/>
  <c r="I18" i="1"/>
  <c r="G18" i="1"/>
  <c r="F18" i="1"/>
  <c r="E18" i="1"/>
  <c r="E12" i="1" s="1"/>
  <c r="M13" i="1"/>
  <c r="L13" i="1"/>
  <c r="K13" i="1"/>
  <c r="J13" i="1"/>
  <c r="I13" i="1"/>
  <c r="H13" i="1"/>
  <c r="H12" i="1" s="1"/>
  <c r="G13" i="1"/>
  <c r="F13" i="1"/>
  <c r="F12" i="1" s="1"/>
  <c r="E13" i="1"/>
  <c r="I12" i="1"/>
  <c r="G12" i="1"/>
</calcChain>
</file>

<file path=xl/sharedStrings.xml><?xml version="1.0" encoding="utf-8"?>
<sst xmlns="http://schemas.openxmlformats.org/spreadsheetml/2006/main" count="323" uniqueCount="225">
  <si>
    <t xml:space="preserve">ตาราง   </t>
  </si>
  <si>
    <t>รายรับ และรายจ่ายจริงของเทศบาล จำแนกตามประเภท เป็นรายอำเภอ และเทศบาล ปีงบประมาณ 2559</t>
  </si>
  <si>
    <t>Table</t>
  </si>
  <si>
    <t>Actual Revenue and Expenditure of Municipality by Type, District and Municipality: Fiscal Year 2016</t>
  </si>
  <si>
    <t>(บาท  Baht)</t>
  </si>
  <si>
    <t>อำเภอ/เทศบาล</t>
  </si>
  <si>
    <t>รายรับ</t>
  </si>
  <si>
    <t>รายจ่าย</t>
  </si>
  <si>
    <t>District/municipality</t>
  </si>
  <si>
    <t>Revenue</t>
  </si>
  <si>
    <t>Expenditure</t>
  </si>
  <si>
    <t>ค่าธรรมเนียม</t>
  </si>
  <si>
    <t>ภาษีอากร</t>
  </si>
  <si>
    <t>ค่าปรับ</t>
  </si>
  <si>
    <t>ทรัพย์สิน</t>
  </si>
  <si>
    <t>สาธารณูปโภค</t>
  </si>
  <si>
    <t>เบ็ดเตล็ด</t>
  </si>
  <si>
    <t>เงินอุดหนุน</t>
  </si>
  <si>
    <t>รายจ่ายประจำ</t>
  </si>
  <si>
    <t>เพื่อการลงทุน</t>
  </si>
  <si>
    <t>งบกลาง</t>
  </si>
  <si>
    <t>Taxes and</t>
  </si>
  <si>
    <t>Fees and fine</t>
  </si>
  <si>
    <t>Property</t>
  </si>
  <si>
    <t>Public</t>
  </si>
  <si>
    <t>Miscellaneous</t>
  </si>
  <si>
    <t>Subsidies</t>
  </si>
  <si>
    <t>Permanent</t>
  </si>
  <si>
    <t xml:space="preserve">Expenditure  </t>
  </si>
  <si>
    <t>Central</t>
  </si>
  <si>
    <t>duties</t>
  </si>
  <si>
    <t>utilities</t>
  </si>
  <si>
    <t>of investment</t>
  </si>
  <si>
    <t>expenditure</t>
  </si>
  <si>
    <t>จังหวัดร้อยเอ็ด</t>
  </si>
  <si>
    <t>Roi Et Province</t>
  </si>
  <si>
    <t>อำเภอเมืองร้อยเอ็ด</t>
  </si>
  <si>
    <t xml:space="preserve">Mueang Roi Et District </t>
  </si>
  <si>
    <t xml:space="preserve">     เทศบาลเมืองร้อยเอ็ด</t>
  </si>
  <si>
    <t>Roi Et Town Municipality</t>
  </si>
  <si>
    <t xml:space="preserve">     เทศบาลตำบลปอภาร</t>
  </si>
  <si>
    <t>Po Pan Subdistrict Municipality</t>
  </si>
  <si>
    <t xml:space="preserve">     เทศบาลตำบลโนนตาล</t>
  </si>
  <si>
    <t>Non Tan Subdistrict Municipality</t>
  </si>
  <si>
    <t xml:space="preserve">     เทศบาลตำบลสีแก้ว</t>
  </si>
  <si>
    <t>Si Kaeo Subdistrict Municipality</t>
  </si>
  <si>
    <t>อำเภอเกษตรวิสัย</t>
  </si>
  <si>
    <t xml:space="preserve">                    -</t>
  </si>
  <si>
    <t>Kaset Wisai District</t>
  </si>
  <si>
    <t xml:space="preserve">     เทศบาลตำบลกู่กาสิงห์</t>
  </si>
  <si>
    <t>Ku Ka Sing Subdistrict Municipality</t>
  </si>
  <si>
    <t xml:space="preserve">     เทศบาลตำบลเกษตรวิสัย</t>
  </si>
  <si>
    <t>Kaset Wisai Subdistrict Municipality</t>
  </si>
  <si>
    <t xml:space="preserve">     เทศบาลตำบลเมืองบัว</t>
  </si>
  <si>
    <t>Mueang Bua Subdistrict Municipality</t>
  </si>
  <si>
    <t>อำเภอปทุมรัตต์</t>
  </si>
  <si>
    <t>Pathum Rat District</t>
  </si>
  <si>
    <t xml:space="preserve">     เทศบาลตำบลปทุมรัตต์</t>
  </si>
  <si>
    <t>Pathum Rat Subdistrict Municipality</t>
  </si>
  <si>
    <t xml:space="preserve">     เทศบาลตำบลโพนสูง</t>
  </si>
  <si>
    <t>Phon Sung Subdistrict Municipality</t>
  </si>
  <si>
    <t xml:space="preserve">     เทศบาลตำบลโนนสวรรค์</t>
  </si>
  <si>
    <t>Non Sawan Subdistrict Municipality</t>
  </si>
  <si>
    <t>อำเภอจตุรพักตรพิมาน</t>
  </si>
  <si>
    <t xml:space="preserve">Chaturaphak Phiman District </t>
  </si>
  <si>
    <t xml:space="preserve">     เทศบาลตำบลจตุรพักตรพิมาน</t>
  </si>
  <si>
    <t>Chaturaphak Phiman Subdistrict Municipality</t>
  </si>
  <si>
    <t xml:space="preserve">     เทศบาลตำบลหัวช้าง</t>
  </si>
  <si>
    <t>Hua Chang Subdistrict Municipality</t>
  </si>
  <si>
    <t xml:space="preserve">     เทศบาลตำบลดงแดง</t>
  </si>
  <si>
    <t>Dong Daeng Subdistrict Municipality</t>
  </si>
  <si>
    <t xml:space="preserve">     เทศบาลตำบลโคกล่าม</t>
  </si>
  <si>
    <t>Khok Lam Subdistrict Municipality</t>
  </si>
  <si>
    <t xml:space="preserve">     เทศบาลตำบลหนองผือ</t>
  </si>
  <si>
    <t>Nong Phue Subdistrict Municipality</t>
  </si>
  <si>
    <t xml:space="preserve">     เทศบาลตำบลลิ้นฟ้า</t>
  </si>
  <si>
    <t>Lin Fa Subdistrict Municipality</t>
  </si>
  <si>
    <t xml:space="preserve">     เทศบาลตำบลเมืองหงส์</t>
  </si>
  <si>
    <t>Mueang Hong Subdistrict Municipality</t>
  </si>
  <si>
    <t>อำเภอธวัชบุรี</t>
  </si>
  <si>
    <t xml:space="preserve">Thawat Buri District </t>
  </si>
  <si>
    <t xml:space="preserve">     เทศบาลตำบลธงธานี</t>
  </si>
  <si>
    <t>Thong Thani Subdistrict Municipality</t>
  </si>
  <si>
    <t xml:space="preserve">     เทศบาลตำบลนิเวศน์</t>
  </si>
  <si>
    <t>Niwet Subdistrict Municipality</t>
  </si>
  <si>
    <t xml:space="preserve">     เทศบาลตำบลบ้านนิเวศน์</t>
  </si>
  <si>
    <t>Ban Niwet Subdistrict Municipality</t>
  </si>
  <si>
    <t xml:space="preserve">     เทศบาลตำบลอุ่มเม้า</t>
  </si>
  <si>
    <t>Ummao Subdistrict Municipality</t>
  </si>
  <si>
    <t xml:space="preserve">     เทศบาลตำบลมะอึ</t>
  </si>
  <si>
    <t>Ma-ue Subdistrict Municipality</t>
  </si>
  <si>
    <t>อำเภอพนมไพร</t>
  </si>
  <si>
    <t xml:space="preserve">Phanom Phrai District </t>
  </si>
  <si>
    <t xml:space="preserve">     เทศบาลตำบลพนมไพร</t>
  </si>
  <si>
    <t>Phanom Phrai Subdistrict Municipality</t>
  </si>
  <si>
    <t xml:space="preserve">     เทศบาลตำบลโพธิ์ชัย</t>
  </si>
  <si>
    <t>Pho Chai Subdistrict Municipality</t>
  </si>
  <si>
    <t>อำเภอโพนทอง</t>
  </si>
  <si>
    <t xml:space="preserve">Phon Thong District </t>
  </si>
  <si>
    <t xml:space="preserve">     เทศบาลตำบลโพนทอง</t>
  </si>
  <si>
    <t>Phon Thong Subdistrict Municipality</t>
  </si>
  <si>
    <t xml:space="preserve">     เทศบาลตำบลโคกสูง</t>
  </si>
  <si>
    <t>Khok Sung Subdistrict Municipality</t>
  </si>
  <si>
    <t xml:space="preserve">     เทศบาลตำบลโคกกกม่วง</t>
  </si>
  <si>
    <t>Khok Kok mung Subdistrict Municipality</t>
  </si>
  <si>
    <t xml:space="preserve">     เทศบาลตำบลแวง</t>
  </si>
  <si>
    <t>Waeng Subdistrict Municipality</t>
  </si>
  <si>
    <t xml:space="preserve">     เทศบาลตำบลโพธิ์ทอง</t>
  </si>
  <si>
    <t>Pho Thong Subdistrict Municipality</t>
  </si>
  <si>
    <t xml:space="preserve">     เทศบาลตำบลโนนชัยศรี</t>
  </si>
  <si>
    <t>Non Chai Si Subdistrict Municipality</t>
  </si>
  <si>
    <t>อำเภอโพธิ์ชัย</t>
  </si>
  <si>
    <t xml:space="preserve">Pho Chai District </t>
  </si>
  <si>
    <t xml:space="preserve">     เทศบาลตำบลชัยวารี</t>
  </si>
  <si>
    <t>Chai Wari Subdistrict Municipality</t>
  </si>
  <si>
    <t xml:space="preserve">     เทศบาลตำบลเชียงใหม่</t>
  </si>
  <si>
    <t>Chiang Mai Subdistrict Municipality</t>
  </si>
  <si>
    <t xml:space="preserve">     เทศบาลตำบลอังคะคำ</t>
  </si>
  <si>
    <t>Akkha Kham Subdistrict Municipality</t>
  </si>
  <si>
    <t xml:space="preserve">     เทศบาลตำบลคำพอุง</t>
  </si>
  <si>
    <t>KhamPha-ung Subdistrict Municipality</t>
  </si>
  <si>
    <t>อำเภอหนองพอก</t>
  </si>
  <si>
    <t xml:space="preserve">Nong Phok District </t>
  </si>
  <si>
    <t xml:space="preserve">     เทศบาลตำบลหนองพอก</t>
  </si>
  <si>
    <t>Nong Phok Subdistrict Municipality</t>
  </si>
  <si>
    <t xml:space="preserve">     เทศบาลตำบลท่าสีดา</t>
  </si>
  <si>
    <t>Tha Si Da Subdistrict Municipality</t>
  </si>
  <si>
    <t>รายรับ และรายจ่ายจริงของเทศบาล จำแนกตามประเภท เป็นรายอำเภอ และเทศบาล ปีงบประมาณ 2558 (ต่อ)</t>
  </si>
  <si>
    <t>Actual Revenue and Expenditure of Municipality by Type, District and Municipality: Fiscal Year 2015 (Cont.)</t>
  </si>
  <si>
    <t>อำเภอเสลภูมิ</t>
  </si>
  <si>
    <t xml:space="preserve">Selaphum District </t>
  </si>
  <si>
    <t xml:space="preserve">     เทศบาลตำบลเสลภูมิ</t>
  </si>
  <si>
    <t>Selaphum Subdistrict Municipality</t>
  </si>
  <si>
    <t xml:space="preserve">     เทศบาลตำบลเมืองไพร</t>
  </si>
  <si>
    <t>Mueang Phrai Subdistrict Municipality</t>
  </si>
  <si>
    <t xml:space="preserve">     เทศบาลตำบลขวาว</t>
  </si>
  <si>
    <t>Khwao Subdistrict Municipality</t>
  </si>
  <si>
    <t xml:space="preserve">     เทศบาลตำบลนาแซง</t>
  </si>
  <si>
    <t>Na Saeng Subdistrict Municipality</t>
  </si>
  <si>
    <t xml:space="preserve">     เทศบาลตำบลนาเมือง</t>
  </si>
  <si>
    <t>Na Mueang Subdistrict Municipality</t>
  </si>
  <si>
    <t xml:space="preserve">     เทศบาลตำบลเกาะแก้ว</t>
  </si>
  <si>
    <t>Ko Kaeo Subdistrict Municipality</t>
  </si>
  <si>
    <t xml:space="preserve">     เทศบาลตำบลพรสวรรค์</t>
  </si>
  <si>
    <t>Phon Sawan Subdistrict Municipality</t>
  </si>
  <si>
    <t xml:space="preserve">     เทศบาลตำบลวังหลวง</t>
  </si>
  <si>
    <t>Wang Luang Subdistrict Municipality</t>
  </si>
  <si>
    <t xml:space="preserve">     เทศบาลตำบลหนองหลวง</t>
  </si>
  <si>
    <t>Nong Luang Subdistrict Municipality</t>
  </si>
  <si>
    <t xml:space="preserve">     เทศบาลตำบลท่าม่วง</t>
  </si>
  <si>
    <t>Tha Muang Subdistrict Municipality</t>
  </si>
  <si>
    <t>อำเภอสุวรรณภูมิ</t>
  </si>
  <si>
    <t xml:space="preserve">Suwannaphum District </t>
  </si>
  <si>
    <t xml:space="preserve">     เทศบาลตำบลสุวรรณภูมิ</t>
  </si>
  <si>
    <t>Suwannaphum Subdistrict Municipality</t>
  </si>
  <si>
    <t xml:space="preserve">     เทศบาลตำบลจำปาขัน</t>
  </si>
  <si>
    <t>Cham Pakham Subdistrict Municipality</t>
  </si>
  <si>
    <t xml:space="preserve">     เทศบาลตำบลทุ่งกุลา</t>
  </si>
  <si>
    <t>Thung Kula Subdistrict Municipality</t>
  </si>
  <si>
    <t xml:space="preserve">     เทศบาลตำบลหินกอง</t>
  </si>
  <si>
    <t>Hin Kong Subdistrict Municipality</t>
  </si>
  <si>
    <t xml:space="preserve">     เทศบาลทุ่งหลวง</t>
  </si>
  <si>
    <t>Thung Luang Subdistict Municipaliy</t>
  </si>
  <si>
    <t xml:space="preserve">     เทศบาลดอกไม้</t>
  </si>
  <si>
    <t>Dokmai Municipaliy</t>
  </si>
  <si>
    <t>อำเภอเมืองสรวง</t>
  </si>
  <si>
    <t xml:space="preserve">Mueang Suang District </t>
  </si>
  <si>
    <t xml:space="preserve">     เทศบาลตำบลเมืองสรวง</t>
  </si>
  <si>
    <t>Mueang Suang Subdistrict Municipality</t>
  </si>
  <si>
    <t xml:space="preserve">     เทศบาลตำบลกกกุง</t>
  </si>
  <si>
    <t>Kok Kung Subdistrict Municipality</t>
  </si>
  <si>
    <t xml:space="preserve">     เทศบาลตำบลหนองหิน</t>
  </si>
  <si>
    <t>Nong Hin Subdistrict Municipality</t>
  </si>
  <si>
    <t xml:space="preserve">     เทศบาลตำบลคูเมือง</t>
  </si>
  <si>
    <t>Khu Mueang Subdistrict Municipality</t>
  </si>
  <si>
    <t>อำเภอโพนทราย</t>
  </si>
  <si>
    <t xml:space="preserve">Phon Sai District </t>
  </si>
  <si>
    <t xml:space="preserve">     เทศบาลตำบลโพนทราย</t>
  </si>
  <si>
    <t>Phon Sai Subdistrict Municipality</t>
  </si>
  <si>
    <t xml:space="preserve">     เทศบาลตำบลสามขา</t>
  </si>
  <si>
    <t>SamkHa Municipaliy</t>
  </si>
  <si>
    <t>อำเภออาจสามารถ</t>
  </si>
  <si>
    <t>At Samat District</t>
  </si>
  <si>
    <t xml:space="preserve">     เทศบาลตำบลอาจสามารถ</t>
  </si>
  <si>
    <t>At Samat Subdistrict Municipality</t>
  </si>
  <si>
    <t xml:space="preserve">     เทศบาลตำบลโพนเมือง</t>
  </si>
  <si>
    <t>Phonmuang Municipaliy</t>
  </si>
  <si>
    <t>อำเภอเมยวดี</t>
  </si>
  <si>
    <t xml:space="preserve">Moei Wadi District </t>
  </si>
  <si>
    <t>เทศบาลตำบลเมยวดี</t>
  </si>
  <si>
    <t>Moei Wadi Subdistrict Municipality</t>
  </si>
  <si>
    <t>เทศบาลตำบลบุ่งเลิศ</t>
  </si>
  <si>
    <t>Bung Loet Subdistrict Municipality</t>
  </si>
  <si>
    <t>เทศบาลตำบลชุมพร</t>
  </si>
  <si>
    <t>Chumphon Subdistrict Municipality</t>
  </si>
  <si>
    <t>เทศบาลตำบลชมสะอาด</t>
  </si>
  <si>
    <t>Chom Sa-At Subdistrict Municipality</t>
  </si>
  <si>
    <t>อำเภอศรีสมเด็จ</t>
  </si>
  <si>
    <t xml:space="preserve">Si Somdet District </t>
  </si>
  <si>
    <t xml:space="preserve">     เทศบาลศรีสมเด็จ</t>
  </si>
  <si>
    <t>Si Somdet Subdistrict Municipality</t>
  </si>
  <si>
    <t xml:space="preserve">     เทศบาลโพธิ์ทอง</t>
  </si>
  <si>
    <t>Phothong Municipaliy</t>
  </si>
  <si>
    <t xml:space="preserve">     เทศบาลบ้านบาก</t>
  </si>
  <si>
    <t>BanBak  Municipaliy</t>
  </si>
  <si>
    <t>อำเภอจังหาร</t>
  </si>
  <si>
    <t xml:space="preserve">Changhan District </t>
  </si>
  <si>
    <t xml:space="preserve">     เทศบาลตำบลดินดำ</t>
  </si>
  <si>
    <t>Din Dam Subdistrict Municipality</t>
  </si>
  <si>
    <t xml:space="preserve">     เทศบาลตำบลดงสิงห์</t>
  </si>
  <si>
    <t>Dong Sing Subdistrict Municipality</t>
  </si>
  <si>
    <t xml:space="preserve">     เทศบาลตำบลผักแว่น</t>
  </si>
  <si>
    <t>Phak Waen Subdistrict Municipality</t>
  </si>
  <si>
    <t xml:space="preserve">     เทศบาลตำบลจังหาร</t>
  </si>
  <si>
    <t>Changhan Subdistrict Municipality</t>
  </si>
  <si>
    <t>อำเภอเชียงขวัญ</t>
  </si>
  <si>
    <t xml:space="preserve">Chaingkhwan District </t>
  </si>
  <si>
    <t xml:space="preserve">     เทศบาลตำบลเชียงขวัญ</t>
  </si>
  <si>
    <t>Chaingkhwan  Municipaliy</t>
  </si>
  <si>
    <t>อำเภอหนองฮี</t>
  </si>
  <si>
    <t>Nong Hi District</t>
  </si>
  <si>
    <t xml:space="preserve">     เทศบาลตำบลหนองฮี</t>
  </si>
  <si>
    <t>Nong Hi Subdistrict Municipality</t>
  </si>
  <si>
    <t xml:space="preserve">     ที่มา:  สำนักงานส่งเสริมปกครองท้องถิ่นจังหวัด ร้อยเอ็ด</t>
  </si>
  <si>
    <t xml:space="preserve"> Source:  Roi Et  Provincial Office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</si>
</sst>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#,##0.00____"/>
  </numFmts>
  <fonts count="12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.5"/>
      <name val="TH SarabunPSK"/>
      <family val="2"/>
    </font>
    <font>
      <sz val="11.5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2" fillId="0" borderId="0" xfId="1" applyFont="1" applyBorder="1" applyAlignment="1">
      <alignment horizontal="left"/>
    </xf>
    <xf numFmtId="0" fontId="3" fillId="0" borderId="0" xfId="1" applyFont="1"/>
    <xf numFmtId="187" fontId="3" fillId="0" borderId="0" xfId="1" applyNumberFormat="1" applyFont="1" applyAlignment="1">
      <alignment horizontal="center"/>
    </xf>
    <xf numFmtId="0" fontId="3" fillId="0" borderId="0" xfId="1" applyFont="1" applyBorder="1" applyAlignment="1">
      <alignment horizontal="left"/>
    </xf>
    <xf numFmtId="0" fontId="4" fillId="0" borderId="0" xfId="1" applyFont="1" applyAlignment="1">
      <alignment horizontal="right"/>
    </xf>
    <xf numFmtId="0" fontId="5" fillId="0" borderId="0" xfId="1" applyFont="1"/>
    <xf numFmtId="0" fontId="5" fillId="0" borderId="1" xfId="1" applyFont="1" applyBorder="1"/>
    <xf numFmtId="0" fontId="2" fillId="0" borderId="2" xfId="1" applyFont="1" applyBorder="1" applyAlignment="1">
      <alignment horizontal="center" vertical="center" shrinkToFit="1"/>
    </xf>
    <xf numFmtId="0" fontId="2" fillId="0" borderId="3" xfId="1" applyFont="1" applyBorder="1" applyAlignment="1">
      <alignment horizontal="center" vertical="center" shrinkToFit="1"/>
    </xf>
    <xf numFmtId="0" fontId="2" fillId="0" borderId="4" xfId="1" applyFont="1" applyBorder="1" applyAlignment="1">
      <alignment horizontal="center" shrinkToFit="1"/>
    </xf>
    <xf numFmtId="0" fontId="2" fillId="0" borderId="2" xfId="1" applyFont="1" applyBorder="1" applyAlignment="1">
      <alignment horizontal="center" shrinkToFit="1"/>
    </xf>
    <xf numFmtId="0" fontId="2" fillId="0" borderId="3" xfId="1" applyFont="1" applyBorder="1" applyAlignment="1">
      <alignment horizontal="center" shrinkToFit="1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5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6" fillId="0" borderId="0" xfId="1" applyFont="1"/>
    <xf numFmtId="0" fontId="2" fillId="0" borderId="6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7" fillId="0" borderId="10" xfId="1" applyFont="1" applyBorder="1"/>
    <xf numFmtId="0" fontId="2" fillId="0" borderId="7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0" fontId="6" fillId="0" borderId="9" xfId="1" applyFont="1" applyBorder="1"/>
    <xf numFmtId="0" fontId="6" fillId="0" borderId="0" xfId="1" applyFont="1" applyBorder="1"/>
    <xf numFmtId="188" fontId="8" fillId="0" borderId="0" xfId="1" applyNumberFormat="1" applyFont="1" applyBorder="1" applyAlignment="1">
      <alignment horizontal="center" vertical="center"/>
    </xf>
    <xf numFmtId="188" fontId="8" fillId="0" borderId="0" xfId="2" applyNumberFormat="1" applyFont="1" applyBorder="1" applyAlignment="1">
      <alignment vertical="center"/>
    </xf>
    <xf numFmtId="188" fontId="8" fillId="0" borderId="6" xfId="2" applyNumberFormat="1" applyFont="1" applyBorder="1" applyAlignment="1">
      <alignment vertical="center"/>
    </xf>
    <xf numFmtId="188" fontId="8" fillId="0" borderId="9" xfId="3" applyNumberFormat="1" applyFont="1" applyBorder="1" applyAlignment="1">
      <alignment vertical="center"/>
    </xf>
    <xf numFmtId="188" fontId="8" fillId="0" borderId="5" xfId="4" applyNumberFormat="1" applyFont="1" applyFill="1" applyBorder="1" applyAlignment="1">
      <alignment horizontal="left" vertical="center"/>
    </xf>
    <xf numFmtId="188" fontId="8" fillId="0" borderId="0" xfId="4" applyNumberFormat="1" applyFont="1" applyFill="1" applyBorder="1" applyAlignment="1">
      <alignment horizontal="left" vertical="center"/>
    </xf>
    <xf numFmtId="188" fontId="8" fillId="0" borderId="0" xfId="1" applyNumberFormat="1" applyFont="1" applyFill="1" applyBorder="1" applyAlignment="1">
      <alignment vertical="center"/>
    </xf>
    <xf numFmtId="188" fontId="9" fillId="0" borderId="0" xfId="1" applyNumberFormat="1" applyFont="1" applyAlignment="1">
      <alignment vertical="center"/>
    </xf>
    <xf numFmtId="0" fontId="9" fillId="0" borderId="0" xfId="1" applyFont="1"/>
    <xf numFmtId="188" fontId="8" fillId="0" borderId="0" xfId="2" applyNumberFormat="1" applyFont="1" applyBorder="1" applyAlignment="1">
      <alignment horizontal="left" vertical="center"/>
    </xf>
    <xf numFmtId="188" fontId="8" fillId="0" borderId="0" xfId="1" applyNumberFormat="1" applyFont="1" applyAlignment="1">
      <alignment vertical="center"/>
    </xf>
    <xf numFmtId="188" fontId="8" fillId="0" borderId="6" xfId="1" applyNumberFormat="1" applyFont="1" applyBorder="1" applyAlignment="1">
      <alignment vertical="center"/>
    </xf>
    <xf numFmtId="188" fontId="8" fillId="0" borderId="5" xfId="1" applyNumberFormat="1" applyFont="1" applyFill="1" applyBorder="1" applyAlignment="1">
      <alignment vertical="center"/>
    </xf>
    <xf numFmtId="188" fontId="8" fillId="0" borderId="0" xfId="4" applyNumberFormat="1" applyFont="1" applyFill="1" applyBorder="1" applyAlignment="1">
      <alignment vertical="center"/>
    </xf>
    <xf numFmtId="188" fontId="9" fillId="0" borderId="0" xfId="2" applyNumberFormat="1" applyFont="1" applyBorder="1" applyAlignment="1">
      <alignment horizontal="left" vertical="center"/>
    </xf>
    <xf numFmtId="188" fontId="9" fillId="0" borderId="6" xfId="1" applyNumberFormat="1" applyFont="1" applyBorder="1" applyAlignment="1">
      <alignment vertical="center"/>
    </xf>
    <xf numFmtId="188" fontId="9" fillId="0" borderId="9" xfId="1" applyNumberFormat="1" applyFont="1" applyBorder="1" applyAlignment="1">
      <alignment vertical="center"/>
    </xf>
    <xf numFmtId="188" fontId="9" fillId="0" borderId="6" xfId="5" applyNumberFormat="1" applyFont="1" applyBorder="1" applyAlignment="1">
      <alignment vertical="center"/>
    </xf>
    <xf numFmtId="188" fontId="9" fillId="0" borderId="9" xfId="5" applyNumberFormat="1" applyFont="1" applyBorder="1" applyAlignment="1">
      <alignment vertical="center"/>
    </xf>
    <xf numFmtId="188" fontId="9" fillId="0" borderId="9" xfId="4" applyNumberFormat="1" applyFont="1" applyBorder="1" applyAlignment="1" applyProtection="1">
      <alignment vertical="center"/>
      <protection locked="0" hidden="1"/>
    </xf>
    <xf numFmtId="188" fontId="9" fillId="0" borderId="5" xfId="1" applyNumberFormat="1" applyFont="1" applyFill="1" applyBorder="1" applyAlignment="1">
      <alignment vertical="center"/>
    </xf>
    <xf numFmtId="188" fontId="9" fillId="0" borderId="0" xfId="1" applyNumberFormat="1" applyFont="1" applyFill="1" applyBorder="1" applyAlignment="1">
      <alignment vertical="center"/>
    </xf>
    <xf numFmtId="188" fontId="8" fillId="0" borderId="9" xfId="5" applyNumberFormat="1" applyFont="1" applyBorder="1" applyAlignment="1">
      <alignment vertical="center"/>
    </xf>
    <xf numFmtId="188" fontId="8" fillId="0" borderId="9" xfId="4" applyNumberFormat="1" applyFont="1" applyBorder="1" applyAlignment="1" applyProtection="1">
      <alignment vertical="center"/>
      <protection locked="0" hidden="1"/>
    </xf>
    <xf numFmtId="188" fontId="9" fillId="0" borderId="0" xfId="2" applyNumberFormat="1" applyFont="1" applyBorder="1" applyAlignment="1">
      <alignment vertical="center"/>
    </xf>
    <xf numFmtId="188" fontId="9" fillId="0" borderId="0" xfId="1" applyNumberFormat="1" applyFont="1" applyBorder="1" applyAlignment="1">
      <alignment vertical="center"/>
    </xf>
    <xf numFmtId="188" fontId="8" fillId="0" borderId="0" xfId="5" applyNumberFormat="1" applyFont="1" applyFill="1" applyBorder="1" applyAlignment="1">
      <alignment vertical="center"/>
    </xf>
    <xf numFmtId="188" fontId="10" fillId="0" borderId="9" xfId="3" applyNumberFormat="1" applyFont="1" applyBorder="1" applyAlignment="1">
      <alignment horizontal="center" vertical="center"/>
    </xf>
    <xf numFmtId="188" fontId="9" fillId="0" borderId="6" xfId="2" applyNumberFormat="1" applyFont="1" applyBorder="1" applyAlignment="1">
      <alignment vertical="center"/>
    </xf>
    <xf numFmtId="188" fontId="9" fillId="0" borderId="5" xfId="1" applyNumberFormat="1" applyFont="1" applyBorder="1" applyAlignment="1">
      <alignment vertical="center"/>
    </xf>
    <xf numFmtId="188" fontId="9" fillId="0" borderId="5" xfId="4" applyNumberFormat="1" applyFont="1" applyFill="1" applyBorder="1" applyAlignment="1">
      <alignment vertical="center"/>
    </xf>
    <xf numFmtId="188" fontId="9" fillId="0" borderId="0" xfId="4" applyNumberFormat="1" applyFont="1" applyBorder="1" applyAlignment="1">
      <alignment vertical="center"/>
    </xf>
    <xf numFmtId="188" fontId="9" fillId="0" borderId="0" xfId="4" applyNumberFormat="1" applyFont="1" applyBorder="1" applyAlignment="1" applyProtection="1">
      <alignment vertical="center"/>
      <protection locked="0" hidden="1"/>
    </xf>
    <xf numFmtId="0" fontId="8" fillId="0" borderId="0" xfId="1" applyFont="1" applyBorder="1" applyAlignment="1">
      <alignment horizontal="center"/>
    </xf>
    <xf numFmtId="0" fontId="9" fillId="0" borderId="0" xfId="2" applyFont="1" applyBorder="1" applyAlignment="1">
      <alignment vertical="center"/>
    </xf>
    <xf numFmtId="0" fontId="9" fillId="0" borderId="0" xfId="1" applyFont="1" applyBorder="1"/>
    <xf numFmtId="43" fontId="9" fillId="0" borderId="0" xfId="4" applyFont="1" applyBorder="1"/>
    <xf numFmtId="43" fontId="9" fillId="0" borderId="0" xfId="4" applyFont="1" applyBorder="1" applyProtection="1">
      <protection locked="0" hidden="1"/>
    </xf>
    <xf numFmtId="43" fontId="8" fillId="0" borderId="0" xfId="1" applyNumberFormat="1" applyFont="1" applyBorder="1"/>
    <xf numFmtId="0" fontId="9" fillId="0" borderId="0" xfId="1" applyFont="1" applyFill="1" applyBorder="1"/>
    <xf numFmtId="0" fontId="11" fillId="0" borderId="2" xfId="1" applyFont="1" applyBorder="1" applyAlignment="1">
      <alignment horizontal="center" vertical="center" shrinkToFit="1"/>
    </xf>
    <xf numFmtId="0" fontId="11" fillId="0" borderId="3" xfId="1" applyFont="1" applyBorder="1" applyAlignment="1">
      <alignment horizontal="center" vertical="center" shrinkToFit="1"/>
    </xf>
    <xf numFmtId="0" fontId="11" fillId="0" borderId="4" xfId="1" applyFont="1" applyBorder="1" applyAlignment="1">
      <alignment horizontal="center" shrinkToFit="1"/>
    </xf>
    <xf numFmtId="0" fontId="11" fillId="0" borderId="2" xfId="1" applyFont="1" applyBorder="1" applyAlignment="1">
      <alignment horizontal="center" shrinkToFit="1"/>
    </xf>
    <xf numFmtId="0" fontId="11" fillId="0" borderId="3" xfId="1" applyFont="1" applyBorder="1" applyAlignment="1">
      <alignment horizontal="center" shrinkToFit="1"/>
    </xf>
    <xf numFmtId="0" fontId="11" fillId="0" borderId="4" xfId="1" applyFont="1" applyBorder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4" xfId="1" applyFont="1" applyBorder="1" applyAlignment="1">
      <alignment horizontal="center" vertical="center" shrinkToFit="1"/>
    </xf>
    <xf numFmtId="0" fontId="11" fillId="0" borderId="2" xfId="1" applyFont="1" applyBorder="1" applyAlignment="1">
      <alignment vertical="center" shrinkToFit="1"/>
    </xf>
    <xf numFmtId="0" fontId="10" fillId="0" borderId="0" xfId="1" applyFont="1"/>
    <xf numFmtId="0" fontId="11" fillId="0" borderId="0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1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5" xfId="1" applyFont="1" applyBorder="1" applyAlignment="1">
      <alignment vertical="center" shrinkToFit="1"/>
    </xf>
    <xf numFmtId="0" fontId="11" fillId="0" borderId="0" xfId="1" applyFont="1" applyBorder="1" applyAlignment="1">
      <alignment vertical="center" shrinkToFit="1"/>
    </xf>
    <xf numFmtId="0" fontId="11" fillId="0" borderId="9" xfId="1" applyFont="1" applyBorder="1" applyAlignment="1">
      <alignment horizontal="center"/>
    </xf>
    <xf numFmtId="0" fontId="11" fillId="0" borderId="0" xfId="1" applyFont="1"/>
    <xf numFmtId="0" fontId="11" fillId="0" borderId="5" xfId="1" applyFont="1" applyBorder="1" applyAlignment="1">
      <alignment horizontal="center"/>
    </xf>
    <xf numFmtId="0" fontId="11" fillId="0" borderId="10" xfId="1" applyFont="1" applyBorder="1" applyAlignment="1">
      <alignment horizontal="center"/>
    </xf>
    <xf numFmtId="0" fontId="11" fillId="0" borderId="10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Border="1" applyAlignment="1">
      <alignment vertical="center" shrinkToFit="1"/>
    </xf>
    <xf numFmtId="0" fontId="11" fillId="0" borderId="1" xfId="1" applyFont="1" applyBorder="1" applyAlignment="1">
      <alignment vertical="center" shrinkToFit="1"/>
    </xf>
    <xf numFmtId="0" fontId="10" fillId="0" borderId="1" xfId="1" applyFont="1" applyBorder="1"/>
    <xf numFmtId="0" fontId="11" fillId="0" borderId="0" xfId="1" applyFont="1" applyBorder="1" applyAlignment="1">
      <alignment horizontal="center"/>
    </xf>
    <xf numFmtId="0" fontId="11" fillId="0" borderId="6" xfId="1" applyFont="1" applyBorder="1" applyAlignment="1">
      <alignment horizontal="center"/>
    </xf>
    <xf numFmtId="0" fontId="10" fillId="0" borderId="9" xfId="1" applyFont="1" applyBorder="1"/>
    <xf numFmtId="0" fontId="10" fillId="0" borderId="0" xfId="1" applyFont="1" applyBorder="1"/>
    <xf numFmtId="0" fontId="11" fillId="0" borderId="0" xfId="2" applyFont="1" applyBorder="1" applyAlignment="1">
      <alignment horizontal="left" vertical="center" indent="1"/>
    </xf>
    <xf numFmtId="188" fontId="10" fillId="0" borderId="0" xfId="1" applyNumberFormat="1" applyFont="1" applyAlignment="1">
      <alignment vertical="center"/>
    </xf>
    <xf numFmtId="188" fontId="11" fillId="0" borderId="0" xfId="2" applyNumberFormat="1" applyFont="1" applyBorder="1" applyAlignment="1">
      <alignment vertical="center"/>
    </xf>
    <xf numFmtId="188" fontId="11" fillId="0" borderId="6" xfId="1" applyNumberFormat="1" applyFont="1" applyBorder="1" applyAlignment="1">
      <alignment vertical="center"/>
    </xf>
    <xf numFmtId="188" fontId="11" fillId="0" borderId="9" xfId="5" applyNumberFormat="1" applyFont="1" applyBorder="1" applyAlignment="1">
      <alignment vertical="center"/>
    </xf>
    <xf numFmtId="188" fontId="11" fillId="0" borderId="9" xfId="5" applyNumberFormat="1" applyFont="1" applyBorder="1" applyAlignment="1" applyProtection="1">
      <alignment vertical="center"/>
      <protection locked="0" hidden="1"/>
    </xf>
    <xf numFmtId="188" fontId="11" fillId="0" borderId="0" xfId="5" applyNumberFormat="1" applyFont="1" applyFill="1" applyBorder="1" applyAlignment="1">
      <alignment vertical="center"/>
    </xf>
    <xf numFmtId="188" fontId="11" fillId="0" borderId="0" xfId="1" applyNumberFormat="1" applyFont="1" applyFill="1" applyBorder="1" applyAlignment="1">
      <alignment vertical="center"/>
    </xf>
    <xf numFmtId="188" fontId="10" fillId="0" borderId="6" xfId="2" applyNumberFormat="1" applyFont="1" applyBorder="1" applyAlignment="1">
      <alignment vertical="center"/>
    </xf>
    <xf numFmtId="188" fontId="10" fillId="0" borderId="9" xfId="1" applyNumberFormat="1" applyFont="1" applyBorder="1" applyAlignment="1">
      <alignment vertical="center"/>
    </xf>
    <xf numFmtId="188" fontId="10" fillId="0" borderId="9" xfId="5" applyNumberFormat="1" applyFont="1" applyBorder="1" applyAlignment="1">
      <alignment vertical="center"/>
    </xf>
    <xf numFmtId="188" fontId="10" fillId="0" borderId="9" xfId="5" applyNumberFormat="1" applyFont="1" applyBorder="1" applyAlignment="1" applyProtection="1">
      <alignment vertical="center"/>
      <protection locked="0" hidden="1"/>
    </xf>
    <xf numFmtId="188" fontId="10" fillId="0" borderId="0" xfId="1" applyNumberFormat="1" applyFont="1" applyFill="1" applyBorder="1" applyAlignment="1">
      <alignment vertical="center"/>
    </xf>
    <xf numFmtId="188" fontId="10" fillId="0" borderId="0" xfId="1" applyNumberFormat="1" applyFont="1" applyBorder="1" applyAlignment="1">
      <alignment vertical="center"/>
    </xf>
    <xf numFmtId="188" fontId="10" fillId="0" borderId="6" xfId="1" applyNumberFormat="1" applyFont="1" applyBorder="1" applyAlignment="1">
      <alignment vertical="center"/>
    </xf>
    <xf numFmtId="0" fontId="11" fillId="0" borderId="0" xfId="2" applyFont="1" applyBorder="1" applyAlignment="1">
      <alignment horizontal="left" indent="1"/>
    </xf>
    <xf numFmtId="188" fontId="10" fillId="0" borderId="0" xfId="2" applyNumberFormat="1" applyFont="1" applyBorder="1" applyAlignment="1">
      <alignment vertical="center"/>
    </xf>
    <xf numFmtId="0" fontId="11" fillId="0" borderId="0" xfId="2" applyFont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1" fillId="0" borderId="0" xfId="1" applyFont="1" applyBorder="1" applyAlignment="1">
      <alignment horizontal="center" vertical="center"/>
    </xf>
    <xf numFmtId="188" fontId="11" fillId="0" borderId="0" xfId="2" applyNumberFormat="1" applyFont="1" applyBorder="1" applyAlignment="1">
      <alignment horizontal="left" vertical="center"/>
    </xf>
    <xf numFmtId="188" fontId="11" fillId="0" borderId="0" xfId="1" applyNumberFormat="1" applyFont="1" applyBorder="1" applyAlignment="1">
      <alignment vertical="center"/>
    </xf>
    <xf numFmtId="188" fontId="10" fillId="0" borderId="0" xfId="5" applyNumberFormat="1" applyFont="1" applyFill="1" applyBorder="1" applyAlignment="1">
      <alignment vertical="center"/>
    </xf>
    <xf numFmtId="188" fontId="11" fillId="0" borderId="6" xfId="1" applyNumberFormat="1" applyFont="1" applyBorder="1" applyAlignment="1">
      <alignment horizontal="center" vertical="center"/>
    </xf>
    <xf numFmtId="188" fontId="10" fillId="0" borderId="0" xfId="1" applyNumberFormat="1" applyFont="1" applyBorder="1" applyAlignment="1">
      <alignment horizontal="left" vertical="center"/>
    </xf>
    <xf numFmtId="0" fontId="11" fillId="0" borderId="1" xfId="1" applyFont="1" applyBorder="1" applyAlignment="1">
      <alignment horizontal="center"/>
    </xf>
    <xf numFmtId="188" fontId="10" fillId="0" borderId="1" xfId="1" applyNumberFormat="1" applyFont="1" applyBorder="1" applyAlignment="1">
      <alignment vertical="center"/>
    </xf>
    <xf numFmtId="188" fontId="11" fillId="0" borderId="8" xfId="1" applyNumberFormat="1" applyFont="1" applyBorder="1" applyAlignment="1">
      <alignment vertical="center"/>
    </xf>
    <xf numFmtId="188" fontId="10" fillId="0" borderId="10" xfId="5" applyNumberFormat="1" applyFont="1" applyBorder="1" applyAlignment="1">
      <alignment vertical="center"/>
    </xf>
    <xf numFmtId="188" fontId="10" fillId="0" borderId="10" xfId="5" applyNumberFormat="1" applyFont="1" applyBorder="1" applyAlignment="1" applyProtection="1">
      <alignment vertical="center"/>
      <protection locked="0" hidden="1"/>
    </xf>
    <xf numFmtId="188" fontId="11" fillId="0" borderId="1" xfId="5" applyNumberFormat="1" applyFont="1" applyFill="1" applyBorder="1" applyAlignment="1">
      <alignment vertical="center"/>
    </xf>
    <xf numFmtId="188" fontId="10" fillId="0" borderId="1" xfId="1" applyNumberFormat="1" applyFont="1" applyFill="1" applyBorder="1" applyAlignment="1">
      <alignment vertical="center"/>
    </xf>
    <xf numFmtId="0" fontId="10" fillId="0" borderId="1" xfId="1" applyFont="1" applyBorder="1" applyAlignment="1">
      <alignment vertical="center"/>
    </xf>
    <xf numFmtId="188" fontId="10" fillId="0" borderId="0" xfId="5" applyNumberFormat="1" applyFont="1" applyBorder="1" applyAlignment="1">
      <alignment vertical="center"/>
    </xf>
    <xf numFmtId="188" fontId="10" fillId="0" borderId="0" xfId="5" applyNumberFormat="1" applyFont="1" applyBorder="1" applyAlignment="1" applyProtection="1">
      <alignment vertical="center"/>
      <protection locked="0" hidden="1"/>
    </xf>
    <xf numFmtId="0" fontId="10" fillId="0" borderId="0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188" fontId="9" fillId="0" borderId="0" xfId="5" applyNumberFormat="1" applyFont="1" applyBorder="1" applyAlignment="1">
      <alignment vertical="center"/>
    </xf>
    <xf numFmtId="188" fontId="9" fillId="0" borderId="0" xfId="5" applyNumberFormat="1" applyFont="1" applyBorder="1" applyAlignment="1" applyProtection="1">
      <alignment vertical="center"/>
      <protection locked="0" hidden="1"/>
    </xf>
    <xf numFmtId="0" fontId="9" fillId="0" borderId="0" xfId="1" applyFont="1" applyBorder="1" applyAlignment="1">
      <alignment vertical="center"/>
    </xf>
    <xf numFmtId="188" fontId="8" fillId="0" borderId="0" xfId="1" applyNumberFormat="1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88" fontId="8" fillId="0" borderId="0" xfId="3" applyNumberFormat="1" applyFont="1" applyBorder="1" applyAlignment="1">
      <alignment horizontal="center" vertical="center"/>
    </xf>
    <xf numFmtId="188" fontId="8" fillId="0" borderId="0" xfId="5" applyNumberFormat="1" applyFont="1" applyBorder="1" applyAlignment="1">
      <alignment vertical="center"/>
    </xf>
    <xf numFmtId="188" fontId="9" fillId="0" borderId="0" xfId="5" applyNumberFormat="1" applyFont="1" applyFill="1" applyBorder="1" applyAlignment="1">
      <alignment vertical="center"/>
    </xf>
    <xf numFmtId="188" fontId="9" fillId="0" borderId="0" xfId="1" applyNumberFormat="1" applyFont="1" applyBorder="1" applyAlignment="1">
      <alignment horizontal="left" vertical="center"/>
    </xf>
    <xf numFmtId="188" fontId="8" fillId="0" borderId="0" xfId="5" applyNumberFormat="1" applyFont="1" applyBorder="1" applyAlignment="1" applyProtection="1">
      <alignment vertical="center"/>
      <protection locked="0" hidden="1"/>
    </xf>
    <xf numFmtId="0" fontId="5" fillId="0" borderId="0" xfId="1" applyFont="1" applyBorder="1"/>
    <xf numFmtId="0" fontId="4" fillId="0" borderId="0" xfId="1" applyFont="1" applyBorder="1"/>
  </cellXfs>
  <cellStyles count="6">
    <cellStyle name="เครื่องหมายจุลภาค 2" xfId="5"/>
    <cellStyle name="เครื่องหมายจุลภาค 3" xfId="4"/>
    <cellStyle name="ปกติ" xfId="0" builtinId="0"/>
    <cellStyle name="ปกติ 2 2" xfId="3"/>
    <cellStyle name="ปกติ 5" xfId="1"/>
    <cellStyle name="ปกติ_E9213-4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180975</xdr:colOff>
      <xdr:row>0</xdr:row>
      <xdr:rowOff>9525</xdr:rowOff>
    </xdr:from>
    <xdr:to>
      <xdr:col>19</xdr:col>
      <xdr:colOff>114300</xdr:colOff>
      <xdr:row>30</xdr:row>
      <xdr:rowOff>152400</xdr:rowOff>
    </xdr:to>
    <xdr:grpSp>
      <xdr:nvGrpSpPr>
        <xdr:cNvPr id="2" name="Group 74"/>
        <xdr:cNvGrpSpPr>
          <a:grpSpLocks/>
        </xdr:cNvGrpSpPr>
      </xdr:nvGrpSpPr>
      <xdr:grpSpPr bwMode="auto">
        <a:xfrm>
          <a:off x="11810134" y="9525"/>
          <a:ext cx="444211" cy="7329920"/>
          <a:chOff x="997" y="0"/>
          <a:chExt cx="67" cy="66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6" y="33"/>
            <a:ext cx="48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152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9" y="353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171450</xdr:colOff>
      <xdr:row>62</xdr:row>
      <xdr:rowOff>47625</xdr:rowOff>
    </xdr:from>
    <xdr:to>
      <xdr:col>19</xdr:col>
      <xdr:colOff>104775</xdr:colOff>
      <xdr:row>93</xdr:row>
      <xdr:rowOff>190500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1800609" y="15157739"/>
          <a:ext cx="444211" cy="7581034"/>
          <a:chOff x="993" y="3"/>
          <a:chExt cx="69" cy="66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8" y="33"/>
            <a:ext cx="44" cy="3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3" y="3"/>
            <a:ext cx="59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152400</xdr:colOff>
      <xdr:row>31</xdr:row>
      <xdr:rowOff>57150</xdr:rowOff>
    </xdr:from>
    <xdr:to>
      <xdr:col>19</xdr:col>
      <xdr:colOff>47625</xdr:colOff>
      <xdr:row>61</xdr:row>
      <xdr:rowOff>180975</xdr:rowOff>
    </xdr:to>
    <xdr:grpSp>
      <xdr:nvGrpSpPr>
        <xdr:cNvPr id="10" name="Group 117"/>
        <xdr:cNvGrpSpPr>
          <a:grpSpLocks/>
        </xdr:cNvGrpSpPr>
      </xdr:nvGrpSpPr>
      <xdr:grpSpPr bwMode="auto">
        <a:xfrm>
          <a:off x="11781559" y="7495309"/>
          <a:ext cx="406111" cy="7596621"/>
          <a:chOff x="988" y="15"/>
          <a:chExt cx="60" cy="70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99" y="157"/>
            <a:ext cx="43" cy="5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  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988" y="657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53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345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180975</xdr:colOff>
      <xdr:row>94</xdr:row>
      <xdr:rowOff>57150</xdr:rowOff>
    </xdr:from>
    <xdr:to>
      <xdr:col>18</xdr:col>
      <xdr:colOff>504825</xdr:colOff>
      <xdr:row>125</xdr:row>
      <xdr:rowOff>9525</xdr:rowOff>
    </xdr:to>
    <xdr:grpSp>
      <xdr:nvGrpSpPr>
        <xdr:cNvPr id="14" name="Group 117"/>
        <xdr:cNvGrpSpPr>
          <a:grpSpLocks/>
        </xdr:cNvGrpSpPr>
      </xdr:nvGrpSpPr>
      <xdr:grpSpPr bwMode="auto">
        <a:xfrm>
          <a:off x="11810134" y="22856536"/>
          <a:ext cx="323850" cy="7035512"/>
          <a:chOff x="979" y="12"/>
          <a:chExt cx="68" cy="724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999" y="145"/>
            <a:ext cx="48" cy="5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   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79" y="674"/>
            <a:ext cx="60" cy="6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l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155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676" y="342"/>
            <a:ext cx="65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58"/>
  <sheetViews>
    <sheetView showGridLines="0" tabSelected="1" zoomScale="110" zoomScaleNormal="110" workbookViewId="0">
      <selection activeCell="H115" sqref="H115"/>
    </sheetView>
  </sheetViews>
  <sheetFormatPr defaultRowHeight="21.75"/>
  <cols>
    <col min="1" max="1" width="1.5" style="10" customWidth="1"/>
    <col min="2" max="2" width="5.25" style="10" customWidth="1"/>
    <col min="3" max="3" width="4" style="10" customWidth="1"/>
    <col min="4" max="4" width="10.375" style="10" customWidth="1"/>
    <col min="5" max="5" width="13" style="10" customWidth="1"/>
    <col min="6" max="6" width="11.875" style="10" customWidth="1"/>
    <col min="7" max="7" width="11.25" style="10" customWidth="1"/>
    <col min="8" max="8" width="11.625" style="10" customWidth="1"/>
    <col min="9" max="9" width="11" style="10" customWidth="1"/>
    <col min="10" max="11" width="12.875" style="10" customWidth="1"/>
    <col min="12" max="13" width="11.625" style="10" customWidth="1"/>
    <col min="14" max="14" width="1.375" style="10" customWidth="1"/>
    <col min="15" max="15" width="16.5" style="10" customWidth="1"/>
    <col min="16" max="16" width="2" style="10" hidden="1" customWidth="1"/>
    <col min="17" max="17" width="4" style="10" customWidth="1"/>
    <col min="18" max="18" width="2.125" style="10" customWidth="1"/>
    <col min="19" max="19" width="6.75" style="10" customWidth="1"/>
    <col min="20" max="16384" width="9" style="10"/>
  </cols>
  <sheetData>
    <row r="1" spans="1:18" s="1" customFormat="1" ht="19.5">
      <c r="B1" s="2" t="s">
        <v>0</v>
      </c>
      <c r="C1" s="3">
        <v>19.2</v>
      </c>
      <c r="D1" s="2" t="s">
        <v>1</v>
      </c>
    </row>
    <row r="2" spans="1:18" s="4" customFormat="1" ht="19.5">
      <c r="B2" s="1" t="s">
        <v>2</v>
      </c>
      <c r="C2" s="3">
        <v>19.2</v>
      </c>
      <c r="D2" s="5" t="s">
        <v>3</v>
      </c>
    </row>
    <row r="3" spans="1:18" s="4" customFormat="1" ht="15" customHeight="1">
      <c r="B3" s="6"/>
      <c r="C3" s="7"/>
      <c r="D3" s="8"/>
      <c r="O3" s="9" t="s">
        <v>4</v>
      </c>
    </row>
    <row r="4" spans="1:18" ht="6" customHeight="1">
      <c r="N4" s="11"/>
      <c r="O4" s="11"/>
      <c r="Q4" s="11"/>
      <c r="R4" s="11"/>
    </row>
    <row r="5" spans="1:18" s="21" customFormat="1" ht="21" customHeight="1">
      <c r="A5" s="12" t="s">
        <v>5</v>
      </c>
      <c r="B5" s="12"/>
      <c r="C5" s="12"/>
      <c r="D5" s="13"/>
      <c r="E5" s="14" t="s">
        <v>6</v>
      </c>
      <c r="F5" s="15"/>
      <c r="G5" s="15"/>
      <c r="H5" s="15"/>
      <c r="I5" s="15"/>
      <c r="J5" s="16"/>
      <c r="K5" s="17" t="s">
        <v>7</v>
      </c>
      <c r="L5" s="18"/>
      <c r="M5" s="18"/>
      <c r="N5" s="19" t="s">
        <v>8</v>
      </c>
      <c r="O5" s="20"/>
      <c r="P5" s="20"/>
      <c r="Q5" s="20"/>
      <c r="R5" s="20"/>
    </row>
    <row r="6" spans="1:18" s="21" customFormat="1" ht="21" customHeight="1">
      <c r="A6" s="20"/>
      <c r="B6" s="20"/>
      <c r="C6" s="20"/>
      <c r="D6" s="22"/>
      <c r="E6" s="23" t="s">
        <v>9</v>
      </c>
      <c r="F6" s="24"/>
      <c r="G6" s="24"/>
      <c r="H6" s="24"/>
      <c r="I6" s="24"/>
      <c r="J6" s="25"/>
      <c r="K6" s="26" t="s">
        <v>10</v>
      </c>
      <c r="L6" s="27"/>
      <c r="M6" s="27"/>
      <c r="N6" s="19"/>
      <c r="O6" s="20"/>
      <c r="P6" s="20"/>
      <c r="Q6" s="20"/>
      <c r="R6" s="20"/>
    </row>
    <row r="7" spans="1:18" s="21" customFormat="1" ht="21" customHeight="1">
      <c r="A7" s="20"/>
      <c r="B7" s="20"/>
      <c r="C7" s="20"/>
      <c r="D7" s="22"/>
      <c r="E7" s="28"/>
      <c r="F7" s="28" t="s">
        <v>11</v>
      </c>
      <c r="G7" s="28"/>
      <c r="H7" s="28"/>
      <c r="I7" s="28"/>
      <c r="J7" s="1"/>
      <c r="K7" s="29"/>
      <c r="L7" s="29" t="s">
        <v>7</v>
      </c>
      <c r="M7" s="29" t="s">
        <v>7</v>
      </c>
      <c r="N7" s="19"/>
      <c r="O7" s="20"/>
      <c r="P7" s="20"/>
      <c r="Q7" s="20"/>
      <c r="R7" s="20"/>
    </row>
    <row r="8" spans="1:18" s="21" customFormat="1" ht="21" customHeight="1">
      <c r="A8" s="20"/>
      <c r="B8" s="20"/>
      <c r="C8" s="20"/>
      <c r="D8" s="22"/>
      <c r="E8" s="28" t="s">
        <v>12</v>
      </c>
      <c r="F8" s="28" t="s">
        <v>13</v>
      </c>
      <c r="G8" s="28" t="s">
        <v>14</v>
      </c>
      <c r="H8" s="28" t="s">
        <v>15</v>
      </c>
      <c r="I8" s="28" t="s">
        <v>16</v>
      </c>
      <c r="J8" s="29" t="s">
        <v>17</v>
      </c>
      <c r="K8" s="29" t="s">
        <v>18</v>
      </c>
      <c r="L8" s="29" t="s">
        <v>19</v>
      </c>
      <c r="M8" s="29" t="s">
        <v>20</v>
      </c>
      <c r="N8" s="19"/>
      <c r="O8" s="20"/>
      <c r="P8" s="20"/>
      <c r="Q8" s="20"/>
      <c r="R8" s="20"/>
    </row>
    <row r="9" spans="1:18" s="21" customFormat="1" ht="21" customHeight="1">
      <c r="A9" s="20"/>
      <c r="B9" s="20"/>
      <c r="C9" s="20"/>
      <c r="D9" s="22"/>
      <c r="E9" s="28" t="s">
        <v>21</v>
      </c>
      <c r="F9" s="28" t="s">
        <v>22</v>
      </c>
      <c r="G9" s="28" t="s">
        <v>23</v>
      </c>
      <c r="H9" s="28" t="s">
        <v>24</v>
      </c>
      <c r="I9" s="28" t="s">
        <v>25</v>
      </c>
      <c r="J9" s="28" t="s">
        <v>26</v>
      </c>
      <c r="K9" s="29" t="s">
        <v>27</v>
      </c>
      <c r="L9" s="29" t="s">
        <v>28</v>
      </c>
      <c r="M9" s="29" t="s">
        <v>29</v>
      </c>
      <c r="N9" s="19"/>
      <c r="O9" s="20"/>
      <c r="P9" s="20"/>
      <c r="Q9" s="20"/>
      <c r="R9" s="20"/>
    </row>
    <row r="10" spans="1:18" s="21" customFormat="1" ht="21" customHeight="1">
      <c r="A10" s="24"/>
      <c r="B10" s="24"/>
      <c r="C10" s="24"/>
      <c r="D10" s="25"/>
      <c r="E10" s="30" t="s">
        <v>30</v>
      </c>
      <c r="F10" s="31"/>
      <c r="G10" s="30"/>
      <c r="H10" s="30" t="s">
        <v>31</v>
      </c>
      <c r="I10" s="30"/>
      <c r="J10" s="30"/>
      <c r="K10" s="32" t="s">
        <v>10</v>
      </c>
      <c r="L10" s="32" t="s">
        <v>32</v>
      </c>
      <c r="M10" s="32" t="s">
        <v>33</v>
      </c>
      <c r="N10" s="23"/>
      <c r="O10" s="24"/>
      <c r="P10" s="24"/>
      <c r="Q10" s="24"/>
      <c r="R10" s="24"/>
    </row>
    <row r="11" spans="1:18" s="21" customFormat="1" ht="3" customHeight="1">
      <c r="A11" s="33"/>
      <c r="B11" s="33"/>
      <c r="C11" s="33"/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6"/>
      <c r="O11" s="33"/>
    </row>
    <row r="12" spans="1:18" s="45" customFormat="1" ht="20.100000000000001" customHeight="1">
      <c r="A12" s="37"/>
      <c r="B12" s="38" t="s">
        <v>34</v>
      </c>
      <c r="C12" s="38"/>
      <c r="D12" s="39"/>
      <c r="E12" s="40">
        <f t="shared" ref="E12:M12" si="0">SUM(E13,E18,E22,E26,E34,E40,E43,E50,E55,E74,E85,E92,E97,E100,E103,E108,E112,E119)</f>
        <v>1503615427.6800001</v>
      </c>
      <c r="F12" s="40">
        <f t="shared" si="0"/>
        <v>38199151.649999999</v>
      </c>
      <c r="G12" s="40">
        <f t="shared" si="0"/>
        <v>45593488.139999993</v>
      </c>
      <c r="H12" s="40">
        <f t="shared" si="0"/>
        <v>23300130.449999999</v>
      </c>
      <c r="I12" s="40">
        <f t="shared" si="0"/>
        <v>28530665.040000003</v>
      </c>
      <c r="J12" s="40">
        <f t="shared" si="0"/>
        <v>1587345601.29</v>
      </c>
      <c r="K12" s="40">
        <f t="shared" si="0"/>
        <v>5314012096.7299995</v>
      </c>
      <c r="L12" s="40">
        <f t="shared" si="0"/>
        <v>460414824.53000003</v>
      </c>
      <c r="M12" s="40">
        <f t="shared" si="0"/>
        <v>409307275.56</v>
      </c>
      <c r="N12" s="41" t="s">
        <v>35</v>
      </c>
      <c r="O12" s="42"/>
      <c r="P12" s="43"/>
      <c r="Q12" s="44"/>
      <c r="R12" s="44"/>
    </row>
    <row r="13" spans="1:18" s="45" customFormat="1" ht="20.100000000000001" customHeight="1">
      <c r="A13" s="46" t="s">
        <v>36</v>
      </c>
      <c r="B13" s="47"/>
      <c r="C13" s="38"/>
      <c r="D13" s="48"/>
      <c r="E13" s="40">
        <f>SUM(E14:E17)</f>
        <v>204309782.59999999</v>
      </c>
      <c r="F13" s="40">
        <f t="shared" ref="F13:M13" si="1">SUM(F14:F17)</f>
        <v>14689192.399999999</v>
      </c>
      <c r="G13" s="40">
        <f t="shared" si="1"/>
        <v>15879904.340000002</v>
      </c>
      <c r="H13" s="40">
        <f t="shared" si="1"/>
        <v>9211855.3099999987</v>
      </c>
      <c r="I13" s="40">
        <f t="shared" si="1"/>
        <v>10485361.18</v>
      </c>
      <c r="J13" s="40">
        <f t="shared" si="1"/>
        <v>359340423</v>
      </c>
      <c r="K13" s="40">
        <f t="shared" si="1"/>
        <v>444427968.87</v>
      </c>
      <c r="L13" s="40">
        <f t="shared" si="1"/>
        <v>99596624.090000004</v>
      </c>
      <c r="M13" s="40">
        <f t="shared" si="1"/>
        <v>76533282.430000007</v>
      </c>
      <c r="N13" s="49"/>
      <c r="O13" s="43" t="s">
        <v>37</v>
      </c>
      <c r="P13" s="50"/>
      <c r="Q13" s="44"/>
      <c r="R13" s="44"/>
    </row>
    <row r="14" spans="1:18" s="45" customFormat="1" ht="20.100000000000001" customHeight="1">
      <c r="A14" s="44"/>
      <c r="B14" s="51" t="s">
        <v>38</v>
      </c>
      <c r="C14" s="44"/>
      <c r="D14" s="52"/>
      <c r="E14" s="53">
        <v>144464536.59</v>
      </c>
      <c r="F14" s="54">
        <v>12907565.699999999</v>
      </c>
      <c r="G14" s="55">
        <v>15460244.32</v>
      </c>
      <c r="H14" s="55">
        <v>7341062.3099999996</v>
      </c>
      <c r="I14" s="55">
        <v>9456428.3399999999</v>
      </c>
      <c r="J14" s="55">
        <v>324155624</v>
      </c>
      <c r="K14" s="56">
        <v>361875436.81999999</v>
      </c>
      <c r="L14" s="56">
        <v>34490758</v>
      </c>
      <c r="M14" s="56">
        <v>72980225.719999999</v>
      </c>
      <c r="N14" s="57"/>
      <c r="O14" s="58" t="s">
        <v>39</v>
      </c>
      <c r="P14" s="44"/>
      <c r="Q14" s="44"/>
      <c r="R14" s="44"/>
    </row>
    <row r="15" spans="1:18" s="45" customFormat="1" ht="20.100000000000001" customHeight="1">
      <c r="A15" s="44"/>
      <c r="B15" s="51" t="s">
        <v>40</v>
      </c>
      <c r="C15" s="44"/>
      <c r="D15" s="52"/>
      <c r="E15" s="53">
        <v>18259142.989999998</v>
      </c>
      <c r="F15" s="56">
        <v>1637312.1</v>
      </c>
      <c r="G15" s="56">
        <v>202449.05</v>
      </c>
      <c r="H15" s="56">
        <v>599660</v>
      </c>
      <c r="I15" s="56">
        <v>327385</v>
      </c>
      <c r="J15" s="55">
        <v>9670475</v>
      </c>
      <c r="K15" s="56">
        <v>22854865.710000001</v>
      </c>
      <c r="L15" s="56">
        <v>50035548</v>
      </c>
      <c r="M15" s="56">
        <v>1229199.3999999999</v>
      </c>
      <c r="N15" s="57"/>
      <c r="O15" s="58" t="s">
        <v>41</v>
      </c>
      <c r="P15" s="44"/>
      <c r="Q15" s="44"/>
      <c r="R15" s="44"/>
    </row>
    <row r="16" spans="1:18" s="45" customFormat="1" ht="20.100000000000001" customHeight="1">
      <c r="A16" s="44"/>
      <c r="B16" s="51" t="s">
        <v>42</v>
      </c>
      <c r="C16" s="44"/>
      <c r="D16" s="52"/>
      <c r="E16" s="55">
        <v>15502783.17</v>
      </c>
      <c r="F16" s="56">
        <v>16734.2</v>
      </c>
      <c r="G16" s="56">
        <v>59060.91</v>
      </c>
      <c r="H16" s="56">
        <v>816923</v>
      </c>
      <c r="I16" s="56">
        <v>286350.84000000003</v>
      </c>
      <c r="J16" s="55">
        <v>9699843</v>
      </c>
      <c r="K16" s="56">
        <v>22364084.059999999</v>
      </c>
      <c r="L16" s="56">
        <v>10987313.15</v>
      </c>
      <c r="M16" s="56">
        <v>688649.81</v>
      </c>
      <c r="N16" s="57"/>
      <c r="O16" s="58" t="s">
        <v>43</v>
      </c>
      <c r="P16" s="44"/>
      <c r="Q16" s="44"/>
      <c r="R16" s="44"/>
    </row>
    <row r="17" spans="1:18" s="45" customFormat="1" ht="20.100000000000001" customHeight="1">
      <c r="A17" s="44"/>
      <c r="B17" s="51" t="s">
        <v>44</v>
      </c>
      <c r="C17" s="44"/>
      <c r="D17" s="52"/>
      <c r="E17" s="55">
        <v>26083319.850000001</v>
      </c>
      <c r="F17" s="56">
        <v>127580.4</v>
      </c>
      <c r="G17" s="56">
        <v>158150.06</v>
      </c>
      <c r="H17" s="56">
        <v>454210</v>
      </c>
      <c r="I17" s="56">
        <v>415197</v>
      </c>
      <c r="J17" s="55">
        <v>15814481</v>
      </c>
      <c r="K17" s="56">
        <v>37333582.280000001</v>
      </c>
      <c r="L17" s="56">
        <v>4083004.94</v>
      </c>
      <c r="M17" s="56">
        <v>1635207.5</v>
      </c>
      <c r="N17" s="57"/>
      <c r="O17" s="58" t="s">
        <v>45</v>
      </c>
      <c r="P17" s="44"/>
      <c r="Q17" s="44"/>
      <c r="R17" s="44"/>
    </row>
    <row r="18" spans="1:18" s="45" customFormat="1" ht="20.100000000000001" customHeight="1">
      <c r="A18" s="46" t="s">
        <v>46</v>
      </c>
      <c r="B18" s="44"/>
      <c r="C18" s="38"/>
      <c r="D18" s="48"/>
      <c r="E18" s="59">
        <f>SUM(E19:E21)</f>
        <v>84845902.710000008</v>
      </c>
      <c r="F18" s="60">
        <f t="shared" ref="F18:M18" si="2">SUM(F19:F21)</f>
        <v>1428891.8</v>
      </c>
      <c r="G18" s="60">
        <f t="shared" si="2"/>
        <v>1862841.56</v>
      </c>
      <c r="H18" s="60" t="s">
        <v>47</v>
      </c>
      <c r="I18" s="60">
        <f t="shared" si="2"/>
        <v>1447357</v>
      </c>
      <c r="J18" s="59">
        <f t="shared" si="2"/>
        <v>69263581.789999992</v>
      </c>
      <c r="K18" s="60">
        <f t="shared" si="2"/>
        <v>112101767.36</v>
      </c>
      <c r="L18" s="60">
        <f t="shared" si="2"/>
        <v>25979926.23</v>
      </c>
      <c r="M18" s="60">
        <f t="shared" si="2"/>
        <v>21616060.830000002</v>
      </c>
      <c r="N18" s="49"/>
      <c r="O18" s="43" t="s">
        <v>48</v>
      </c>
      <c r="P18" s="50"/>
      <c r="Q18" s="44"/>
      <c r="R18" s="44"/>
    </row>
    <row r="19" spans="1:18" s="45" customFormat="1" ht="20.100000000000001" customHeight="1">
      <c r="A19" s="37"/>
      <c r="B19" s="61" t="s">
        <v>49</v>
      </c>
      <c r="C19" s="44"/>
      <c r="D19" s="52"/>
      <c r="E19" s="55">
        <v>21124484.66</v>
      </c>
      <c r="F19" s="56">
        <v>79168</v>
      </c>
      <c r="G19" s="56">
        <v>194628.22</v>
      </c>
      <c r="H19" s="60" t="s">
        <v>47</v>
      </c>
      <c r="I19" s="56">
        <v>86205</v>
      </c>
      <c r="J19" s="55">
        <v>810428</v>
      </c>
      <c r="K19" s="56">
        <v>25209985.16</v>
      </c>
      <c r="L19" s="56">
        <v>1596014.96</v>
      </c>
      <c r="M19" s="56">
        <v>1846433</v>
      </c>
      <c r="N19" s="57"/>
      <c r="O19" s="58" t="s">
        <v>50</v>
      </c>
      <c r="P19" s="44"/>
      <c r="Q19" s="44"/>
      <c r="R19" s="44"/>
    </row>
    <row r="20" spans="1:18" s="45" customFormat="1" ht="20.100000000000001" customHeight="1">
      <c r="A20" s="37"/>
      <c r="B20" s="61" t="s">
        <v>51</v>
      </c>
      <c r="C20" s="44"/>
      <c r="D20" s="52"/>
      <c r="E20" s="55">
        <v>44434807.020000003</v>
      </c>
      <c r="F20" s="56">
        <v>1314200.2</v>
      </c>
      <c r="G20" s="56">
        <v>1448075.06</v>
      </c>
      <c r="H20" s="56">
        <v>305450</v>
      </c>
      <c r="I20" s="56">
        <v>1110502</v>
      </c>
      <c r="J20" s="55">
        <v>54760275.789999999</v>
      </c>
      <c r="K20" s="56">
        <v>61842417.399999999</v>
      </c>
      <c r="L20" s="56">
        <v>18796647.25</v>
      </c>
      <c r="M20" s="56">
        <v>18796127.420000002</v>
      </c>
      <c r="N20" s="57"/>
      <c r="O20" s="58" t="s">
        <v>52</v>
      </c>
      <c r="P20" s="44"/>
      <c r="Q20" s="44"/>
      <c r="R20" s="44"/>
    </row>
    <row r="21" spans="1:18" s="45" customFormat="1" ht="20.100000000000001" customHeight="1">
      <c r="A21" s="37"/>
      <c r="B21" s="61" t="s">
        <v>53</v>
      </c>
      <c r="C21" s="44"/>
      <c r="D21" s="52"/>
      <c r="E21" s="55">
        <v>19286611.030000001</v>
      </c>
      <c r="F21" s="56">
        <v>35523.599999999999</v>
      </c>
      <c r="G21" s="56">
        <v>220138.28</v>
      </c>
      <c r="H21" s="60" t="s">
        <v>47</v>
      </c>
      <c r="I21" s="56">
        <v>250650</v>
      </c>
      <c r="J21" s="55">
        <v>13692878</v>
      </c>
      <c r="K21" s="56">
        <v>25049364.800000001</v>
      </c>
      <c r="L21" s="56">
        <v>5587264.0199999996</v>
      </c>
      <c r="M21" s="56">
        <v>973500.41</v>
      </c>
      <c r="N21" s="57"/>
      <c r="O21" s="58" t="s">
        <v>54</v>
      </c>
      <c r="P21" s="44"/>
      <c r="Q21" s="44"/>
      <c r="R21" s="44"/>
    </row>
    <row r="22" spans="1:18" s="45" customFormat="1" ht="20.100000000000001" customHeight="1">
      <c r="A22" s="46" t="s">
        <v>55</v>
      </c>
      <c r="B22" s="44"/>
      <c r="C22" s="38"/>
      <c r="D22" s="48"/>
      <c r="E22" s="59">
        <f>SUM(E23:E25)</f>
        <v>59407611.270000011</v>
      </c>
      <c r="F22" s="60">
        <f t="shared" ref="F22:M22" si="3">SUM(F23:F25)</f>
        <v>618082.60000000009</v>
      </c>
      <c r="G22" s="60">
        <f t="shared" si="3"/>
        <v>2233117.84</v>
      </c>
      <c r="H22" s="60">
        <f t="shared" si="3"/>
        <v>241080</v>
      </c>
      <c r="I22" s="60">
        <f t="shared" si="3"/>
        <v>520240.82</v>
      </c>
      <c r="J22" s="59">
        <f t="shared" si="3"/>
        <v>47724769.25</v>
      </c>
      <c r="K22" s="60">
        <f t="shared" si="3"/>
        <v>74450062.460000008</v>
      </c>
      <c r="L22" s="60">
        <f t="shared" si="3"/>
        <v>14965500</v>
      </c>
      <c r="M22" s="60">
        <f t="shared" si="3"/>
        <v>10989011.91</v>
      </c>
      <c r="N22" s="49"/>
      <c r="O22" s="43" t="s">
        <v>56</v>
      </c>
      <c r="P22" s="50"/>
      <c r="Q22" s="44"/>
      <c r="R22" s="44"/>
    </row>
    <row r="23" spans="1:18" s="45" customFormat="1" ht="20.100000000000001" customHeight="1">
      <c r="A23" s="37"/>
      <c r="B23" s="61" t="s">
        <v>57</v>
      </c>
      <c r="C23" s="44"/>
      <c r="D23" s="52"/>
      <c r="E23" s="55">
        <v>27993142.550000001</v>
      </c>
      <c r="F23" s="56">
        <v>451811.4</v>
      </c>
      <c r="G23" s="56">
        <v>1906710.95</v>
      </c>
      <c r="H23" s="60" t="s">
        <v>47</v>
      </c>
      <c r="I23" s="56">
        <v>340190.82</v>
      </c>
      <c r="J23" s="55">
        <v>13360766</v>
      </c>
      <c r="K23" s="56">
        <v>32851442.920000002</v>
      </c>
      <c r="L23" s="56">
        <v>3665340</v>
      </c>
      <c r="M23" s="56">
        <v>3068838.63</v>
      </c>
      <c r="N23" s="57"/>
      <c r="O23" s="58" t="s">
        <v>58</v>
      </c>
      <c r="P23" s="44"/>
      <c r="Q23" s="44"/>
      <c r="R23" s="44"/>
    </row>
    <row r="24" spans="1:18" s="45" customFormat="1" ht="20.100000000000001" customHeight="1">
      <c r="A24" s="37"/>
      <c r="B24" s="61" t="s">
        <v>59</v>
      </c>
      <c r="C24" s="44"/>
      <c r="D24" s="52"/>
      <c r="E24" s="55">
        <v>13959841.610000001</v>
      </c>
      <c r="F24" s="56">
        <v>62902.2</v>
      </c>
      <c r="G24" s="56">
        <v>65358.65</v>
      </c>
      <c r="H24" s="56">
        <v>241080</v>
      </c>
      <c r="I24" s="56">
        <v>48800</v>
      </c>
      <c r="J24" s="55">
        <v>14993911.25</v>
      </c>
      <c r="K24" s="56">
        <v>19640537.93</v>
      </c>
      <c r="L24" s="56">
        <v>8383500</v>
      </c>
      <c r="M24" s="56">
        <v>7065353.2800000003</v>
      </c>
      <c r="N24" s="57"/>
      <c r="O24" s="58" t="s">
        <v>60</v>
      </c>
      <c r="P24" s="44"/>
      <c r="Q24" s="44"/>
      <c r="R24" s="44"/>
    </row>
    <row r="25" spans="1:18" s="45" customFormat="1" ht="20.100000000000001" customHeight="1">
      <c r="A25" s="37"/>
      <c r="B25" s="61" t="s">
        <v>61</v>
      </c>
      <c r="C25" s="44"/>
      <c r="D25" s="52"/>
      <c r="E25" s="55">
        <v>17454627.110000003</v>
      </c>
      <c r="F25" s="56">
        <v>103369</v>
      </c>
      <c r="G25" s="56">
        <v>261048.24</v>
      </c>
      <c r="H25" s="60" t="s">
        <v>47</v>
      </c>
      <c r="I25" s="56">
        <v>131250</v>
      </c>
      <c r="J25" s="55">
        <v>19370092</v>
      </c>
      <c r="K25" s="56">
        <v>21958081.609999999</v>
      </c>
      <c r="L25" s="56">
        <v>2916660</v>
      </c>
      <c r="M25" s="56">
        <v>854820</v>
      </c>
      <c r="N25" s="57"/>
      <c r="O25" s="58" t="s">
        <v>62</v>
      </c>
      <c r="P25" s="44"/>
      <c r="Q25" s="44"/>
      <c r="R25" s="44"/>
    </row>
    <row r="26" spans="1:18" s="45" customFormat="1" ht="20.100000000000001" customHeight="1">
      <c r="A26" s="46" t="s">
        <v>63</v>
      </c>
      <c r="B26" s="44"/>
      <c r="C26" s="38"/>
      <c r="D26" s="48"/>
      <c r="E26" s="59">
        <f>SUM(E27:E33)</f>
        <v>128712278.58000001</v>
      </c>
      <c r="F26" s="60">
        <f t="shared" ref="F26:L26" si="4">SUM(F27:F33)</f>
        <v>2057694.9000000001</v>
      </c>
      <c r="G26" s="60">
        <f t="shared" si="4"/>
        <v>2479611.79</v>
      </c>
      <c r="H26" s="60">
        <f t="shared" si="4"/>
        <v>2123086</v>
      </c>
      <c r="I26" s="60">
        <f t="shared" si="4"/>
        <v>1547168.6900000002</v>
      </c>
      <c r="J26" s="59">
        <f t="shared" si="4"/>
        <v>146600114</v>
      </c>
      <c r="K26" s="60">
        <f t="shared" si="4"/>
        <v>172218482.81999999</v>
      </c>
      <c r="L26" s="60">
        <f t="shared" si="4"/>
        <v>32500297.410000004</v>
      </c>
      <c r="M26" s="60">
        <f>SUM(M27:M33)</f>
        <v>43361256.470000006</v>
      </c>
      <c r="N26" s="49"/>
      <c r="O26" s="43" t="s">
        <v>64</v>
      </c>
      <c r="P26" s="50"/>
      <c r="Q26" s="44"/>
      <c r="R26" s="44"/>
    </row>
    <row r="27" spans="1:18" s="45" customFormat="1" ht="20.100000000000001" customHeight="1">
      <c r="A27" s="37"/>
      <c r="B27" s="61" t="s">
        <v>65</v>
      </c>
      <c r="C27" s="44"/>
      <c r="D27" s="52"/>
      <c r="E27" s="55">
        <v>21433817.199999999</v>
      </c>
      <c r="F27" s="56">
        <v>828055.2</v>
      </c>
      <c r="G27" s="56">
        <v>1433837.61</v>
      </c>
      <c r="H27" s="60" t="s">
        <v>47</v>
      </c>
      <c r="I27" s="56">
        <v>770310</v>
      </c>
      <c r="J27" s="55">
        <v>16582875</v>
      </c>
      <c r="K27" s="56">
        <v>28740516.41</v>
      </c>
      <c r="L27" s="56">
        <v>2132648.42</v>
      </c>
      <c r="M27" s="56">
        <v>8204913.6500000004</v>
      </c>
      <c r="N27" s="57"/>
      <c r="O27" s="58" t="s">
        <v>66</v>
      </c>
      <c r="P27" s="44"/>
      <c r="Q27" s="44"/>
      <c r="R27" s="44"/>
    </row>
    <row r="28" spans="1:18" s="45" customFormat="1" ht="20.100000000000001" customHeight="1">
      <c r="A28" s="37"/>
      <c r="B28" s="61" t="s">
        <v>67</v>
      </c>
      <c r="C28" s="44"/>
      <c r="D28" s="52"/>
      <c r="E28" s="55">
        <v>21225434.43</v>
      </c>
      <c r="F28" s="56">
        <v>205937</v>
      </c>
      <c r="G28" s="56">
        <v>160529.82999999999</v>
      </c>
      <c r="H28" s="56">
        <v>1489830</v>
      </c>
      <c r="I28" s="56">
        <v>153378</v>
      </c>
      <c r="J28" s="55">
        <v>19389811</v>
      </c>
      <c r="K28" s="56">
        <v>28782750.309999999</v>
      </c>
      <c r="L28" s="56">
        <v>2477279.5</v>
      </c>
      <c r="M28" s="56">
        <v>1275914.21</v>
      </c>
      <c r="N28" s="57"/>
      <c r="O28" s="58" t="s">
        <v>68</v>
      </c>
      <c r="P28" s="44"/>
      <c r="Q28" s="44"/>
      <c r="R28" s="44"/>
    </row>
    <row r="29" spans="1:18" s="45" customFormat="1" ht="20.100000000000001" customHeight="1">
      <c r="A29" s="37"/>
      <c r="B29" s="61" t="s">
        <v>69</v>
      </c>
      <c r="C29" s="44"/>
      <c r="D29" s="52"/>
      <c r="E29" s="55">
        <v>19599036.650000002</v>
      </c>
      <c r="F29" s="56">
        <v>326265.3</v>
      </c>
      <c r="G29" s="56">
        <v>135835.49</v>
      </c>
      <c r="H29" s="56">
        <v>189351</v>
      </c>
      <c r="I29" s="56">
        <v>332401.39</v>
      </c>
      <c r="J29" s="55">
        <v>35206180</v>
      </c>
      <c r="K29" s="56">
        <v>27911235.190000001</v>
      </c>
      <c r="L29" s="56">
        <v>13090039.710000001</v>
      </c>
      <c r="M29" s="56">
        <v>13951952.560000001</v>
      </c>
      <c r="N29" s="57"/>
      <c r="O29" s="58" t="s">
        <v>70</v>
      </c>
      <c r="P29" s="44"/>
      <c r="Q29" s="44"/>
      <c r="R29" s="44"/>
    </row>
    <row r="30" spans="1:18" s="45" customFormat="1" ht="20.100000000000001" customHeight="1">
      <c r="A30" s="37"/>
      <c r="B30" s="61" t="s">
        <v>71</v>
      </c>
      <c r="C30" s="44"/>
      <c r="D30" s="52"/>
      <c r="E30" s="55">
        <v>17345552.240000002</v>
      </c>
      <c r="F30" s="56">
        <v>457624.6</v>
      </c>
      <c r="G30" s="56">
        <v>176855.34</v>
      </c>
      <c r="H30" s="56">
        <v>443905</v>
      </c>
      <c r="I30" s="56">
        <v>101550</v>
      </c>
      <c r="J30" s="55">
        <v>11898146</v>
      </c>
      <c r="K30" s="56">
        <v>24523770.52</v>
      </c>
      <c r="L30" s="56">
        <v>7873440</v>
      </c>
      <c r="M30" s="56">
        <v>11419554.73</v>
      </c>
      <c r="N30" s="57"/>
      <c r="O30" s="58" t="s">
        <v>72</v>
      </c>
      <c r="P30" s="44"/>
      <c r="Q30" s="44"/>
      <c r="R30" s="44"/>
    </row>
    <row r="31" spans="1:18" s="45" customFormat="1" ht="20.100000000000001" customHeight="1">
      <c r="A31" s="37"/>
      <c r="B31" s="61" t="s">
        <v>73</v>
      </c>
      <c r="C31" s="44"/>
      <c r="D31" s="52"/>
      <c r="E31" s="55">
        <v>17278956.899999999</v>
      </c>
      <c r="F31" s="56">
        <v>142092.6</v>
      </c>
      <c r="G31" s="56">
        <v>315320.21000000002</v>
      </c>
      <c r="H31" s="60" t="s">
        <v>47</v>
      </c>
      <c r="I31" s="56">
        <v>98338</v>
      </c>
      <c r="J31" s="55">
        <v>26679618</v>
      </c>
      <c r="K31" s="56">
        <v>23769088.670000002</v>
      </c>
      <c r="L31" s="56">
        <v>1549200</v>
      </c>
      <c r="M31" s="56">
        <v>1151789.32</v>
      </c>
      <c r="N31" s="57"/>
      <c r="O31" s="58" t="s">
        <v>74</v>
      </c>
      <c r="P31" s="58" t="s">
        <v>74</v>
      </c>
      <c r="Q31" s="44"/>
      <c r="R31" s="44"/>
    </row>
    <row r="32" spans="1:18" s="45" customFormat="1" ht="20.100000000000001" customHeight="1">
      <c r="A32" s="37"/>
      <c r="B32" s="61" t="s">
        <v>75</v>
      </c>
      <c r="C32" s="44"/>
      <c r="D32" s="52"/>
      <c r="E32" s="55">
        <v>14495241.939999999</v>
      </c>
      <c r="F32" s="56">
        <v>29722</v>
      </c>
      <c r="G32" s="56">
        <v>79881.259999999995</v>
      </c>
      <c r="H32" s="60" t="s">
        <v>47</v>
      </c>
      <c r="I32" s="56">
        <v>22341.3</v>
      </c>
      <c r="J32" s="55">
        <v>11623974</v>
      </c>
      <c r="K32" s="56">
        <v>16593024.09</v>
      </c>
      <c r="L32" s="56">
        <v>2201506.7799999998</v>
      </c>
      <c r="M32" s="56">
        <v>6441915</v>
      </c>
      <c r="N32" s="58"/>
      <c r="O32" s="58" t="s">
        <v>76</v>
      </c>
      <c r="P32" s="58" t="s">
        <v>76</v>
      </c>
      <c r="Q32" s="44"/>
      <c r="R32" s="44"/>
    </row>
    <row r="33" spans="1:18" s="45" customFormat="1" ht="20.100000000000001" customHeight="1">
      <c r="A33" s="37"/>
      <c r="B33" s="62" t="s">
        <v>77</v>
      </c>
      <c r="C33" s="44"/>
      <c r="D33" s="52"/>
      <c r="E33" s="55">
        <v>17334239.219999999</v>
      </c>
      <c r="F33" s="56">
        <v>67998.2</v>
      </c>
      <c r="G33" s="56">
        <v>177352.05</v>
      </c>
      <c r="H33" s="60" t="s">
        <v>47</v>
      </c>
      <c r="I33" s="56">
        <v>68850</v>
      </c>
      <c r="J33" s="55">
        <v>25219510</v>
      </c>
      <c r="K33" s="56">
        <v>21898097.629999999</v>
      </c>
      <c r="L33" s="56">
        <v>3176183</v>
      </c>
      <c r="M33" s="56">
        <v>915217</v>
      </c>
      <c r="N33" s="62"/>
      <c r="O33" s="58" t="s">
        <v>78</v>
      </c>
      <c r="P33" s="58" t="s">
        <v>78</v>
      </c>
      <c r="Q33" s="44"/>
      <c r="R33" s="44"/>
    </row>
    <row r="34" spans="1:18" s="45" customFormat="1" ht="20.100000000000001" customHeight="1">
      <c r="A34" s="37"/>
      <c r="B34" s="46" t="s">
        <v>79</v>
      </c>
      <c r="C34" s="38"/>
      <c r="D34" s="48"/>
      <c r="E34" s="59">
        <f>SUM(E35:E39)</f>
        <v>98201376.840000004</v>
      </c>
      <c r="F34" s="60">
        <f t="shared" ref="F34:M34" si="5">SUM(F35:F39)</f>
        <v>1755857.2999999998</v>
      </c>
      <c r="G34" s="60">
        <f t="shared" si="5"/>
        <v>2026894.61</v>
      </c>
      <c r="H34" s="60">
        <f t="shared" si="5"/>
        <v>713168</v>
      </c>
      <c r="I34" s="60">
        <f t="shared" si="5"/>
        <v>1910207.65</v>
      </c>
      <c r="J34" s="59">
        <f t="shared" si="5"/>
        <v>74129104.930000007</v>
      </c>
      <c r="K34" s="60">
        <f t="shared" si="5"/>
        <v>149702739.15000001</v>
      </c>
      <c r="L34" s="60">
        <f t="shared" si="5"/>
        <v>22518557.970000003</v>
      </c>
      <c r="M34" s="60">
        <f t="shared" si="5"/>
        <v>10731314.710000001</v>
      </c>
      <c r="N34" s="43" t="s">
        <v>80</v>
      </c>
      <c r="O34" s="63"/>
      <c r="P34" s="50"/>
      <c r="Q34" s="44"/>
      <c r="R34" s="44"/>
    </row>
    <row r="35" spans="1:18" s="45" customFormat="1" ht="20.100000000000001" customHeight="1">
      <c r="A35" s="37"/>
      <c r="B35" s="61" t="s">
        <v>81</v>
      </c>
      <c r="C35" s="44"/>
      <c r="D35" s="52"/>
      <c r="E35" s="55">
        <v>29924459.490000002</v>
      </c>
      <c r="F35" s="56">
        <v>532091.5</v>
      </c>
      <c r="G35" s="56">
        <v>545103.73</v>
      </c>
      <c r="H35" s="60" t="s">
        <v>47</v>
      </c>
      <c r="I35" s="56">
        <v>1044242.35</v>
      </c>
      <c r="J35" s="55">
        <v>12413980</v>
      </c>
      <c r="K35" s="56">
        <v>34696189.719999999</v>
      </c>
      <c r="L35" s="56">
        <v>3801708</v>
      </c>
      <c r="M35" s="56">
        <v>2014248.46</v>
      </c>
      <c r="N35" s="57"/>
      <c r="O35" s="58" t="s">
        <v>82</v>
      </c>
      <c r="P35" s="58" t="s">
        <v>82</v>
      </c>
      <c r="Q35" s="44"/>
      <c r="R35" s="44"/>
    </row>
    <row r="36" spans="1:18" s="45" customFormat="1" ht="20.100000000000001" customHeight="1">
      <c r="A36" s="37"/>
      <c r="B36" s="61" t="s">
        <v>83</v>
      </c>
      <c r="C36" s="44"/>
      <c r="D36" s="52"/>
      <c r="E36" s="55">
        <v>17912674.780000001</v>
      </c>
      <c r="F36" s="56">
        <v>276778.2</v>
      </c>
      <c r="G36" s="56">
        <v>152741.78</v>
      </c>
      <c r="H36" s="56">
        <v>422266</v>
      </c>
      <c r="I36" s="56">
        <v>119670</v>
      </c>
      <c r="J36" s="55">
        <v>9863962</v>
      </c>
      <c r="K36" s="56">
        <v>20611956.649999999</v>
      </c>
      <c r="L36" s="56">
        <v>2801282.87</v>
      </c>
      <c r="M36" s="56">
        <v>837043.86</v>
      </c>
      <c r="N36" s="57"/>
      <c r="O36" s="58" t="s">
        <v>84</v>
      </c>
      <c r="P36" s="58" t="s">
        <v>84</v>
      </c>
      <c r="Q36" s="44"/>
      <c r="R36" s="44"/>
    </row>
    <row r="37" spans="1:18" s="45" customFormat="1" ht="20.100000000000001" customHeight="1">
      <c r="A37" s="37"/>
      <c r="B37" s="61" t="s">
        <v>85</v>
      </c>
      <c r="C37" s="44"/>
      <c r="D37" s="52"/>
      <c r="E37" s="55">
        <v>16827791.560000002</v>
      </c>
      <c r="F37" s="56">
        <v>172225</v>
      </c>
      <c r="G37" s="56">
        <v>1145703.5900000001</v>
      </c>
      <c r="H37" s="60" t="s">
        <v>47</v>
      </c>
      <c r="I37" s="64">
        <v>130723.13</v>
      </c>
      <c r="J37" s="55">
        <v>9693783.9299999997</v>
      </c>
      <c r="K37" s="56">
        <v>25520319.280000001</v>
      </c>
      <c r="L37" s="56">
        <v>10071341</v>
      </c>
      <c r="M37" s="56">
        <v>6380410.9800000004</v>
      </c>
      <c r="N37" s="57"/>
      <c r="O37" s="58" t="s">
        <v>86</v>
      </c>
      <c r="P37" s="58" t="s">
        <v>86</v>
      </c>
      <c r="Q37" s="44"/>
      <c r="R37" s="44"/>
    </row>
    <row r="38" spans="1:18" s="45" customFormat="1" ht="21" customHeight="1">
      <c r="A38" s="37"/>
      <c r="B38" s="65" t="s">
        <v>87</v>
      </c>
      <c r="C38" s="66"/>
      <c r="D38" s="52"/>
      <c r="E38" s="55">
        <v>17104196.739999998</v>
      </c>
      <c r="F38" s="56">
        <v>499593.2</v>
      </c>
      <c r="G38" s="56">
        <v>0</v>
      </c>
      <c r="H38" s="60" t="s">
        <v>47</v>
      </c>
      <c r="I38" s="56">
        <v>397079.17</v>
      </c>
      <c r="J38" s="55">
        <v>12218937</v>
      </c>
      <c r="K38" s="56">
        <v>47629573.409999996</v>
      </c>
      <c r="L38" s="56">
        <v>3760980</v>
      </c>
      <c r="M38" s="56">
        <v>808348.3</v>
      </c>
      <c r="N38" s="67"/>
      <c r="O38" s="58" t="s">
        <v>88</v>
      </c>
      <c r="P38" s="58" t="s">
        <v>88</v>
      </c>
      <c r="Q38" s="44"/>
      <c r="R38" s="44"/>
    </row>
    <row r="39" spans="1:18" s="45" customFormat="1" ht="20.100000000000001" customHeight="1">
      <c r="A39" s="37"/>
      <c r="B39" s="65" t="s">
        <v>89</v>
      </c>
      <c r="C39" s="44"/>
      <c r="D39" s="53"/>
      <c r="E39" s="55">
        <v>16432254.27</v>
      </c>
      <c r="F39" s="56">
        <v>275169.40000000002</v>
      </c>
      <c r="G39" s="56">
        <v>183345.51</v>
      </c>
      <c r="H39" s="56">
        <v>290902</v>
      </c>
      <c r="I39" s="56">
        <v>218493</v>
      </c>
      <c r="J39" s="55">
        <v>29938442</v>
      </c>
      <c r="K39" s="56">
        <v>21244700.09</v>
      </c>
      <c r="L39" s="56">
        <v>2083246.1</v>
      </c>
      <c r="M39" s="56">
        <v>691263.11</v>
      </c>
      <c r="N39" s="57"/>
      <c r="O39" s="58" t="s">
        <v>90</v>
      </c>
      <c r="P39" s="58" t="s">
        <v>90</v>
      </c>
      <c r="Q39" s="44"/>
      <c r="R39" s="44"/>
    </row>
    <row r="40" spans="1:18" s="45" customFormat="1" ht="20.100000000000001" customHeight="1">
      <c r="A40" s="37"/>
      <c r="B40" s="46" t="s">
        <v>91</v>
      </c>
      <c r="C40" s="38"/>
      <c r="D40" s="48"/>
      <c r="E40" s="59">
        <f>SUM(E41:E42)</f>
        <v>39391028.519999996</v>
      </c>
      <c r="F40" s="60">
        <f t="shared" ref="F40:M40" si="6">SUM(F41:F42)</f>
        <v>1601646.2</v>
      </c>
      <c r="G40" s="60">
        <f t="shared" si="6"/>
        <v>950111.33000000007</v>
      </c>
      <c r="H40" s="60" t="s">
        <v>47</v>
      </c>
      <c r="I40" s="60">
        <f t="shared" si="6"/>
        <v>156266</v>
      </c>
      <c r="J40" s="59">
        <f t="shared" si="6"/>
        <v>29030016</v>
      </c>
      <c r="K40" s="60">
        <f t="shared" si="6"/>
        <v>60406067.379999995</v>
      </c>
      <c r="L40" s="60">
        <f t="shared" si="6"/>
        <v>8425355</v>
      </c>
      <c r="M40" s="60">
        <f t="shared" si="6"/>
        <v>2258221.88</v>
      </c>
      <c r="N40" s="63" t="s">
        <v>92</v>
      </c>
      <c r="O40" s="43"/>
      <c r="P40" s="43"/>
      <c r="Q40" s="44"/>
      <c r="R40" s="44"/>
    </row>
    <row r="41" spans="1:18" s="45" customFormat="1" ht="18" customHeight="1">
      <c r="A41" s="37"/>
      <c r="B41" s="65" t="s">
        <v>93</v>
      </c>
      <c r="C41" s="44"/>
      <c r="D41" s="53"/>
      <c r="E41" s="55">
        <v>22954188.159999996</v>
      </c>
      <c r="F41" s="56">
        <v>1394764</v>
      </c>
      <c r="G41" s="56">
        <v>813660.13</v>
      </c>
      <c r="H41" s="60" t="s">
        <v>47</v>
      </c>
      <c r="I41" s="56">
        <v>21346</v>
      </c>
      <c r="J41" s="55">
        <v>17095040</v>
      </c>
      <c r="K41" s="56">
        <v>30865891.93</v>
      </c>
      <c r="L41" s="56">
        <v>2709550</v>
      </c>
      <c r="M41" s="56">
        <v>1531100.29</v>
      </c>
      <c r="N41" s="57"/>
      <c r="O41" s="58" t="s">
        <v>94</v>
      </c>
      <c r="P41" s="58" t="s">
        <v>94</v>
      </c>
      <c r="Q41" s="44"/>
      <c r="R41" s="44"/>
    </row>
    <row r="42" spans="1:18" s="45" customFormat="1" ht="20.100000000000001" customHeight="1">
      <c r="A42" s="37"/>
      <c r="B42" s="65" t="s">
        <v>95</v>
      </c>
      <c r="C42" s="44"/>
      <c r="D42" s="53"/>
      <c r="E42" s="55">
        <v>16436840.359999999</v>
      </c>
      <c r="F42" s="56">
        <v>206882.2</v>
      </c>
      <c r="G42" s="56">
        <v>136451.20000000001</v>
      </c>
      <c r="H42" s="60" t="s">
        <v>47</v>
      </c>
      <c r="I42" s="56">
        <v>134920</v>
      </c>
      <c r="J42" s="55">
        <v>11934976</v>
      </c>
      <c r="K42" s="56">
        <v>29540175.449999999</v>
      </c>
      <c r="L42" s="56">
        <v>5715805</v>
      </c>
      <c r="M42" s="56">
        <v>727121.59</v>
      </c>
      <c r="N42" s="57"/>
      <c r="O42" s="58" t="s">
        <v>96</v>
      </c>
      <c r="P42" s="58" t="s">
        <v>96</v>
      </c>
      <c r="Q42" s="44"/>
      <c r="R42" s="44"/>
    </row>
    <row r="43" spans="1:18" s="45" customFormat="1" ht="20.100000000000001" customHeight="1">
      <c r="A43" s="37"/>
      <c r="B43" s="46" t="s">
        <v>97</v>
      </c>
      <c r="C43" s="38"/>
      <c r="D43" s="48"/>
      <c r="E43" s="59">
        <f>SUM(E44:E49)</f>
        <v>108634083.17000002</v>
      </c>
      <c r="F43" s="60">
        <f t="shared" ref="F43:M43" si="7">SUM(F44:F49)</f>
        <v>1559845.2699999998</v>
      </c>
      <c r="G43" s="60">
        <f t="shared" si="7"/>
        <v>2242623.5900000003</v>
      </c>
      <c r="H43" s="60">
        <f t="shared" si="7"/>
        <v>1173762.8799999999</v>
      </c>
      <c r="I43" s="60">
        <f t="shared" si="7"/>
        <v>3271685.75</v>
      </c>
      <c r="J43" s="59">
        <f t="shared" si="7"/>
        <v>136631253.25</v>
      </c>
      <c r="K43" s="60">
        <f t="shared" si="7"/>
        <v>166596696.03</v>
      </c>
      <c r="L43" s="60">
        <f t="shared" si="7"/>
        <v>37130119.799999997</v>
      </c>
      <c r="M43" s="60">
        <f t="shared" si="7"/>
        <v>41000154.350000001</v>
      </c>
      <c r="N43" s="63" t="s">
        <v>98</v>
      </c>
      <c r="O43" s="43"/>
      <c r="P43" s="43"/>
      <c r="Q43" s="44"/>
      <c r="R43" s="44"/>
    </row>
    <row r="44" spans="1:18" s="45" customFormat="1" ht="20.100000000000001" customHeight="1">
      <c r="A44" s="37"/>
      <c r="B44" s="65" t="s">
        <v>99</v>
      </c>
      <c r="C44" s="44"/>
      <c r="D44" s="53"/>
      <c r="E44" s="55">
        <v>44725249.430000007</v>
      </c>
      <c r="F44" s="56">
        <v>1170381.8</v>
      </c>
      <c r="G44" s="56">
        <v>1645982.8</v>
      </c>
      <c r="H44" s="60" t="s">
        <v>47</v>
      </c>
      <c r="I44" s="56">
        <v>1942864</v>
      </c>
      <c r="J44" s="55">
        <v>37853377</v>
      </c>
      <c r="K44" s="56">
        <v>55661537.030000001</v>
      </c>
      <c r="L44" s="56">
        <v>9676150</v>
      </c>
      <c r="M44" s="56">
        <v>3079658.86</v>
      </c>
      <c r="N44" s="67"/>
      <c r="O44" s="58" t="s">
        <v>100</v>
      </c>
      <c r="P44" s="58" t="s">
        <v>100</v>
      </c>
      <c r="Q44" s="44"/>
      <c r="R44" s="44"/>
    </row>
    <row r="45" spans="1:18" s="45" customFormat="1" ht="20.100000000000001" customHeight="1">
      <c r="A45" s="37"/>
      <c r="B45" s="65" t="s">
        <v>101</v>
      </c>
      <c r="C45" s="44"/>
      <c r="D45" s="53"/>
      <c r="E45" s="55">
        <v>14368586.74</v>
      </c>
      <c r="F45" s="56">
        <v>185654.41</v>
      </c>
      <c r="G45" s="56">
        <v>115815</v>
      </c>
      <c r="H45" s="60" t="s">
        <v>47</v>
      </c>
      <c r="I45" s="56">
        <v>11620</v>
      </c>
      <c r="J45" s="55">
        <v>18717156</v>
      </c>
      <c r="K45" s="56">
        <v>24011451.989999998</v>
      </c>
      <c r="L45" s="56">
        <v>2200300</v>
      </c>
      <c r="M45" s="56">
        <v>1653339.37</v>
      </c>
      <c r="N45" s="67"/>
      <c r="O45" s="58" t="s">
        <v>102</v>
      </c>
      <c r="P45" s="58" t="s">
        <v>102</v>
      </c>
      <c r="Q45" s="44"/>
      <c r="R45" s="44"/>
    </row>
    <row r="46" spans="1:18" s="45" customFormat="1" ht="20.100000000000001" customHeight="1">
      <c r="A46" s="37"/>
      <c r="B46" s="62" t="s">
        <v>103</v>
      </c>
      <c r="C46" s="44"/>
      <c r="D46" s="53"/>
      <c r="E46" s="55">
        <v>14579536</v>
      </c>
      <c r="F46" s="56">
        <v>29334</v>
      </c>
      <c r="G46" s="56">
        <v>36420.83</v>
      </c>
      <c r="H46" s="56">
        <v>858933.88</v>
      </c>
      <c r="I46" s="56">
        <v>44840</v>
      </c>
      <c r="J46" s="55">
        <v>16384882</v>
      </c>
      <c r="K46" s="56">
        <v>20776844.789999999</v>
      </c>
      <c r="L46" s="56">
        <v>2237145.59</v>
      </c>
      <c r="M46" s="56">
        <v>7989312</v>
      </c>
      <c r="N46" s="57"/>
      <c r="O46" s="58" t="s">
        <v>104</v>
      </c>
      <c r="P46" s="58" t="s">
        <v>104</v>
      </c>
      <c r="Q46" s="44"/>
      <c r="R46" s="44"/>
    </row>
    <row r="47" spans="1:18" s="45" customFormat="1" ht="20.100000000000001" customHeight="1">
      <c r="A47" s="37"/>
      <c r="B47" s="62" t="s">
        <v>105</v>
      </c>
      <c r="C47" s="44"/>
      <c r="D47" s="52"/>
      <c r="E47" s="55">
        <v>13777650.550000001</v>
      </c>
      <c r="F47" s="56">
        <v>13947.88</v>
      </c>
      <c r="G47" s="56">
        <v>30111.52</v>
      </c>
      <c r="H47" s="56">
        <v>193866</v>
      </c>
      <c r="I47" s="56">
        <v>232023</v>
      </c>
      <c r="J47" s="55">
        <v>11087489.25</v>
      </c>
      <c r="K47" s="56">
        <v>14419165.140000001</v>
      </c>
      <c r="L47" s="56">
        <v>10048007.25</v>
      </c>
      <c r="M47" s="56">
        <v>3286242.92</v>
      </c>
      <c r="N47" s="57"/>
      <c r="O47" s="58" t="s">
        <v>106</v>
      </c>
      <c r="P47" s="58" t="s">
        <v>106</v>
      </c>
      <c r="Q47" s="44"/>
      <c r="R47" s="44"/>
    </row>
    <row r="48" spans="1:18" s="45" customFormat="1" ht="20.100000000000001" customHeight="1">
      <c r="A48" s="37"/>
      <c r="B48" s="62" t="s">
        <v>107</v>
      </c>
      <c r="C48" s="44"/>
      <c r="D48" s="52"/>
      <c r="E48" s="55">
        <v>21033931.16</v>
      </c>
      <c r="F48" s="56">
        <v>87389.18</v>
      </c>
      <c r="G48" s="56">
        <v>180734.8</v>
      </c>
      <c r="H48" s="60" t="s">
        <v>47</v>
      </c>
      <c r="I48" s="56">
        <v>345347.17</v>
      </c>
      <c r="J48" s="55">
        <v>27206890</v>
      </c>
      <c r="K48" s="56">
        <v>27403108.949999999</v>
      </c>
      <c r="L48" s="56">
        <v>6930358.71</v>
      </c>
      <c r="M48" s="56">
        <v>11645802.640000001</v>
      </c>
      <c r="N48" s="57"/>
      <c r="O48" s="58" t="s">
        <v>108</v>
      </c>
      <c r="P48" s="58" t="s">
        <v>108</v>
      </c>
      <c r="Q48" s="44"/>
      <c r="R48" s="44"/>
    </row>
    <row r="49" spans="1:18" s="45" customFormat="1" ht="20.100000000000001" customHeight="1">
      <c r="A49" s="37"/>
      <c r="B49" s="62" t="s">
        <v>109</v>
      </c>
      <c r="C49" s="44"/>
      <c r="D49" s="52"/>
      <c r="E49" s="55">
        <v>149129.29</v>
      </c>
      <c r="F49" s="56">
        <v>73138</v>
      </c>
      <c r="G49" s="56">
        <v>233558.64</v>
      </c>
      <c r="H49" s="56">
        <v>120963</v>
      </c>
      <c r="I49" s="56">
        <v>694991.58</v>
      </c>
      <c r="J49" s="55">
        <v>25381459</v>
      </c>
      <c r="K49" s="56">
        <v>24324588.129999999</v>
      </c>
      <c r="L49" s="56">
        <v>6038158.25</v>
      </c>
      <c r="M49" s="56">
        <v>13345798.560000001</v>
      </c>
      <c r="N49" s="57"/>
      <c r="O49" s="58" t="s">
        <v>110</v>
      </c>
      <c r="P49" s="58" t="s">
        <v>110</v>
      </c>
      <c r="Q49" s="44"/>
      <c r="R49" s="44"/>
    </row>
    <row r="50" spans="1:18" s="45" customFormat="1" ht="20.100000000000001" customHeight="1">
      <c r="A50" s="37"/>
      <c r="B50" s="46" t="s">
        <v>111</v>
      </c>
      <c r="C50" s="38"/>
      <c r="D50" s="48"/>
      <c r="E50" s="59">
        <f>SUM(E51:E54)</f>
        <v>87610859.730000004</v>
      </c>
      <c r="F50" s="60">
        <f t="shared" ref="F50:M50" si="8">SUM(F51:F54)</f>
        <v>1453388.55</v>
      </c>
      <c r="G50" s="60">
        <f t="shared" si="8"/>
        <v>2226111.59</v>
      </c>
      <c r="H50" s="60">
        <f t="shared" si="8"/>
        <v>372321</v>
      </c>
      <c r="I50" s="60">
        <f t="shared" si="8"/>
        <v>977422.69</v>
      </c>
      <c r="J50" s="59">
        <f t="shared" si="8"/>
        <v>79052762.5</v>
      </c>
      <c r="K50" s="60">
        <f t="shared" si="8"/>
        <v>3243195992.0499997</v>
      </c>
      <c r="L50" s="60">
        <f t="shared" si="8"/>
        <v>24882179.030000001</v>
      </c>
      <c r="M50" s="60">
        <f t="shared" si="8"/>
        <v>13375248.810000001</v>
      </c>
      <c r="N50" s="63" t="s">
        <v>112</v>
      </c>
      <c r="O50" s="43"/>
      <c r="P50" s="43"/>
      <c r="Q50" s="44"/>
      <c r="R50" s="44"/>
    </row>
    <row r="51" spans="1:18" s="45" customFormat="1" ht="20.100000000000001" customHeight="1">
      <c r="A51" s="37"/>
      <c r="B51" s="65" t="s">
        <v>113</v>
      </c>
      <c r="C51" s="44"/>
      <c r="D51" s="53"/>
      <c r="E51" s="55">
        <v>23259443.449999999</v>
      </c>
      <c r="F51" s="56">
        <v>350244.4</v>
      </c>
      <c r="G51" s="56">
        <v>1280735.8500000001</v>
      </c>
      <c r="H51" s="60" t="s">
        <v>47</v>
      </c>
      <c r="I51" s="56">
        <v>366068.11</v>
      </c>
      <c r="J51" s="55">
        <v>12864964</v>
      </c>
      <c r="K51" s="56">
        <v>33154831.530000001</v>
      </c>
      <c r="L51" s="56">
        <v>2552143.46</v>
      </c>
      <c r="M51" s="56">
        <v>1141282.6399999999</v>
      </c>
      <c r="N51" s="57"/>
      <c r="O51" s="58" t="s">
        <v>114</v>
      </c>
      <c r="P51" s="58" t="s">
        <v>114</v>
      </c>
      <c r="Q51" s="44"/>
      <c r="R51" s="44"/>
    </row>
    <row r="52" spans="1:18" s="45" customFormat="1" ht="20.100000000000001" customHeight="1">
      <c r="A52" s="37"/>
      <c r="B52" s="65" t="s">
        <v>115</v>
      </c>
      <c r="C52" s="44"/>
      <c r="D52" s="53"/>
      <c r="E52" s="55">
        <v>28746242.5</v>
      </c>
      <c r="F52" s="56">
        <v>403498.15</v>
      </c>
      <c r="G52" s="56">
        <v>716585.69</v>
      </c>
      <c r="H52" s="60" t="s">
        <v>47</v>
      </c>
      <c r="I52" s="56">
        <v>384574.35</v>
      </c>
      <c r="J52" s="55">
        <v>25748507.5</v>
      </c>
      <c r="K52" s="56">
        <v>39108342.420000002</v>
      </c>
      <c r="L52" s="56">
        <v>11111210</v>
      </c>
      <c r="M52" s="56">
        <v>9838430.9199999999</v>
      </c>
      <c r="N52" s="57"/>
      <c r="O52" s="58" t="s">
        <v>116</v>
      </c>
      <c r="P52" s="58" t="s">
        <v>116</v>
      </c>
      <c r="Q52" s="44"/>
      <c r="R52" s="44"/>
    </row>
    <row r="53" spans="1:18" s="45" customFormat="1" ht="20.100000000000001" customHeight="1">
      <c r="A53" s="37"/>
      <c r="B53" s="65" t="s">
        <v>117</v>
      </c>
      <c r="C53" s="44"/>
      <c r="D53" s="53"/>
      <c r="E53" s="55">
        <v>16626828.25</v>
      </c>
      <c r="F53" s="56">
        <v>239908</v>
      </c>
      <c r="G53" s="56">
        <v>10870</v>
      </c>
      <c r="H53" s="56">
        <v>372321</v>
      </c>
      <c r="I53" s="56">
        <v>217880.23</v>
      </c>
      <c r="J53" s="55">
        <v>24877008</v>
      </c>
      <c r="K53" s="56">
        <v>3131639729</v>
      </c>
      <c r="L53" s="56">
        <v>5951675.5700000003</v>
      </c>
      <c r="M53" s="56">
        <v>1255156</v>
      </c>
      <c r="N53" s="57"/>
      <c r="O53" s="58" t="s">
        <v>118</v>
      </c>
      <c r="P53" s="58" t="s">
        <v>118</v>
      </c>
      <c r="Q53" s="44"/>
      <c r="R53" s="44"/>
    </row>
    <row r="54" spans="1:18" s="45" customFormat="1" ht="20.100000000000001" customHeight="1">
      <c r="A54" s="37"/>
      <c r="B54" s="62" t="s">
        <v>119</v>
      </c>
      <c r="C54" s="44"/>
      <c r="D54" s="53"/>
      <c r="E54" s="55">
        <v>18978345.529999997</v>
      </c>
      <c r="F54" s="56">
        <v>459738</v>
      </c>
      <c r="G54" s="56">
        <v>217920.05</v>
      </c>
      <c r="H54" s="60" t="s">
        <v>47</v>
      </c>
      <c r="I54" s="56">
        <v>8900</v>
      </c>
      <c r="J54" s="55">
        <v>15562283</v>
      </c>
      <c r="K54" s="56">
        <v>39293089.100000001</v>
      </c>
      <c r="L54" s="56">
        <v>5267150</v>
      </c>
      <c r="M54" s="56">
        <v>1140379.25</v>
      </c>
      <c r="N54" s="57"/>
      <c r="O54" s="62" t="s">
        <v>120</v>
      </c>
      <c r="P54" s="62" t="s">
        <v>120</v>
      </c>
      <c r="Q54" s="44"/>
      <c r="R54" s="44"/>
    </row>
    <row r="55" spans="1:18" s="45" customFormat="1" ht="20.100000000000001" customHeight="1">
      <c r="A55" s="37"/>
      <c r="B55" s="46" t="s">
        <v>121</v>
      </c>
      <c r="C55" s="38"/>
      <c r="D55" s="48"/>
      <c r="E55" s="59">
        <f>SUM(E56:E57)</f>
        <v>42483581.950000003</v>
      </c>
      <c r="F55" s="60">
        <f t="shared" ref="F55:M55" si="9">SUM(F56:F57)</f>
        <v>1005825.4</v>
      </c>
      <c r="G55" s="60">
        <f t="shared" si="9"/>
        <v>2886367.46</v>
      </c>
      <c r="H55" s="60">
        <f t="shared" si="9"/>
        <v>706615</v>
      </c>
      <c r="I55" s="60">
        <f t="shared" si="9"/>
        <v>258219</v>
      </c>
      <c r="J55" s="59">
        <f t="shared" si="9"/>
        <v>44038046.480000004</v>
      </c>
      <c r="K55" s="60">
        <f t="shared" si="9"/>
        <v>60240807.649999999</v>
      </c>
      <c r="L55" s="60">
        <f t="shared" si="9"/>
        <v>17534193</v>
      </c>
      <c r="M55" s="60">
        <f t="shared" si="9"/>
        <v>17149235.829999998</v>
      </c>
      <c r="N55" s="63" t="s">
        <v>122</v>
      </c>
      <c r="O55" s="43"/>
      <c r="P55" s="43"/>
      <c r="Q55" s="44"/>
      <c r="R55" s="44"/>
    </row>
    <row r="56" spans="1:18" s="45" customFormat="1" ht="20.100000000000001" customHeight="1">
      <c r="A56" s="37"/>
      <c r="B56" s="65" t="s">
        <v>123</v>
      </c>
      <c r="C56" s="44"/>
      <c r="D56" s="53"/>
      <c r="E56" s="55">
        <v>27697224.950000003</v>
      </c>
      <c r="F56" s="56">
        <v>870414.4</v>
      </c>
      <c r="G56" s="56">
        <v>2706275.46</v>
      </c>
      <c r="H56" s="60" t="s">
        <v>47</v>
      </c>
      <c r="I56" s="56">
        <v>138415</v>
      </c>
      <c r="J56" s="55">
        <v>27505338.48</v>
      </c>
      <c r="K56" s="56">
        <v>39540854.649999999</v>
      </c>
      <c r="L56" s="56">
        <v>8858000</v>
      </c>
      <c r="M56" s="56">
        <v>10918920.83</v>
      </c>
      <c r="N56" s="57"/>
      <c r="O56" s="58" t="s">
        <v>124</v>
      </c>
      <c r="P56" s="58" t="s">
        <v>124</v>
      </c>
      <c r="Q56" s="44"/>
      <c r="R56" s="44"/>
    </row>
    <row r="57" spans="1:18" s="45" customFormat="1" ht="20.100000000000001" customHeight="1">
      <c r="A57" s="37"/>
      <c r="B57" s="65" t="s">
        <v>125</v>
      </c>
      <c r="C57" s="44"/>
      <c r="D57" s="53"/>
      <c r="E57" s="55">
        <v>14786357</v>
      </c>
      <c r="F57" s="56">
        <v>135411</v>
      </c>
      <c r="G57" s="56">
        <v>180092</v>
      </c>
      <c r="H57" s="56">
        <v>706615</v>
      </c>
      <c r="I57" s="56">
        <v>119804</v>
      </c>
      <c r="J57" s="55">
        <v>16532708</v>
      </c>
      <c r="K57" s="56">
        <v>20699953</v>
      </c>
      <c r="L57" s="56">
        <v>8676193</v>
      </c>
      <c r="M57" s="56">
        <v>6230315</v>
      </c>
      <c r="N57" s="57"/>
      <c r="O57" s="58" t="s">
        <v>126</v>
      </c>
      <c r="P57" s="58" t="s">
        <v>126</v>
      </c>
      <c r="Q57" s="44"/>
      <c r="R57" s="44"/>
    </row>
    <row r="58" spans="1:18" s="45" customFormat="1" ht="20.100000000000001" customHeight="1">
      <c r="A58" s="37"/>
      <c r="B58" s="61"/>
      <c r="C58" s="44"/>
      <c r="D58" s="62"/>
      <c r="E58" s="68"/>
      <c r="F58" s="69"/>
      <c r="G58" s="69"/>
      <c r="H58" s="69"/>
      <c r="I58" s="69"/>
      <c r="J58" s="62"/>
      <c r="K58" s="69"/>
      <c r="L58" s="69"/>
      <c r="M58" s="69"/>
      <c r="N58" s="58"/>
      <c r="O58" s="58"/>
      <c r="P58" s="58"/>
      <c r="Q58" s="44"/>
      <c r="R58" s="44"/>
    </row>
    <row r="59" spans="1:18" s="45" customFormat="1" ht="20.100000000000001" customHeight="1">
      <c r="A59" s="37"/>
      <c r="B59" s="61"/>
      <c r="C59" s="44"/>
      <c r="D59" s="62"/>
      <c r="E59" s="68"/>
      <c r="F59" s="69"/>
      <c r="G59" s="69"/>
      <c r="H59" s="69"/>
      <c r="I59" s="69"/>
      <c r="J59" s="62"/>
      <c r="K59" s="69"/>
      <c r="L59" s="69"/>
      <c r="M59" s="69"/>
      <c r="N59" s="58"/>
      <c r="O59" s="58"/>
      <c r="P59" s="58"/>
      <c r="Q59" s="44"/>
      <c r="R59" s="44"/>
    </row>
    <row r="60" spans="1:18" s="45" customFormat="1" ht="20.100000000000001" customHeight="1">
      <c r="A60" s="37"/>
      <c r="B60" s="61"/>
      <c r="C60" s="44"/>
      <c r="D60" s="62"/>
      <c r="E60" s="68"/>
      <c r="F60" s="69"/>
      <c r="G60" s="69"/>
      <c r="H60" s="69"/>
      <c r="I60" s="69"/>
      <c r="J60" s="62"/>
      <c r="K60" s="69"/>
      <c r="L60" s="69"/>
      <c r="M60" s="69"/>
      <c r="N60" s="58"/>
      <c r="O60" s="58"/>
      <c r="P60" s="58"/>
      <c r="Q60" s="44"/>
      <c r="R60" s="44"/>
    </row>
    <row r="61" spans="1:18" s="45" customFormat="1" ht="15.75" customHeight="1">
      <c r="A61" s="70"/>
      <c r="B61" s="71"/>
      <c r="D61" s="72"/>
      <c r="E61" s="73"/>
      <c r="F61" s="74"/>
      <c r="G61" s="74"/>
      <c r="H61" s="74"/>
      <c r="I61" s="74"/>
      <c r="J61" s="75"/>
      <c r="K61" s="74"/>
      <c r="L61" s="74"/>
      <c r="M61" s="74"/>
      <c r="N61" s="76"/>
      <c r="O61" s="76"/>
      <c r="P61" s="76"/>
    </row>
    <row r="62" spans="1:18" s="45" customFormat="1" ht="15.75" customHeight="1">
      <c r="A62" s="70"/>
      <c r="B62" s="71"/>
      <c r="D62" s="72"/>
      <c r="E62" s="73"/>
      <c r="F62" s="74"/>
      <c r="G62" s="74"/>
      <c r="H62" s="74"/>
      <c r="I62" s="74"/>
      <c r="J62" s="75"/>
      <c r="K62" s="74"/>
      <c r="L62" s="74"/>
      <c r="M62" s="74"/>
      <c r="N62" s="76"/>
      <c r="O62" s="76"/>
      <c r="P62" s="76"/>
    </row>
    <row r="63" spans="1:18" s="1" customFormat="1" ht="19.5">
      <c r="B63" s="2" t="s">
        <v>0</v>
      </c>
      <c r="C63" s="3">
        <v>19.2</v>
      </c>
      <c r="D63" s="2" t="s">
        <v>127</v>
      </c>
    </row>
    <row r="64" spans="1:18" s="4" customFormat="1" ht="19.5">
      <c r="B64" s="1" t="s">
        <v>2</v>
      </c>
      <c r="C64" s="3">
        <v>19.2</v>
      </c>
      <c r="D64" s="5" t="s">
        <v>128</v>
      </c>
    </row>
    <row r="65" spans="1:18" s="4" customFormat="1" ht="15" customHeight="1">
      <c r="B65" s="6"/>
      <c r="C65" s="7"/>
      <c r="D65" s="8"/>
      <c r="O65" s="9" t="s">
        <v>4</v>
      </c>
    </row>
    <row r="66" spans="1:18" ht="6" customHeight="1">
      <c r="Q66" s="11"/>
      <c r="R66" s="11"/>
    </row>
    <row r="67" spans="1:18" s="86" customFormat="1" ht="21" customHeight="1">
      <c r="A67" s="77" t="s">
        <v>5</v>
      </c>
      <c r="B67" s="77"/>
      <c r="C67" s="77"/>
      <c r="D67" s="78"/>
      <c r="E67" s="79" t="s">
        <v>6</v>
      </c>
      <c r="F67" s="80"/>
      <c r="G67" s="80"/>
      <c r="H67" s="80"/>
      <c r="I67" s="80"/>
      <c r="J67" s="81"/>
      <c r="K67" s="82" t="s">
        <v>7</v>
      </c>
      <c r="L67" s="83"/>
      <c r="M67" s="83"/>
      <c r="N67" s="84" t="s">
        <v>8</v>
      </c>
      <c r="O67" s="85"/>
    </row>
    <row r="68" spans="1:18" s="86" customFormat="1" ht="21" customHeight="1">
      <c r="A68" s="87"/>
      <c r="B68" s="87"/>
      <c r="C68" s="87"/>
      <c r="D68" s="88"/>
      <c r="E68" s="89" t="s">
        <v>9</v>
      </c>
      <c r="F68" s="90"/>
      <c r="G68" s="90"/>
      <c r="H68" s="90"/>
      <c r="I68" s="90"/>
      <c r="J68" s="91"/>
      <c r="K68" s="92" t="s">
        <v>10</v>
      </c>
      <c r="L68" s="93"/>
      <c r="M68" s="93"/>
      <c r="N68" s="94"/>
      <c r="O68" s="95"/>
    </row>
    <row r="69" spans="1:18" s="86" customFormat="1" ht="21" customHeight="1">
      <c r="A69" s="87"/>
      <c r="B69" s="87"/>
      <c r="C69" s="87"/>
      <c r="D69" s="88"/>
      <c r="E69" s="96"/>
      <c r="F69" s="96" t="s">
        <v>11</v>
      </c>
      <c r="G69" s="96"/>
      <c r="H69" s="96"/>
      <c r="I69" s="96"/>
      <c r="J69" s="97"/>
      <c r="K69" s="98"/>
      <c r="L69" s="98" t="s">
        <v>7</v>
      </c>
      <c r="M69" s="98" t="s">
        <v>7</v>
      </c>
      <c r="N69" s="94"/>
      <c r="O69" s="95"/>
    </row>
    <row r="70" spans="1:18" s="86" customFormat="1" ht="21" customHeight="1">
      <c r="A70" s="87"/>
      <c r="B70" s="87"/>
      <c r="C70" s="87"/>
      <c r="D70" s="88"/>
      <c r="E70" s="96" t="s">
        <v>12</v>
      </c>
      <c r="F70" s="96" t="s">
        <v>13</v>
      </c>
      <c r="G70" s="96" t="s">
        <v>14</v>
      </c>
      <c r="H70" s="96" t="s">
        <v>15</v>
      </c>
      <c r="I70" s="96" t="s">
        <v>16</v>
      </c>
      <c r="J70" s="98" t="s">
        <v>17</v>
      </c>
      <c r="K70" s="98" t="s">
        <v>18</v>
      </c>
      <c r="L70" s="98" t="s">
        <v>19</v>
      </c>
      <c r="M70" s="98" t="s">
        <v>20</v>
      </c>
      <c r="N70" s="94"/>
      <c r="O70" s="95"/>
    </row>
    <row r="71" spans="1:18" s="86" customFormat="1" ht="21" customHeight="1">
      <c r="A71" s="87"/>
      <c r="B71" s="87"/>
      <c r="C71" s="87"/>
      <c r="D71" s="88"/>
      <c r="E71" s="96" t="s">
        <v>21</v>
      </c>
      <c r="F71" s="96" t="s">
        <v>22</v>
      </c>
      <c r="G71" s="96" t="s">
        <v>23</v>
      </c>
      <c r="H71" s="96" t="s">
        <v>24</v>
      </c>
      <c r="I71" s="96" t="s">
        <v>25</v>
      </c>
      <c r="J71" s="96" t="s">
        <v>26</v>
      </c>
      <c r="K71" s="98" t="s">
        <v>27</v>
      </c>
      <c r="L71" s="98" t="s">
        <v>28</v>
      </c>
      <c r="M71" s="98" t="s">
        <v>29</v>
      </c>
      <c r="N71" s="94"/>
      <c r="O71" s="95"/>
    </row>
    <row r="72" spans="1:18" s="86" customFormat="1" ht="21" customHeight="1">
      <c r="A72" s="90"/>
      <c r="B72" s="90"/>
      <c r="C72" s="90"/>
      <c r="D72" s="91"/>
      <c r="E72" s="99" t="s">
        <v>30</v>
      </c>
      <c r="F72" s="100"/>
      <c r="G72" s="99"/>
      <c r="H72" s="99" t="s">
        <v>31</v>
      </c>
      <c r="I72" s="99"/>
      <c r="J72" s="99"/>
      <c r="K72" s="101" t="s">
        <v>10</v>
      </c>
      <c r="L72" s="101" t="s">
        <v>32</v>
      </c>
      <c r="M72" s="101" t="s">
        <v>33</v>
      </c>
      <c r="N72" s="102"/>
      <c r="O72" s="103"/>
      <c r="Q72" s="104"/>
      <c r="R72" s="104"/>
    </row>
    <row r="73" spans="1:18" s="86" customFormat="1" ht="3" customHeight="1">
      <c r="A73" s="105"/>
      <c r="B73" s="105"/>
      <c r="C73" s="105"/>
      <c r="D73" s="106"/>
      <c r="E73" s="107"/>
      <c r="F73" s="107"/>
      <c r="G73" s="107"/>
      <c r="H73" s="107"/>
      <c r="I73" s="107"/>
      <c r="J73" s="107"/>
      <c r="K73" s="107"/>
      <c r="L73" s="107"/>
      <c r="M73" s="107"/>
      <c r="N73" s="108"/>
      <c r="O73" s="105"/>
    </row>
    <row r="74" spans="1:18" s="86" customFormat="1" ht="20.100000000000001" customHeight="1">
      <c r="A74" s="109" t="s">
        <v>129</v>
      </c>
      <c r="B74" s="110"/>
      <c r="C74" s="111"/>
      <c r="D74" s="112"/>
      <c r="E74" s="113">
        <f>SUM(E75:E84)</f>
        <v>202736226.54000002</v>
      </c>
      <c r="F74" s="113">
        <f t="shared" ref="F74:M74" si="10">SUM(F75:F84)</f>
        <v>5309450.5000000009</v>
      </c>
      <c r="G74" s="113">
        <f t="shared" si="10"/>
        <v>4600453.3</v>
      </c>
      <c r="H74" s="114">
        <f t="shared" si="10"/>
        <v>3680619.74</v>
      </c>
      <c r="I74" s="113">
        <f t="shared" si="10"/>
        <v>3029277.2299999995</v>
      </c>
      <c r="J74" s="113">
        <f t="shared" si="10"/>
        <v>207414129.56</v>
      </c>
      <c r="K74" s="113">
        <f t="shared" si="10"/>
        <v>249379457.57999998</v>
      </c>
      <c r="L74" s="113">
        <f t="shared" si="10"/>
        <v>61623054.289999999</v>
      </c>
      <c r="M74" s="113">
        <f t="shared" si="10"/>
        <v>30706654.18</v>
      </c>
      <c r="N74" s="115" t="s">
        <v>130</v>
      </c>
      <c r="O74" s="116"/>
      <c r="P74" s="110"/>
      <c r="Q74" s="110"/>
    </row>
    <row r="75" spans="1:18" s="86" customFormat="1" ht="20.100000000000001" customHeight="1">
      <c r="A75" s="105"/>
      <c r="B75" s="117" t="s">
        <v>131</v>
      </c>
      <c r="C75" s="110"/>
      <c r="D75" s="118"/>
      <c r="E75" s="119">
        <v>49500473.440000005</v>
      </c>
      <c r="F75" s="120">
        <v>2900081.9</v>
      </c>
      <c r="G75" s="120">
        <v>3279414.77</v>
      </c>
      <c r="H75" s="60" t="s">
        <v>47</v>
      </c>
      <c r="I75" s="120">
        <v>250602</v>
      </c>
      <c r="J75" s="119">
        <v>40943403.609999999</v>
      </c>
      <c r="K75" s="120">
        <v>49020917.649999999</v>
      </c>
      <c r="L75" s="120">
        <v>14748300</v>
      </c>
      <c r="M75" s="120">
        <v>4786436.58</v>
      </c>
      <c r="N75" s="121"/>
      <c r="O75" s="121" t="s">
        <v>132</v>
      </c>
      <c r="P75" s="110"/>
      <c r="Q75" s="110"/>
    </row>
    <row r="76" spans="1:18" s="86" customFormat="1" ht="20.100000000000001" customHeight="1">
      <c r="A76" s="105"/>
      <c r="B76" s="117" t="s">
        <v>133</v>
      </c>
      <c r="C76" s="110"/>
      <c r="D76" s="118"/>
      <c r="E76" s="119">
        <v>16372529.709999999</v>
      </c>
      <c r="F76" s="120">
        <v>39058.6</v>
      </c>
      <c r="G76" s="120">
        <v>248712.35</v>
      </c>
      <c r="H76" s="60" t="s">
        <v>47</v>
      </c>
      <c r="I76" s="120">
        <v>419571.9</v>
      </c>
      <c r="J76" s="119">
        <v>23992343</v>
      </c>
      <c r="K76" s="120">
        <v>31827549.68</v>
      </c>
      <c r="L76" s="120">
        <v>6728960</v>
      </c>
      <c r="M76" s="120">
        <v>886410.47</v>
      </c>
      <c r="N76" s="121"/>
      <c r="O76" s="121" t="s">
        <v>134</v>
      </c>
      <c r="P76" s="110"/>
      <c r="Q76" s="110"/>
    </row>
    <row r="77" spans="1:18" s="86" customFormat="1" ht="20.100000000000001" customHeight="1">
      <c r="A77" s="105"/>
      <c r="B77" s="117" t="s">
        <v>135</v>
      </c>
      <c r="C77" s="110"/>
      <c r="D77" s="118"/>
      <c r="E77" s="119">
        <v>19794110.799999997</v>
      </c>
      <c r="F77" s="120">
        <v>921261.6</v>
      </c>
      <c r="G77" s="120">
        <v>131270</v>
      </c>
      <c r="H77" s="120">
        <v>210588.74</v>
      </c>
      <c r="I77" s="120">
        <v>850440</v>
      </c>
      <c r="J77" s="119">
        <v>46063599.789999999</v>
      </c>
      <c r="K77" s="120">
        <v>27245150.559999999</v>
      </c>
      <c r="L77" s="120">
        <v>6816845.7800000003</v>
      </c>
      <c r="M77" s="120">
        <v>951890.07</v>
      </c>
      <c r="N77" s="121"/>
      <c r="O77" s="121" t="s">
        <v>136</v>
      </c>
      <c r="P77" s="110"/>
      <c r="Q77" s="110"/>
    </row>
    <row r="78" spans="1:18" s="86" customFormat="1" ht="20.100000000000001" customHeight="1">
      <c r="A78" s="105"/>
      <c r="B78" s="117" t="s">
        <v>137</v>
      </c>
      <c r="C78" s="110"/>
      <c r="D78" s="118"/>
      <c r="E78" s="119">
        <v>14745835.810000001</v>
      </c>
      <c r="F78" s="120">
        <v>100280</v>
      </c>
      <c r="G78" s="120">
        <v>1000</v>
      </c>
      <c r="H78" s="120">
        <v>714125</v>
      </c>
      <c r="I78" s="120">
        <v>740527.88</v>
      </c>
      <c r="J78" s="119">
        <v>6772977</v>
      </c>
      <c r="K78" s="120">
        <v>21206305</v>
      </c>
      <c r="L78" s="120">
        <v>699900</v>
      </c>
      <c r="M78" s="120">
        <v>1171044.95</v>
      </c>
      <c r="N78" s="121"/>
      <c r="O78" s="121" t="s">
        <v>138</v>
      </c>
      <c r="P78" s="110"/>
      <c r="Q78" s="110"/>
    </row>
    <row r="79" spans="1:18" s="86" customFormat="1" ht="20.100000000000001" customHeight="1">
      <c r="A79" s="105"/>
      <c r="B79" s="117" t="s">
        <v>139</v>
      </c>
      <c r="C79" s="110"/>
      <c r="D79" s="118"/>
      <c r="E79" s="119">
        <v>20592140.91</v>
      </c>
      <c r="F79" s="120">
        <v>291874.8</v>
      </c>
      <c r="G79" s="120">
        <v>276579.48</v>
      </c>
      <c r="H79" s="60" t="s">
        <v>47</v>
      </c>
      <c r="I79" s="120">
        <v>101092</v>
      </c>
      <c r="J79" s="119">
        <v>34567373.350000001</v>
      </c>
      <c r="K79" s="120">
        <v>22289300.800000001</v>
      </c>
      <c r="L79" s="120">
        <v>7708036.1100000003</v>
      </c>
      <c r="M79" s="120">
        <v>1034196.94</v>
      </c>
      <c r="N79" s="121"/>
      <c r="O79" s="121" t="s">
        <v>140</v>
      </c>
      <c r="P79" s="110"/>
      <c r="Q79" s="110"/>
    </row>
    <row r="80" spans="1:18" s="86" customFormat="1" ht="20.100000000000001" customHeight="1">
      <c r="A80" s="105"/>
      <c r="B80" s="117" t="s">
        <v>141</v>
      </c>
      <c r="C80" s="110"/>
      <c r="D80" s="118"/>
      <c r="E80" s="119">
        <v>23462854.75</v>
      </c>
      <c r="F80" s="120">
        <v>802062</v>
      </c>
      <c r="G80" s="120">
        <v>280375.61</v>
      </c>
      <c r="H80" s="120">
        <v>805019</v>
      </c>
      <c r="I80" s="120">
        <v>30647.03</v>
      </c>
      <c r="J80" s="119">
        <v>19109484.690000001</v>
      </c>
      <c r="K80" s="120">
        <v>30120533.850000001</v>
      </c>
      <c r="L80" s="120">
        <v>12853417</v>
      </c>
      <c r="M80" s="120">
        <v>11645899.42</v>
      </c>
      <c r="N80" s="121"/>
      <c r="O80" s="121" t="s">
        <v>142</v>
      </c>
      <c r="P80" s="110"/>
      <c r="Q80" s="110"/>
    </row>
    <row r="81" spans="1:18" s="86" customFormat="1" ht="20.100000000000001" customHeight="1">
      <c r="A81" s="105"/>
      <c r="B81" s="117" t="s">
        <v>143</v>
      </c>
      <c r="C81" s="110"/>
      <c r="D81" s="118"/>
      <c r="E81" s="119">
        <v>13769680.959999999</v>
      </c>
      <c r="F81" s="120">
        <v>41781.800000000003</v>
      </c>
      <c r="G81" s="120">
        <v>149239.76999999999</v>
      </c>
      <c r="H81" s="120">
        <v>354568</v>
      </c>
      <c r="I81" s="120">
        <v>199350.42</v>
      </c>
      <c r="J81" s="119">
        <v>11119920</v>
      </c>
      <c r="K81" s="120">
        <v>21039226.859999999</v>
      </c>
      <c r="L81" s="120">
        <v>1821787.94</v>
      </c>
      <c r="M81" s="120">
        <v>585243.85</v>
      </c>
      <c r="N81" s="121"/>
      <c r="O81" s="121" t="s">
        <v>144</v>
      </c>
      <c r="P81" s="110"/>
      <c r="Q81" s="110"/>
    </row>
    <row r="82" spans="1:18" s="86" customFormat="1" ht="20.100000000000001" customHeight="1">
      <c r="A82" s="105"/>
      <c r="B82" s="122" t="s">
        <v>145</v>
      </c>
      <c r="C82" s="110"/>
      <c r="D82" s="118"/>
      <c r="E82" s="119">
        <v>15315333.850000001</v>
      </c>
      <c r="F82" s="120">
        <v>65989.399999999994</v>
      </c>
      <c r="G82" s="120">
        <v>128523.99</v>
      </c>
      <c r="H82" s="120">
        <v>524103</v>
      </c>
      <c r="I82" s="120">
        <v>86924</v>
      </c>
      <c r="J82" s="119">
        <v>5664099</v>
      </c>
      <c r="K82" s="120">
        <v>17392674.59</v>
      </c>
      <c r="L82" s="120">
        <v>3071557.61</v>
      </c>
      <c r="M82" s="120">
        <v>1131266.47</v>
      </c>
      <c r="N82" s="121"/>
      <c r="O82" s="121" t="s">
        <v>146</v>
      </c>
      <c r="P82" s="110"/>
      <c r="Q82" s="110"/>
    </row>
    <row r="83" spans="1:18" s="86" customFormat="1" ht="20.100000000000001" customHeight="1">
      <c r="A83" s="105"/>
      <c r="B83" s="122" t="s">
        <v>147</v>
      </c>
      <c r="C83" s="110"/>
      <c r="D83" s="118"/>
      <c r="E83" s="119">
        <v>13407566.33</v>
      </c>
      <c r="F83" s="120">
        <v>2500</v>
      </c>
      <c r="G83" s="120">
        <v>10775</v>
      </c>
      <c r="H83" s="120">
        <v>410063</v>
      </c>
      <c r="I83" s="120">
        <v>122682</v>
      </c>
      <c r="J83" s="119">
        <v>0</v>
      </c>
      <c r="K83" s="120">
        <v>15558576.27</v>
      </c>
      <c r="L83" s="120">
        <v>2205282</v>
      </c>
      <c r="M83" s="120">
        <v>483830</v>
      </c>
      <c r="N83" s="121"/>
      <c r="O83" s="121" t="s">
        <v>148</v>
      </c>
      <c r="P83" s="110"/>
      <c r="Q83" s="110"/>
    </row>
    <row r="84" spans="1:18" s="86" customFormat="1" ht="20.100000000000001" customHeight="1">
      <c r="A84" s="105"/>
      <c r="B84" s="122" t="s">
        <v>149</v>
      </c>
      <c r="C84" s="110"/>
      <c r="D84" s="123"/>
      <c r="E84" s="119">
        <v>15775699.98</v>
      </c>
      <c r="F84" s="120">
        <v>144560.4</v>
      </c>
      <c r="G84" s="120">
        <v>94562.33</v>
      </c>
      <c r="H84" s="120">
        <v>662153</v>
      </c>
      <c r="I84" s="120">
        <v>227440</v>
      </c>
      <c r="J84" s="119">
        <v>19180929.120000001</v>
      </c>
      <c r="K84" s="120">
        <v>13679222.32</v>
      </c>
      <c r="L84" s="120">
        <v>4968967.8499999996</v>
      </c>
      <c r="M84" s="120">
        <v>8030435.4299999997</v>
      </c>
      <c r="N84" s="121"/>
      <c r="O84" s="121" t="s">
        <v>150</v>
      </c>
      <c r="P84" s="110"/>
      <c r="Q84" s="110"/>
    </row>
    <row r="85" spans="1:18" s="86" customFormat="1" ht="20.100000000000001" customHeight="1">
      <c r="A85" s="124" t="s">
        <v>151</v>
      </c>
      <c r="B85" s="110"/>
      <c r="C85" s="111"/>
      <c r="D85" s="112"/>
      <c r="E85" s="113">
        <f>SUM(E86:E91)</f>
        <v>124890704.09</v>
      </c>
      <c r="F85" s="113">
        <f t="shared" ref="F85:M85" si="11">SUM(F86:F91)</f>
        <v>1827984.5</v>
      </c>
      <c r="G85" s="113">
        <f t="shared" si="11"/>
        <v>3003747.5100000002</v>
      </c>
      <c r="H85" s="113">
        <f t="shared" si="11"/>
        <v>1065931.52</v>
      </c>
      <c r="I85" s="113">
        <f t="shared" si="11"/>
        <v>2165689.3199999998</v>
      </c>
      <c r="J85" s="113">
        <f t="shared" si="11"/>
        <v>128145677</v>
      </c>
      <c r="K85" s="113">
        <f t="shared" si="11"/>
        <v>180923301.16</v>
      </c>
      <c r="L85" s="113">
        <f t="shared" si="11"/>
        <v>38445105.579999998</v>
      </c>
      <c r="M85" s="113">
        <f t="shared" si="11"/>
        <v>48376872.680000007</v>
      </c>
      <c r="N85" s="115" t="s">
        <v>152</v>
      </c>
      <c r="O85" s="116"/>
      <c r="P85" s="110"/>
      <c r="Q85" s="110"/>
    </row>
    <row r="86" spans="1:18" s="86" customFormat="1" ht="20.100000000000001" customHeight="1">
      <c r="A86" s="105"/>
      <c r="B86" s="117" t="s">
        <v>153</v>
      </c>
      <c r="C86" s="110"/>
      <c r="D86" s="118"/>
      <c r="E86" s="119">
        <v>37940365.099999994</v>
      </c>
      <c r="F86" s="120">
        <v>902087.3</v>
      </c>
      <c r="G86" s="120">
        <v>2173009.02</v>
      </c>
      <c r="H86" s="60" t="s">
        <v>47</v>
      </c>
      <c r="I86" s="120">
        <v>659677.84</v>
      </c>
      <c r="J86" s="119">
        <v>42758989</v>
      </c>
      <c r="K86" s="120">
        <v>51764804.670000002</v>
      </c>
      <c r="L86" s="120">
        <v>13028289.279999999</v>
      </c>
      <c r="M86" s="120">
        <v>19203873.73</v>
      </c>
      <c r="N86" s="121"/>
      <c r="O86" s="121" t="s">
        <v>154</v>
      </c>
      <c r="P86" s="110"/>
      <c r="Q86" s="110"/>
    </row>
    <row r="87" spans="1:18" s="86" customFormat="1" ht="20.100000000000001" customHeight="1">
      <c r="A87" s="105"/>
      <c r="B87" s="117" t="s">
        <v>155</v>
      </c>
      <c r="C87" s="110"/>
      <c r="D87" s="118"/>
      <c r="E87" s="119">
        <v>16008367.43</v>
      </c>
      <c r="F87" s="120">
        <v>241300</v>
      </c>
      <c r="G87" s="120">
        <v>247830.7</v>
      </c>
      <c r="H87" s="120">
        <v>26497.52</v>
      </c>
      <c r="I87" s="120">
        <v>191900</v>
      </c>
      <c r="J87" s="119">
        <v>10987395</v>
      </c>
      <c r="K87" s="120">
        <v>21533238.879999999</v>
      </c>
      <c r="L87" s="120">
        <v>2629300</v>
      </c>
      <c r="M87" s="120">
        <v>9999162.5199999996</v>
      </c>
      <c r="N87" s="121"/>
      <c r="O87" s="121" t="s">
        <v>156</v>
      </c>
      <c r="P87" s="110"/>
      <c r="Q87" s="110"/>
    </row>
    <row r="88" spans="1:18" s="86" customFormat="1" ht="20.100000000000001" customHeight="1">
      <c r="A88" s="105"/>
      <c r="B88" s="117" t="s">
        <v>157</v>
      </c>
      <c r="C88" s="110"/>
      <c r="D88" s="118"/>
      <c r="E88" s="119">
        <v>16408977.470000001</v>
      </c>
      <c r="F88" s="120">
        <v>488207.8</v>
      </c>
      <c r="G88" s="120">
        <v>82745.66</v>
      </c>
      <c r="H88" s="120">
        <v>1039434</v>
      </c>
      <c r="I88" s="120">
        <v>340097.48</v>
      </c>
      <c r="J88" s="119">
        <v>11825340</v>
      </c>
      <c r="K88" s="120">
        <v>28646462.539999999</v>
      </c>
      <c r="L88" s="120">
        <v>12980182.1</v>
      </c>
      <c r="M88" s="120">
        <v>1574451.14</v>
      </c>
      <c r="N88" s="121"/>
      <c r="O88" s="121" t="s">
        <v>158</v>
      </c>
      <c r="P88" s="110"/>
      <c r="Q88" s="110"/>
    </row>
    <row r="89" spans="1:18" s="86" customFormat="1" ht="20.100000000000001" customHeight="1">
      <c r="A89" s="105"/>
      <c r="B89" s="117" t="s">
        <v>159</v>
      </c>
      <c r="C89" s="110"/>
      <c r="D89" s="118"/>
      <c r="E89" s="119">
        <v>20722520.669999998</v>
      </c>
      <c r="F89" s="120">
        <v>18751.2</v>
      </c>
      <c r="G89" s="120">
        <v>206355.09</v>
      </c>
      <c r="H89" s="60" t="s">
        <v>47</v>
      </c>
      <c r="I89" s="120">
        <v>266524</v>
      </c>
      <c r="J89" s="119">
        <v>14694818</v>
      </c>
      <c r="K89" s="120">
        <v>27773725.600000001</v>
      </c>
      <c r="L89" s="120">
        <v>4326961</v>
      </c>
      <c r="M89" s="120">
        <v>1573382.98</v>
      </c>
      <c r="N89" s="121"/>
      <c r="O89" s="121" t="s">
        <v>160</v>
      </c>
      <c r="P89" s="110"/>
      <c r="Q89" s="110"/>
    </row>
    <row r="90" spans="1:18" s="86" customFormat="1" ht="20.100000000000001" customHeight="1">
      <c r="A90" s="105"/>
      <c r="B90" s="125" t="s">
        <v>161</v>
      </c>
      <c r="C90" s="110"/>
      <c r="D90" s="123"/>
      <c r="E90" s="119">
        <v>17502772.640000001</v>
      </c>
      <c r="F90" s="120">
        <v>163435.4</v>
      </c>
      <c r="G90" s="120">
        <v>240149.09</v>
      </c>
      <c r="H90" s="60" t="s">
        <v>47</v>
      </c>
      <c r="I90" s="120">
        <v>235766</v>
      </c>
      <c r="J90" s="119">
        <v>27141005</v>
      </c>
      <c r="K90" s="120">
        <v>28030839.899999999</v>
      </c>
      <c r="L90" s="120">
        <v>1243423.2</v>
      </c>
      <c r="M90" s="120">
        <v>6100036.5099999998</v>
      </c>
      <c r="N90" s="121"/>
      <c r="O90" s="121" t="s">
        <v>162</v>
      </c>
      <c r="P90" s="110"/>
      <c r="Q90" s="110"/>
    </row>
    <row r="91" spans="1:18" s="86" customFormat="1" ht="20.100000000000001" customHeight="1">
      <c r="A91" s="105"/>
      <c r="B91" s="125" t="s">
        <v>163</v>
      </c>
      <c r="C91" s="110"/>
      <c r="D91" s="123"/>
      <c r="E91" s="119">
        <v>16307700.779999999</v>
      </c>
      <c r="F91" s="120">
        <v>14202.8</v>
      </c>
      <c r="G91" s="120">
        <v>53657.95</v>
      </c>
      <c r="H91" s="60" t="s">
        <v>47</v>
      </c>
      <c r="I91" s="120">
        <v>471724</v>
      </c>
      <c r="J91" s="119">
        <v>20738130</v>
      </c>
      <c r="K91" s="120">
        <v>23174229.57</v>
      </c>
      <c r="L91" s="120">
        <v>4236950</v>
      </c>
      <c r="M91" s="120">
        <v>9925965.8000000007</v>
      </c>
      <c r="N91" s="121"/>
      <c r="O91" s="121" t="s">
        <v>164</v>
      </c>
      <c r="P91" s="110"/>
      <c r="Q91" s="110"/>
    </row>
    <row r="92" spans="1:18" s="86" customFormat="1" ht="20.100000000000001" customHeight="1">
      <c r="A92" s="126" t="s">
        <v>165</v>
      </c>
      <c r="B92" s="110"/>
      <c r="C92" s="111"/>
      <c r="D92" s="112"/>
      <c r="E92" s="113">
        <f t="shared" ref="E92:M92" si="12">SUM(E93:E96)</f>
        <v>77242047.670000002</v>
      </c>
      <c r="F92" s="114">
        <f t="shared" si="12"/>
        <v>1132468.6000000001</v>
      </c>
      <c r="G92" s="114">
        <f t="shared" si="12"/>
        <v>1714802.54</v>
      </c>
      <c r="H92" s="114">
        <f t="shared" si="12"/>
        <v>644923</v>
      </c>
      <c r="I92" s="114">
        <f t="shared" si="12"/>
        <v>884890</v>
      </c>
      <c r="J92" s="113">
        <f t="shared" si="12"/>
        <v>60337750</v>
      </c>
      <c r="K92" s="114">
        <f t="shared" si="12"/>
        <v>91208554.410000011</v>
      </c>
      <c r="L92" s="114">
        <f t="shared" si="12"/>
        <v>22943759.800000001</v>
      </c>
      <c r="M92" s="114">
        <f t="shared" si="12"/>
        <v>16611035.32</v>
      </c>
      <c r="N92" s="115" t="s">
        <v>166</v>
      </c>
      <c r="O92" s="116"/>
      <c r="P92" s="110"/>
      <c r="Q92" s="110"/>
      <c r="R92" s="127"/>
    </row>
    <row r="93" spans="1:18" s="86" customFormat="1" ht="20.100000000000001" customHeight="1">
      <c r="A93" s="128"/>
      <c r="B93" s="117" t="s">
        <v>167</v>
      </c>
      <c r="C93" s="110"/>
      <c r="D93" s="118"/>
      <c r="E93" s="119">
        <v>34477771.43</v>
      </c>
      <c r="F93" s="120">
        <v>906107.9</v>
      </c>
      <c r="G93" s="120">
        <v>1560098.54</v>
      </c>
      <c r="H93" s="60" t="s">
        <v>47</v>
      </c>
      <c r="I93" s="120">
        <v>408457</v>
      </c>
      <c r="J93" s="119">
        <v>28677851</v>
      </c>
      <c r="K93" s="120">
        <v>37654850.390000001</v>
      </c>
      <c r="L93" s="120">
        <v>10996800</v>
      </c>
      <c r="M93" s="120">
        <v>1323027.43</v>
      </c>
      <c r="N93" s="121"/>
      <c r="O93" s="121" t="s">
        <v>168</v>
      </c>
      <c r="P93" s="110"/>
      <c r="Q93" s="110"/>
      <c r="R93" s="127"/>
    </row>
    <row r="94" spans="1:18" s="86" customFormat="1" ht="20.100000000000001" customHeight="1">
      <c r="A94" s="128"/>
      <c r="B94" s="117" t="s">
        <v>169</v>
      </c>
      <c r="C94" s="110"/>
      <c r="D94" s="118"/>
      <c r="E94" s="119">
        <v>14143794.029999999</v>
      </c>
      <c r="F94" s="120">
        <v>91488.3</v>
      </c>
      <c r="G94" s="120">
        <v>58772.3</v>
      </c>
      <c r="H94" s="120">
        <v>84827</v>
      </c>
      <c r="I94" s="120">
        <v>31000</v>
      </c>
      <c r="J94" s="119">
        <v>12224283</v>
      </c>
      <c r="K94" s="120">
        <v>17333130.859999999</v>
      </c>
      <c r="L94" s="120">
        <v>3308337.57</v>
      </c>
      <c r="M94" s="120">
        <v>6517935.46</v>
      </c>
      <c r="N94" s="121"/>
      <c r="O94" s="121" t="s">
        <v>170</v>
      </c>
      <c r="P94" s="110"/>
      <c r="Q94" s="110"/>
      <c r="R94" s="127"/>
    </row>
    <row r="95" spans="1:18" s="86" customFormat="1" ht="20.100000000000001" customHeight="1">
      <c r="A95" s="128"/>
      <c r="B95" s="125" t="s">
        <v>171</v>
      </c>
      <c r="C95" s="110"/>
      <c r="D95" s="123"/>
      <c r="E95" s="119">
        <v>14270391.76</v>
      </c>
      <c r="F95" s="120">
        <v>24910</v>
      </c>
      <c r="G95" s="120">
        <v>51844.23</v>
      </c>
      <c r="H95" s="120">
        <v>15036</v>
      </c>
      <c r="I95" s="120">
        <v>174450</v>
      </c>
      <c r="J95" s="119">
        <v>5063023</v>
      </c>
      <c r="K95" s="120">
        <v>18332901.68</v>
      </c>
      <c r="L95" s="120">
        <v>7022122.2300000004</v>
      </c>
      <c r="M95" s="120">
        <v>7827433.3700000001</v>
      </c>
      <c r="N95" s="121"/>
      <c r="O95" s="121" t="s">
        <v>172</v>
      </c>
      <c r="P95" s="110"/>
      <c r="Q95" s="110"/>
      <c r="R95" s="127"/>
    </row>
    <row r="96" spans="1:18" s="86" customFormat="1" ht="20.100000000000001" customHeight="1">
      <c r="A96" s="128"/>
      <c r="B96" s="125" t="s">
        <v>173</v>
      </c>
      <c r="C96" s="110"/>
      <c r="D96" s="112"/>
      <c r="E96" s="119">
        <v>14350090.450000001</v>
      </c>
      <c r="F96" s="120">
        <v>109962.4</v>
      </c>
      <c r="G96" s="120">
        <v>44087.47</v>
      </c>
      <c r="H96" s="120">
        <v>545060</v>
      </c>
      <c r="I96" s="120">
        <v>270983</v>
      </c>
      <c r="J96" s="119">
        <v>14372593</v>
      </c>
      <c r="K96" s="120">
        <v>17887671.48</v>
      </c>
      <c r="L96" s="120">
        <v>1616500</v>
      </c>
      <c r="M96" s="120">
        <v>942639.06</v>
      </c>
      <c r="N96" s="121"/>
      <c r="O96" s="121" t="s">
        <v>174</v>
      </c>
      <c r="P96" s="110"/>
      <c r="Q96" s="110"/>
      <c r="R96" s="127"/>
    </row>
    <row r="97" spans="1:18" s="86" customFormat="1" ht="20.100000000000001" customHeight="1">
      <c r="A97" s="126" t="s">
        <v>175</v>
      </c>
      <c r="B97" s="110"/>
      <c r="C97" s="111"/>
      <c r="D97" s="112"/>
      <c r="E97" s="113">
        <f>SUM(E98:E99)</f>
        <v>37736307.810000002</v>
      </c>
      <c r="F97" s="113">
        <f t="shared" ref="F97:M97" si="13">SUM(F98:F99)</f>
        <v>443825.95</v>
      </c>
      <c r="G97" s="113">
        <f t="shared" si="13"/>
        <v>406699.32</v>
      </c>
      <c r="H97" s="60" t="s">
        <v>47</v>
      </c>
      <c r="I97" s="113">
        <f t="shared" si="13"/>
        <v>294035</v>
      </c>
      <c r="J97" s="113">
        <f t="shared" si="13"/>
        <v>17860187.370000001</v>
      </c>
      <c r="K97" s="113">
        <f t="shared" si="13"/>
        <v>48572242.240000002</v>
      </c>
      <c r="L97" s="113">
        <f t="shared" si="13"/>
        <v>8218346.0499999998</v>
      </c>
      <c r="M97" s="113">
        <f t="shared" si="13"/>
        <v>4157615.82</v>
      </c>
      <c r="N97" s="115" t="s">
        <v>176</v>
      </c>
      <c r="O97" s="116"/>
      <c r="P97" s="110"/>
      <c r="Q97" s="110"/>
      <c r="R97" s="127"/>
    </row>
    <row r="98" spans="1:18" s="86" customFormat="1" ht="20.100000000000001" customHeight="1">
      <c r="A98" s="128"/>
      <c r="B98" s="125" t="s">
        <v>177</v>
      </c>
      <c r="C98" s="110"/>
      <c r="D98" s="123"/>
      <c r="E98" s="119">
        <v>23369180.550000001</v>
      </c>
      <c r="F98" s="120">
        <v>233080.95</v>
      </c>
      <c r="G98" s="120">
        <v>372392.9</v>
      </c>
      <c r="H98" s="60" t="s">
        <v>47</v>
      </c>
      <c r="I98" s="120">
        <v>227651</v>
      </c>
      <c r="J98" s="119">
        <v>10976345</v>
      </c>
      <c r="K98" s="120">
        <v>21930776.100000001</v>
      </c>
      <c r="L98" s="120">
        <v>5789570</v>
      </c>
      <c r="M98" s="120">
        <v>2281388.8199999998</v>
      </c>
      <c r="N98" s="121"/>
      <c r="O98" s="121" t="s">
        <v>178</v>
      </c>
      <c r="P98" s="110"/>
      <c r="Q98" s="110"/>
      <c r="R98" s="127"/>
    </row>
    <row r="99" spans="1:18" s="86" customFormat="1" ht="20.100000000000001" customHeight="1">
      <c r="A99" s="128"/>
      <c r="B99" s="125" t="s">
        <v>179</v>
      </c>
      <c r="C99" s="110"/>
      <c r="D99" s="123"/>
      <c r="E99" s="119">
        <v>14367127.26</v>
      </c>
      <c r="F99" s="120">
        <v>210745</v>
      </c>
      <c r="G99" s="120">
        <v>34306.42</v>
      </c>
      <c r="H99" s="60" t="s">
        <v>47</v>
      </c>
      <c r="I99" s="120">
        <v>66384</v>
      </c>
      <c r="J99" s="119">
        <v>6883842.3700000001</v>
      </c>
      <c r="K99" s="120">
        <v>26641466.140000001</v>
      </c>
      <c r="L99" s="120">
        <v>2428776.0499999998</v>
      </c>
      <c r="M99" s="120">
        <v>1876227</v>
      </c>
      <c r="N99" s="121"/>
      <c r="O99" s="121" t="s">
        <v>180</v>
      </c>
      <c r="P99" s="110"/>
      <c r="Q99" s="110"/>
      <c r="R99" s="127"/>
    </row>
    <row r="100" spans="1:18" s="86" customFormat="1" ht="20.100000000000001" customHeight="1">
      <c r="A100" s="128"/>
      <c r="B100" s="129" t="s">
        <v>181</v>
      </c>
      <c r="C100" s="111"/>
      <c r="D100" s="112"/>
      <c r="E100" s="113">
        <f>SUM(E101)</f>
        <v>21121931.059999999</v>
      </c>
      <c r="F100" s="114">
        <f t="shared" ref="F100:M100" si="14">SUM(F101)</f>
        <v>806673.4</v>
      </c>
      <c r="G100" s="114">
        <f t="shared" si="14"/>
        <v>1267507.48</v>
      </c>
      <c r="H100" s="60" t="s">
        <v>47</v>
      </c>
      <c r="I100" s="114">
        <f t="shared" si="14"/>
        <v>455961</v>
      </c>
      <c r="J100" s="113">
        <f t="shared" si="14"/>
        <v>17844707</v>
      </c>
      <c r="K100" s="114">
        <f t="shared" si="14"/>
        <v>21268349.170000002</v>
      </c>
      <c r="L100" s="114">
        <f t="shared" si="14"/>
        <v>3239290</v>
      </c>
      <c r="M100" s="114">
        <f t="shared" si="14"/>
        <v>1041788.31</v>
      </c>
      <c r="N100" s="116"/>
      <c r="O100" s="116" t="s">
        <v>182</v>
      </c>
      <c r="P100" s="110"/>
      <c r="Q100" s="110"/>
      <c r="R100" s="127"/>
    </row>
    <row r="101" spans="1:18" s="86" customFormat="1" ht="20.100000000000001" customHeight="1">
      <c r="A101" s="128"/>
      <c r="B101" s="125" t="s">
        <v>183</v>
      </c>
      <c r="C101" s="110"/>
      <c r="D101" s="123"/>
      <c r="E101" s="119">
        <v>21121931.059999999</v>
      </c>
      <c r="F101" s="120">
        <v>806673.4</v>
      </c>
      <c r="G101" s="120">
        <v>1267507.48</v>
      </c>
      <c r="H101" s="60" t="s">
        <v>47</v>
      </c>
      <c r="I101" s="120">
        <v>455961</v>
      </c>
      <c r="J101" s="119">
        <v>17844707</v>
      </c>
      <c r="K101" s="120">
        <v>21268349.170000002</v>
      </c>
      <c r="L101" s="120">
        <v>3239290</v>
      </c>
      <c r="M101" s="120">
        <v>1041788.31</v>
      </c>
      <c r="N101" s="121"/>
      <c r="O101" s="121" t="s">
        <v>184</v>
      </c>
      <c r="P101" s="110"/>
      <c r="Q101" s="110"/>
      <c r="R101" s="127"/>
    </row>
    <row r="102" spans="1:18" s="86" customFormat="1" ht="20.100000000000001" customHeight="1">
      <c r="A102" s="128"/>
      <c r="B102" s="125" t="s">
        <v>185</v>
      </c>
      <c r="C102" s="110"/>
      <c r="D102" s="123"/>
      <c r="E102" s="119">
        <v>19575002.210000001</v>
      </c>
      <c r="F102" s="120">
        <v>35871.599999999999</v>
      </c>
      <c r="G102" s="120">
        <v>667770.32999999996</v>
      </c>
      <c r="H102" s="60" t="s">
        <v>47</v>
      </c>
      <c r="I102" s="120">
        <v>321356</v>
      </c>
      <c r="J102" s="119">
        <v>11660892</v>
      </c>
      <c r="K102" s="120">
        <v>28452170.030000001</v>
      </c>
      <c r="L102" s="120">
        <v>3871380</v>
      </c>
      <c r="M102" s="120">
        <v>2910274.1</v>
      </c>
      <c r="N102" s="121"/>
      <c r="O102" s="121" t="s">
        <v>186</v>
      </c>
      <c r="P102" s="110"/>
      <c r="Q102" s="110"/>
      <c r="R102" s="127"/>
    </row>
    <row r="103" spans="1:18" s="86" customFormat="1" ht="20.100000000000001" customHeight="1">
      <c r="A103" s="126" t="s">
        <v>187</v>
      </c>
      <c r="B103" s="110"/>
      <c r="C103" s="130"/>
      <c r="D103" s="112"/>
      <c r="E103" s="113">
        <f>SUM(E104:E107)</f>
        <v>59912180.689999998</v>
      </c>
      <c r="F103" s="114">
        <f t="shared" ref="F103:M103" si="15">SUM(F104:F107)</f>
        <v>363197.6</v>
      </c>
      <c r="G103" s="114">
        <f t="shared" si="15"/>
        <v>688734.45000000007</v>
      </c>
      <c r="H103" s="114">
        <f t="shared" si="15"/>
        <v>1949945</v>
      </c>
      <c r="I103" s="114">
        <f t="shared" si="15"/>
        <v>459644</v>
      </c>
      <c r="J103" s="113">
        <f t="shared" si="15"/>
        <v>62205052.530000001</v>
      </c>
      <c r="K103" s="114">
        <f t="shared" si="15"/>
        <v>83688216.50999999</v>
      </c>
      <c r="L103" s="114">
        <f t="shared" si="15"/>
        <v>14732494</v>
      </c>
      <c r="M103" s="114">
        <f t="shared" si="15"/>
        <v>22226696.210000001</v>
      </c>
      <c r="N103" s="115" t="s">
        <v>188</v>
      </c>
      <c r="O103" s="116"/>
      <c r="P103" s="110"/>
      <c r="Q103" s="110"/>
      <c r="R103" s="127"/>
    </row>
    <row r="104" spans="1:18" s="86" customFormat="1" ht="20.100000000000001" customHeight="1">
      <c r="A104" s="128"/>
      <c r="B104" s="122" t="s">
        <v>189</v>
      </c>
      <c r="C104" s="110"/>
      <c r="D104" s="123"/>
      <c r="E104" s="119">
        <v>14982904.17</v>
      </c>
      <c r="F104" s="120">
        <v>170791.2</v>
      </c>
      <c r="G104" s="120">
        <v>191078.51</v>
      </c>
      <c r="H104" s="120">
        <v>459240</v>
      </c>
      <c r="I104" s="120">
        <v>78908</v>
      </c>
      <c r="J104" s="119">
        <v>6958118</v>
      </c>
      <c r="K104" s="120">
        <v>19722848.789999999</v>
      </c>
      <c r="L104" s="120">
        <v>95000</v>
      </c>
      <c r="M104" s="120">
        <v>644615.36</v>
      </c>
      <c r="N104" s="131"/>
      <c r="O104" s="121" t="s">
        <v>190</v>
      </c>
      <c r="P104" s="110"/>
      <c r="Q104" s="110"/>
      <c r="R104" s="127"/>
    </row>
    <row r="105" spans="1:18" s="86" customFormat="1" ht="20.100000000000001" customHeight="1">
      <c r="A105" s="128"/>
      <c r="B105" s="122" t="s">
        <v>191</v>
      </c>
      <c r="C105" s="110"/>
      <c r="D105" s="123"/>
      <c r="E105" s="119">
        <v>13481109.720000001</v>
      </c>
      <c r="F105" s="120">
        <v>31839</v>
      </c>
      <c r="G105" s="120">
        <v>114398.09</v>
      </c>
      <c r="H105" s="120">
        <v>391060</v>
      </c>
      <c r="I105" s="120">
        <v>65200</v>
      </c>
      <c r="J105" s="119">
        <v>15514070.609999999</v>
      </c>
      <c r="K105" s="120">
        <v>17889913.859999999</v>
      </c>
      <c r="L105" s="120">
        <v>2031650</v>
      </c>
      <c r="M105" s="120">
        <v>8389164.8699999992</v>
      </c>
      <c r="N105" s="131"/>
      <c r="O105" s="121" t="s">
        <v>192</v>
      </c>
      <c r="P105" s="110"/>
      <c r="Q105" s="110"/>
      <c r="R105" s="127"/>
    </row>
    <row r="106" spans="1:18" s="86" customFormat="1" ht="20.100000000000001" customHeight="1">
      <c r="A106" s="128"/>
      <c r="B106" s="122" t="s">
        <v>193</v>
      </c>
      <c r="C106" s="110"/>
      <c r="D106" s="132"/>
      <c r="E106" s="119">
        <v>17892968.110000003</v>
      </c>
      <c r="F106" s="120">
        <v>123492.4</v>
      </c>
      <c r="G106" s="120">
        <v>300730.69</v>
      </c>
      <c r="H106" s="120">
        <v>522979</v>
      </c>
      <c r="I106" s="120">
        <v>257900</v>
      </c>
      <c r="J106" s="119">
        <v>27449961.920000002</v>
      </c>
      <c r="K106" s="120">
        <v>30514037.34</v>
      </c>
      <c r="L106" s="120">
        <v>10938044</v>
      </c>
      <c r="M106" s="120">
        <v>12434375.98</v>
      </c>
      <c r="N106" s="122"/>
      <c r="O106" s="121" t="s">
        <v>194</v>
      </c>
      <c r="P106" s="110"/>
      <c r="Q106" s="110"/>
      <c r="R106" s="127"/>
    </row>
    <row r="107" spans="1:18" s="86" customFormat="1" ht="20.100000000000001" customHeight="1">
      <c r="A107" s="128"/>
      <c r="B107" s="133" t="s">
        <v>195</v>
      </c>
      <c r="C107" s="110"/>
      <c r="D107" s="132"/>
      <c r="E107" s="119">
        <v>13555198.689999999</v>
      </c>
      <c r="F107" s="120">
        <v>37075</v>
      </c>
      <c r="G107" s="120">
        <v>82527.16</v>
      </c>
      <c r="H107" s="120">
        <v>576666</v>
      </c>
      <c r="I107" s="120">
        <v>57636</v>
      </c>
      <c r="J107" s="119">
        <v>12282902</v>
      </c>
      <c r="K107" s="120">
        <v>15561416.52</v>
      </c>
      <c r="L107" s="120">
        <v>1667800</v>
      </c>
      <c r="M107" s="120">
        <v>758540</v>
      </c>
      <c r="N107" s="122"/>
      <c r="O107" s="121" t="s">
        <v>196</v>
      </c>
      <c r="P107" s="110"/>
      <c r="Q107" s="110"/>
      <c r="R107" s="127"/>
    </row>
    <row r="108" spans="1:18" s="86" customFormat="1" ht="20.100000000000001" customHeight="1">
      <c r="A108" s="128"/>
      <c r="B108" s="129" t="s">
        <v>197</v>
      </c>
      <c r="C108" s="130"/>
      <c r="D108" s="112"/>
      <c r="E108" s="113">
        <f>SUM(E109:E111)</f>
        <v>42161157.75</v>
      </c>
      <c r="F108" s="113">
        <f t="shared" ref="F108:M108" si="16">SUM(F109:F111)</f>
        <v>65566.600000000006</v>
      </c>
      <c r="G108" s="113">
        <f t="shared" si="16"/>
        <v>169687.91</v>
      </c>
      <c r="H108" s="114">
        <f t="shared" si="16"/>
        <v>313883</v>
      </c>
      <c r="I108" s="113">
        <f t="shared" si="16"/>
        <v>226778.64</v>
      </c>
      <c r="J108" s="113">
        <f t="shared" si="16"/>
        <v>32825321</v>
      </c>
      <c r="K108" s="113">
        <f t="shared" si="16"/>
        <v>49750113.059999995</v>
      </c>
      <c r="L108" s="113">
        <f t="shared" si="16"/>
        <v>3947783.55</v>
      </c>
      <c r="M108" s="113">
        <f t="shared" si="16"/>
        <v>8969920.8900000006</v>
      </c>
      <c r="N108" s="115" t="s">
        <v>198</v>
      </c>
      <c r="O108" s="116"/>
      <c r="P108" s="110"/>
      <c r="Q108" s="110"/>
      <c r="R108" s="127"/>
    </row>
    <row r="109" spans="1:18" s="86" customFormat="1" ht="20.100000000000001" customHeight="1">
      <c r="A109" s="128"/>
      <c r="B109" s="122" t="s">
        <v>199</v>
      </c>
      <c r="C109" s="110"/>
      <c r="D109" s="123"/>
      <c r="E109" s="119">
        <v>15358105.02</v>
      </c>
      <c r="F109" s="120">
        <v>41111</v>
      </c>
      <c r="G109" s="120">
        <v>15683.41</v>
      </c>
      <c r="H109" s="120">
        <v>313883</v>
      </c>
      <c r="I109" s="120">
        <v>109620.64</v>
      </c>
      <c r="J109" s="119">
        <v>16559189</v>
      </c>
      <c r="K109" s="120">
        <v>19588757.100000001</v>
      </c>
      <c r="L109" s="120">
        <v>1422418.55</v>
      </c>
      <c r="M109" s="120">
        <v>738569.95</v>
      </c>
      <c r="N109" s="115"/>
      <c r="O109" s="121" t="s">
        <v>200</v>
      </c>
      <c r="P109" s="110"/>
      <c r="Q109" s="110"/>
      <c r="R109" s="127"/>
    </row>
    <row r="110" spans="1:18" s="86" customFormat="1" ht="20.100000000000001" customHeight="1">
      <c r="A110" s="128"/>
      <c r="B110" s="122" t="s">
        <v>201</v>
      </c>
      <c r="C110" s="110"/>
      <c r="D110" s="123"/>
      <c r="E110" s="119">
        <v>13618878.469999999</v>
      </c>
      <c r="F110" s="120">
        <v>12656.4</v>
      </c>
      <c r="G110" s="120">
        <v>90071.96</v>
      </c>
      <c r="H110" s="60" t="s">
        <v>47</v>
      </c>
      <c r="I110" s="120">
        <v>42709</v>
      </c>
      <c r="J110" s="119">
        <v>8328374</v>
      </c>
      <c r="K110" s="120">
        <v>16472652.34</v>
      </c>
      <c r="L110" s="120">
        <v>1021055</v>
      </c>
      <c r="M110" s="120">
        <v>4266588.8</v>
      </c>
      <c r="N110" s="115"/>
      <c r="O110" s="121" t="s">
        <v>202</v>
      </c>
      <c r="P110" s="110"/>
      <c r="Q110" s="110"/>
      <c r="R110" s="127"/>
    </row>
    <row r="111" spans="1:18" s="86" customFormat="1" ht="20.100000000000001" customHeight="1">
      <c r="A111" s="128"/>
      <c r="B111" s="122" t="s">
        <v>203</v>
      </c>
      <c r="C111" s="110"/>
      <c r="D111" s="123"/>
      <c r="E111" s="119">
        <v>13184174.260000002</v>
      </c>
      <c r="F111" s="120">
        <v>11799.2</v>
      </c>
      <c r="G111" s="120">
        <v>63932.54</v>
      </c>
      <c r="H111" s="60" t="s">
        <v>47</v>
      </c>
      <c r="I111" s="120">
        <v>74449</v>
      </c>
      <c r="J111" s="119">
        <v>7937758</v>
      </c>
      <c r="K111" s="120">
        <v>13688703.619999999</v>
      </c>
      <c r="L111" s="120">
        <v>1504310</v>
      </c>
      <c r="M111" s="120">
        <v>3964762.14</v>
      </c>
      <c r="N111" s="115"/>
      <c r="O111" s="121" t="s">
        <v>204</v>
      </c>
      <c r="P111" s="110"/>
      <c r="Q111" s="110"/>
      <c r="R111" s="127"/>
    </row>
    <row r="112" spans="1:18" s="86" customFormat="1" ht="20.100000000000001" customHeight="1">
      <c r="A112" s="128"/>
      <c r="B112" s="129" t="s">
        <v>205</v>
      </c>
      <c r="C112" s="130"/>
      <c r="D112" s="112"/>
      <c r="E112" s="113">
        <f>SUM(E113:E116)</f>
        <v>68421300.679999992</v>
      </c>
      <c r="F112" s="114">
        <f t="shared" ref="F112:M112" si="17">SUM(F113:F116)</f>
        <v>1903335.08</v>
      </c>
      <c r="G112" s="114">
        <f t="shared" si="17"/>
        <v>766460.05999999994</v>
      </c>
      <c r="H112" s="114">
        <f t="shared" si="17"/>
        <v>1052940</v>
      </c>
      <c r="I112" s="114">
        <f t="shared" si="17"/>
        <v>290291.07</v>
      </c>
      <c r="J112" s="113">
        <f t="shared" si="17"/>
        <v>55119155.629999995</v>
      </c>
      <c r="K112" s="114">
        <f t="shared" si="17"/>
        <v>84348238.340000004</v>
      </c>
      <c r="L112" s="114">
        <f t="shared" si="17"/>
        <v>17551264.73</v>
      </c>
      <c r="M112" s="114">
        <f t="shared" si="17"/>
        <v>27647427.920000002</v>
      </c>
      <c r="N112" s="115" t="s">
        <v>206</v>
      </c>
      <c r="O112" s="116"/>
      <c r="P112" s="110"/>
      <c r="Q112" s="110"/>
      <c r="R112" s="127"/>
    </row>
    <row r="113" spans="1:18" s="86" customFormat="1" ht="18" customHeight="1">
      <c r="A113" s="128"/>
      <c r="B113" s="122" t="s">
        <v>207</v>
      </c>
      <c r="C113" s="110"/>
      <c r="D113" s="123"/>
      <c r="E113" s="119">
        <v>16698779.109999999</v>
      </c>
      <c r="F113" s="120">
        <v>600321.6</v>
      </c>
      <c r="G113" s="120">
        <v>335014.07</v>
      </c>
      <c r="H113" s="120">
        <v>626455</v>
      </c>
      <c r="I113" s="120">
        <v>3260</v>
      </c>
      <c r="J113" s="119">
        <v>30209244.629999999</v>
      </c>
      <c r="K113" s="120">
        <v>20648316.800000001</v>
      </c>
      <c r="L113" s="120">
        <v>4514968.0999999996</v>
      </c>
      <c r="M113" s="120">
        <v>1194346.22</v>
      </c>
      <c r="N113" s="131"/>
      <c r="O113" s="121" t="s">
        <v>208</v>
      </c>
      <c r="P113" s="110"/>
      <c r="Q113" s="110"/>
      <c r="R113" s="127"/>
    </row>
    <row r="114" spans="1:18" s="86" customFormat="1" ht="18" customHeight="1">
      <c r="A114" s="128"/>
      <c r="B114" s="122" t="s">
        <v>209</v>
      </c>
      <c r="C114" s="110"/>
      <c r="D114" s="123"/>
      <c r="E114" s="119">
        <v>19845199.550000001</v>
      </c>
      <c r="F114" s="120">
        <v>456987.88</v>
      </c>
      <c r="G114" s="120">
        <v>185756.52</v>
      </c>
      <c r="H114" s="120">
        <v>300015</v>
      </c>
      <c r="I114" s="120">
        <v>186261.07</v>
      </c>
      <c r="J114" s="119">
        <v>13504977</v>
      </c>
      <c r="K114" s="120">
        <v>29479488.780000001</v>
      </c>
      <c r="L114" s="120">
        <v>6655420</v>
      </c>
      <c r="M114" s="120">
        <v>14825644.359999999</v>
      </c>
      <c r="N114" s="131"/>
      <c r="O114" s="121" t="s">
        <v>210</v>
      </c>
      <c r="P114" s="110"/>
      <c r="Q114" s="110"/>
      <c r="R114" s="127"/>
    </row>
    <row r="115" spans="1:18" s="86" customFormat="1" ht="18" customHeight="1">
      <c r="A115" s="105"/>
      <c r="B115" s="122" t="s">
        <v>211</v>
      </c>
      <c r="C115" s="110"/>
      <c r="D115" s="123"/>
      <c r="E115" s="119">
        <v>14110600.91</v>
      </c>
      <c r="F115" s="120">
        <v>33221.599999999999</v>
      </c>
      <c r="G115" s="120">
        <v>122912.47</v>
      </c>
      <c r="H115" s="60" t="s">
        <v>47</v>
      </c>
      <c r="I115" s="120">
        <v>72080</v>
      </c>
      <c r="J115" s="119">
        <v>5333377</v>
      </c>
      <c r="K115" s="120">
        <v>14829308.82</v>
      </c>
      <c r="L115" s="120">
        <v>2874246.63</v>
      </c>
      <c r="M115" s="120">
        <v>501899.79</v>
      </c>
      <c r="N115" s="131"/>
      <c r="O115" s="121" t="s">
        <v>212</v>
      </c>
      <c r="P115" s="110"/>
      <c r="Q115" s="110"/>
      <c r="R115" s="127"/>
    </row>
    <row r="116" spans="1:18" s="86" customFormat="1" ht="18" customHeight="1">
      <c r="A116" s="105"/>
      <c r="B116" s="122" t="s">
        <v>213</v>
      </c>
      <c r="C116" s="110"/>
      <c r="D116" s="123"/>
      <c r="E116" s="119">
        <v>17766721.109999999</v>
      </c>
      <c r="F116" s="120">
        <v>812804</v>
      </c>
      <c r="G116" s="120">
        <v>122777</v>
      </c>
      <c r="H116" s="120">
        <v>126470</v>
      </c>
      <c r="I116" s="120">
        <v>28690</v>
      </c>
      <c r="J116" s="119">
        <v>6071557</v>
      </c>
      <c r="K116" s="120">
        <v>19391123.940000001</v>
      </c>
      <c r="L116" s="120">
        <v>3506630</v>
      </c>
      <c r="M116" s="120">
        <v>11125537.550000001</v>
      </c>
      <c r="N116" s="131"/>
      <c r="O116" s="121" t="s">
        <v>214</v>
      </c>
      <c r="P116" s="110"/>
      <c r="Q116" s="110"/>
      <c r="R116" s="127"/>
    </row>
    <row r="117" spans="1:18" s="86" customFormat="1" ht="18" customHeight="1">
      <c r="A117" s="105"/>
      <c r="B117" s="129" t="s">
        <v>215</v>
      </c>
      <c r="C117" s="130"/>
      <c r="D117" s="112"/>
      <c r="E117" s="113">
        <f>SUM(E118)</f>
        <v>14230980.450000001</v>
      </c>
      <c r="F117" s="113">
        <f t="shared" ref="F117:M117" si="18">SUM(F118)</f>
        <v>36137</v>
      </c>
      <c r="G117" s="113">
        <f t="shared" si="18"/>
        <v>92183.33</v>
      </c>
      <c r="H117" s="120">
        <f t="shared" si="18"/>
        <v>175735</v>
      </c>
      <c r="I117" s="113">
        <f t="shared" si="18"/>
        <v>124055.2</v>
      </c>
      <c r="J117" s="113">
        <f t="shared" si="18"/>
        <v>5680743.6900000004</v>
      </c>
      <c r="K117" s="113">
        <f t="shared" si="18"/>
        <v>17999189.460000001</v>
      </c>
      <c r="L117" s="113">
        <f t="shared" si="18"/>
        <v>1417975</v>
      </c>
      <c r="M117" s="113">
        <f t="shared" si="18"/>
        <v>773003.66</v>
      </c>
      <c r="N117" s="116" t="s">
        <v>216</v>
      </c>
      <c r="P117" s="110"/>
      <c r="Q117" s="110"/>
      <c r="R117" s="127"/>
    </row>
    <row r="118" spans="1:18" s="86" customFormat="1" ht="18" customHeight="1">
      <c r="A118" s="105"/>
      <c r="B118" s="122" t="s">
        <v>217</v>
      </c>
      <c r="C118" s="130"/>
      <c r="D118" s="112"/>
      <c r="E118" s="119">
        <v>14230980.450000001</v>
      </c>
      <c r="F118" s="120">
        <v>36137</v>
      </c>
      <c r="G118" s="120">
        <v>92183.33</v>
      </c>
      <c r="H118" s="120">
        <v>175735</v>
      </c>
      <c r="I118" s="120">
        <v>124055.2</v>
      </c>
      <c r="J118" s="119">
        <v>5680743.6900000004</v>
      </c>
      <c r="K118" s="120">
        <v>17999189.460000001</v>
      </c>
      <c r="L118" s="120">
        <v>1417975</v>
      </c>
      <c r="M118" s="120">
        <v>773003.66</v>
      </c>
      <c r="N118" s="131"/>
      <c r="O118" s="121" t="s">
        <v>218</v>
      </c>
      <c r="P118" s="110"/>
      <c r="Q118" s="110"/>
      <c r="R118" s="127"/>
    </row>
    <row r="119" spans="1:18" s="86" customFormat="1" ht="18" customHeight="1">
      <c r="A119" s="105"/>
      <c r="B119" s="129" t="s">
        <v>219</v>
      </c>
      <c r="C119" s="130"/>
      <c r="D119" s="112"/>
      <c r="E119" s="113">
        <f>SUM(E120)</f>
        <v>15797066.02</v>
      </c>
      <c r="F119" s="114">
        <f t="shared" ref="F119:M119" si="19">SUM(F120)</f>
        <v>176225</v>
      </c>
      <c r="G119" s="114">
        <f t="shared" si="19"/>
        <v>187811.46</v>
      </c>
      <c r="H119" s="114">
        <f t="shared" si="19"/>
        <v>50000</v>
      </c>
      <c r="I119" s="114">
        <f t="shared" si="19"/>
        <v>150170</v>
      </c>
      <c r="J119" s="113">
        <f t="shared" si="19"/>
        <v>19783550</v>
      </c>
      <c r="K119" s="114">
        <f t="shared" si="19"/>
        <v>21533040.489999998</v>
      </c>
      <c r="L119" s="114">
        <f t="shared" si="19"/>
        <v>6180974</v>
      </c>
      <c r="M119" s="114">
        <f t="shared" si="19"/>
        <v>12555477.01</v>
      </c>
      <c r="N119" s="115" t="s">
        <v>220</v>
      </c>
      <c r="O119" s="121"/>
      <c r="P119" s="110"/>
      <c r="Q119" s="110"/>
      <c r="R119" s="127"/>
    </row>
    <row r="120" spans="1:18" s="86" customFormat="1" ht="18" customHeight="1">
      <c r="A120" s="134"/>
      <c r="B120" s="135" t="s">
        <v>221</v>
      </c>
      <c r="C120" s="135"/>
      <c r="D120" s="136"/>
      <c r="E120" s="137">
        <v>15797066.02</v>
      </c>
      <c r="F120" s="138">
        <v>176225</v>
      </c>
      <c r="G120" s="138">
        <v>187811.46</v>
      </c>
      <c r="H120" s="138">
        <v>50000</v>
      </c>
      <c r="I120" s="138">
        <v>150170</v>
      </c>
      <c r="J120" s="137">
        <v>19783550</v>
      </c>
      <c r="K120" s="138">
        <v>21533040.489999998</v>
      </c>
      <c r="L120" s="138">
        <v>6180974</v>
      </c>
      <c r="M120" s="138">
        <v>12555477.01</v>
      </c>
      <c r="N120" s="139"/>
      <c r="O120" s="140" t="s">
        <v>222</v>
      </c>
      <c r="P120" s="135"/>
      <c r="Q120" s="135"/>
      <c r="R120" s="141"/>
    </row>
    <row r="121" spans="1:18" s="86" customFormat="1" ht="8.25" customHeight="1">
      <c r="A121" s="105"/>
      <c r="B121" s="122"/>
      <c r="C121" s="122"/>
      <c r="D121" s="130"/>
      <c r="E121" s="142"/>
      <c r="F121" s="143"/>
      <c r="G121" s="143"/>
      <c r="H121" s="143"/>
      <c r="I121" s="143"/>
      <c r="J121" s="143"/>
      <c r="K121" s="143"/>
      <c r="L121" s="143"/>
      <c r="M121" s="143"/>
      <c r="N121" s="115"/>
      <c r="O121" s="121"/>
      <c r="P121" s="122"/>
      <c r="Q121" s="122"/>
      <c r="R121" s="144"/>
    </row>
    <row r="122" spans="1:18" s="86" customFormat="1" ht="16.5" customHeight="1">
      <c r="A122" s="108"/>
      <c r="C122" s="86" t="s">
        <v>223</v>
      </c>
      <c r="G122" s="108"/>
      <c r="H122" s="108"/>
      <c r="I122" s="108"/>
      <c r="J122" s="108"/>
      <c r="K122" s="108"/>
      <c r="L122" s="108"/>
      <c r="M122" s="108"/>
      <c r="N122" s="108"/>
      <c r="O122" s="108"/>
    </row>
    <row r="123" spans="1:18" s="86" customFormat="1" ht="15" customHeight="1">
      <c r="C123" s="86" t="s">
        <v>224</v>
      </c>
    </row>
    <row r="124" spans="1:18" ht="15.75" customHeight="1">
      <c r="D124" s="21"/>
      <c r="E124" s="21"/>
      <c r="F124" s="21"/>
      <c r="G124" s="21"/>
    </row>
    <row r="125" spans="1:18" ht="4.5" customHeight="1"/>
    <row r="126" spans="1:18" ht="9.75" customHeight="1"/>
    <row r="127" spans="1:18" ht="15" customHeight="1"/>
    <row r="128" spans="1:18" ht="15.75" customHeight="1"/>
    <row r="129" spans="1:18" ht="22.5" customHeight="1"/>
    <row r="130" spans="1:18" ht="22.5" customHeight="1"/>
    <row r="131" spans="1:18" s="72" customFormat="1" ht="24.75" customHeight="1">
      <c r="A131" s="145"/>
      <c r="B131" s="61"/>
      <c r="C131" s="62"/>
      <c r="D131" s="62"/>
      <c r="E131" s="146"/>
      <c r="F131" s="147"/>
      <c r="G131" s="147"/>
      <c r="H131" s="147"/>
      <c r="I131" s="147"/>
      <c r="J131" s="146"/>
      <c r="K131" s="147"/>
      <c r="L131" s="147"/>
      <c r="M131" s="147"/>
      <c r="N131" s="58"/>
      <c r="O131" s="58"/>
      <c r="P131" s="62"/>
      <c r="Q131" s="62"/>
      <c r="R131" s="148"/>
    </row>
    <row r="132" spans="1:18" s="72" customFormat="1" ht="24.75" customHeight="1">
      <c r="A132" s="145"/>
      <c r="B132" s="61"/>
      <c r="C132" s="62"/>
      <c r="D132" s="149"/>
      <c r="E132" s="62"/>
      <c r="F132" s="147"/>
      <c r="G132" s="147"/>
      <c r="H132" s="147"/>
      <c r="I132" s="147"/>
      <c r="J132" s="62"/>
      <c r="K132" s="147"/>
      <c r="L132" s="147"/>
      <c r="M132" s="147"/>
      <c r="N132" s="58"/>
      <c r="O132" s="58"/>
      <c r="P132" s="62"/>
      <c r="Q132" s="62"/>
      <c r="R132" s="148"/>
    </row>
    <row r="133" spans="1:18" s="72" customFormat="1" ht="24.75" customHeight="1">
      <c r="A133" s="150"/>
      <c r="B133" s="62"/>
      <c r="C133" s="38"/>
      <c r="D133" s="149"/>
      <c r="E133" s="149"/>
      <c r="F133" s="149"/>
      <c r="G133" s="149"/>
      <c r="H133" s="151"/>
      <c r="I133" s="149"/>
      <c r="J133" s="149"/>
      <c r="K133" s="149"/>
      <c r="L133" s="149"/>
      <c r="M133" s="149"/>
      <c r="N133" s="63"/>
      <c r="O133" s="43"/>
      <c r="P133" s="62"/>
      <c r="Q133" s="62"/>
      <c r="R133" s="148"/>
    </row>
    <row r="134" spans="1:18" s="72" customFormat="1" ht="24.75" customHeight="1">
      <c r="A134" s="145"/>
      <c r="B134" s="61"/>
      <c r="C134" s="62"/>
      <c r="D134" s="62"/>
      <c r="E134" s="62"/>
      <c r="F134" s="147"/>
      <c r="G134" s="147"/>
      <c r="H134" s="151"/>
      <c r="I134" s="147"/>
      <c r="J134" s="62"/>
      <c r="K134" s="147"/>
      <c r="L134" s="147"/>
      <c r="M134" s="147"/>
      <c r="N134" s="58"/>
      <c r="O134" s="58"/>
      <c r="P134" s="62"/>
      <c r="Q134" s="62"/>
      <c r="R134" s="148"/>
    </row>
    <row r="135" spans="1:18" s="72" customFormat="1" ht="24.75" customHeight="1">
      <c r="A135" s="145"/>
      <c r="B135" s="46"/>
      <c r="C135" s="38"/>
      <c r="D135" s="149"/>
      <c r="E135" s="149"/>
      <c r="F135" s="149"/>
      <c r="G135" s="149"/>
      <c r="H135" s="151"/>
      <c r="I135" s="149"/>
      <c r="J135" s="149"/>
      <c r="K135" s="149"/>
      <c r="L135" s="149"/>
      <c r="M135" s="149"/>
      <c r="N135" s="43"/>
      <c r="O135" s="43"/>
      <c r="P135" s="62"/>
      <c r="Q135" s="62"/>
      <c r="R135" s="148"/>
    </row>
    <row r="136" spans="1:18" s="72" customFormat="1" ht="24.75" customHeight="1">
      <c r="A136" s="145"/>
      <c r="B136" s="61"/>
      <c r="C136" s="62"/>
      <c r="D136" s="62"/>
      <c r="E136" s="146"/>
      <c r="F136" s="147"/>
      <c r="G136" s="147"/>
      <c r="H136" s="151"/>
      <c r="I136" s="147"/>
      <c r="J136" s="146"/>
      <c r="K136" s="147"/>
      <c r="L136" s="147"/>
      <c r="M136" s="147"/>
      <c r="N136" s="58"/>
      <c r="O136" s="58"/>
      <c r="P136" s="62"/>
      <c r="Q136" s="62"/>
      <c r="R136" s="148"/>
    </row>
    <row r="137" spans="1:18" s="72" customFormat="1" ht="24.75" customHeight="1">
      <c r="A137" s="150"/>
      <c r="B137" s="62"/>
      <c r="C137" s="149"/>
      <c r="D137" s="149"/>
      <c r="E137" s="152"/>
      <c r="F137" s="152"/>
      <c r="G137" s="152"/>
      <c r="H137" s="152"/>
      <c r="I137" s="152"/>
      <c r="J137" s="152"/>
      <c r="K137" s="152"/>
      <c r="L137" s="152"/>
      <c r="M137" s="152"/>
      <c r="N137" s="63"/>
      <c r="O137" s="43"/>
      <c r="P137" s="62"/>
      <c r="Q137" s="62"/>
      <c r="R137" s="148"/>
    </row>
    <row r="138" spans="1:18" s="72" customFormat="1" ht="24.75" customHeight="1">
      <c r="A138" s="145"/>
      <c r="B138" s="62"/>
      <c r="C138" s="62"/>
      <c r="D138" s="62"/>
      <c r="E138" s="62"/>
      <c r="F138" s="147"/>
      <c r="G138" s="147"/>
      <c r="H138" s="147"/>
      <c r="I138" s="147"/>
      <c r="J138" s="146"/>
      <c r="K138" s="147"/>
      <c r="L138" s="147"/>
      <c r="M138" s="147"/>
      <c r="N138" s="153"/>
      <c r="O138" s="58"/>
      <c r="P138" s="62"/>
      <c r="Q138" s="62"/>
      <c r="R138" s="148"/>
    </row>
    <row r="139" spans="1:18" s="72" customFormat="1" ht="24.75" customHeight="1">
      <c r="A139" s="145"/>
      <c r="B139" s="62"/>
      <c r="C139" s="62"/>
      <c r="D139" s="62"/>
      <c r="E139" s="146"/>
      <c r="F139" s="147"/>
      <c r="G139" s="147"/>
      <c r="H139" s="147"/>
      <c r="I139" s="147"/>
      <c r="J139" s="147"/>
      <c r="K139" s="147"/>
      <c r="L139" s="147"/>
      <c r="M139" s="147"/>
      <c r="N139" s="153"/>
      <c r="O139" s="58"/>
      <c r="P139" s="62"/>
      <c r="Q139" s="62"/>
      <c r="R139" s="148"/>
    </row>
    <row r="140" spans="1:18" s="72" customFormat="1" ht="24.75" customHeight="1">
      <c r="A140" s="145"/>
      <c r="B140" s="62"/>
      <c r="C140" s="62"/>
      <c r="D140" s="37"/>
      <c r="E140" s="146"/>
      <c r="F140" s="147"/>
      <c r="G140" s="147"/>
      <c r="H140" s="147"/>
      <c r="I140" s="147"/>
      <c r="J140" s="147"/>
      <c r="K140" s="147"/>
      <c r="L140" s="147"/>
      <c r="M140" s="147"/>
      <c r="N140" s="62"/>
      <c r="O140" s="58"/>
      <c r="P140" s="62"/>
      <c r="Q140" s="62"/>
      <c r="R140" s="148"/>
    </row>
    <row r="141" spans="1:18" s="72" customFormat="1" ht="24.75" customHeight="1">
      <c r="A141" s="145"/>
      <c r="B141" s="154"/>
      <c r="C141" s="62"/>
      <c r="D141" s="37"/>
      <c r="E141" s="146"/>
      <c r="F141" s="147"/>
      <c r="G141" s="147"/>
      <c r="H141" s="147"/>
      <c r="I141" s="147"/>
      <c r="J141" s="147"/>
      <c r="K141" s="147"/>
      <c r="L141" s="147"/>
      <c r="M141" s="147"/>
      <c r="N141" s="62"/>
      <c r="O141" s="58"/>
      <c r="P141" s="62"/>
      <c r="Q141" s="62"/>
      <c r="R141" s="148"/>
    </row>
    <row r="142" spans="1:18" s="72" customFormat="1" ht="24.75" customHeight="1">
      <c r="A142" s="145"/>
      <c r="B142" s="46"/>
      <c r="C142" s="149"/>
      <c r="D142" s="149"/>
      <c r="E142" s="152"/>
      <c r="F142" s="152"/>
      <c r="G142" s="152"/>
      <c r="H142" s="152"/>
      <c r="I142" s="152"/>
      <c r="J142" s="152"/>
      <c r="K142" s="152"/>
      <c r="L142" s="152"/>
      <c r="M142" s="152"/>
      <c r="N142" s="63"/>
      <c r="O142" s="43"/>
      <c r="P142" s="62"/>
      <c r="Q142" s="62"/>
      <c r="R142" s="148"/>
    </row>
    <row r="143" spans="1:18" s="72" customFormat="1" ht="24.75" customHeight="1">
      <c r="A143" s="145"/>
      <c r="B143" s="62"/>
      <c r="C143" s="62"/>
      <c r="D143" s="62"/>
      <c r="E143" s="146"/>
      <c r="F143" s="147"/>
      <c r="G143" s="147"/>
      <c r="H143" s="147"/>
      <c r="I143" s="147"/>
      <c r="J143" s="147"/>
      <c r="K143" s="147"/>
      <c r="L143" s="147"/>
      <c r="M143" s="147"/>
      <c r="N143" s="63"/>
      <c r="O143" s="58"/>
      <c r="P143" s="62"/>
      <c r="Q143" s="62"/>
      <c r="R143" s="148"/>
    </row>
    <row r="144" spans="1:18" s="72" customFormat="1" ht="24.75" customHeight="1">
      <c r="A144" s="145"/>
      <c r="B144" s="46"/>
      <c r="C144" s="149"/>
      <c r="D144" s="149"/>
      <c r="E144" s="152"/>
      <c r="F144" s="152"/>
      <c r="G144" s="152"/>
      <c r="H144" s="152"/>
      <c r="I144" s="152"/>
      <c r="J144" s="152"/>
      <c r="K144" s="152"/>
      <c r="L144" s="152"/>
      <c r="M144" s="152"/>
      <c r="N144" s="63"/>
      <c r="O144" s="43"/>
      <c r="P144" s="62"/>
      <c r="Q144" s="62"/>
      <c r="R144" s="148"/>
    </row>
    <row r="145" spans="1:18" s="72" customFormat="1" ht="24.75" customHeight="1">
      <c r="A145" s="145"/>
      <c r="B145" s="62"/>
      <c r="C145" s="62"/>
      <c r="D145" s="62"/>
      <c r="E145" s="146"/>
      <c r="F145" s="147"/>
      <c r="G145" s="147"/>
      <c r="H145" s="147"/>
      <c r="I145" s="147"/>
      <c r="J145" s="147"/>
      <c r="K145" s="147"/>
      <c r="L145" s="147"/>
      <c r="M145" s="147"/>
      <c r="N145" s="153"/>
      <c r="O145" s="58"/>
      <c r="P145" s="62"/>
      <c r="Q145" s="62"/>
      <c r="R145" s="148"/>
    </row>
    <row r="146" spans="1:18" s="72" customFormat="1" ht="24.75" customHeight="1">
      <c r="A146" s="145"/>
      <c r="B146" s="62"/>
      <c r="C146" s="62"/>
      <c r="D146" s="62"/>
      <c r="E146" s="146"/>
      <c r="F146" s="147"/>
      <c r="G146" s="147"/>
      <c r="H146" s="147"/>
      <c r="I146" s="147"/>
      <c r="J146" s="147"/>
      <c r="K146" s="147"/>
      <c r="L146" s="147"/>
      <c r="M146" s="147"/>
      <c r="N146" s="153"/>
      <c r="O146" s="58"/>
      <c r="P146" s="62"/>
      <c r="Q146" s="62"/>
      <c r="R146" s="148"/>
    </row>
    <row r="147" spans="1:18" s="72" customFormat="1" ht="24.75" customHeight="1">
      <c r="A147" s="70"/>
      <c r="B147" s="62"/>
      <c r="C147" s="62"/>
      <c r="D147" s="62"/>
      <c r="E147" s="146"/>
      <c r="F147" s="147"/>
      <c r="G147" s="147"/>
      <c r="H147" s="151"/>
      <c r="I147" s="147"/>
      <c r="J147" s="147"/>
      <c r="K147" s="147"/>
      <c r="L147" s="147"/>
      <c r="M147" s="147"/>
      <c r="N147" s="153"/>
      <c r="O147" s="58"/>
      <c r="P147" s="62"/>
      <c r="Q147" s="62"/>
      <c r="R147" s="148"/>
    </row>
    <row r="148" spans="1:18" s="72" customFormat="1" ht="24.75" customHeight="1">
      <c r="A148" s="70"/>
      <c r="B148" s="62"/>
      <c r="C148" s="62"/>
      <c r="D148" s="62"/>
      <c r="E148" s="146"/>
      <c r="F148" s="147"/>
      <c r="G148" s="147"/>
      <c r="H148" s="147"/>
      <c r="I148" s="147"/>
      <c r="J148" s="147"/>
      <c r="K148" s="147"/>
      <c r="L148" s="147"/>
      <c r="M148" s="147"/>
      <c r="N148" s="153"/>
      <c r="O148" s="58"/>
      <c r="P148" s="62"/>
      <c r="Q148" s="62"/>
      <c r="R148" s="148"/>
    </row>
    <row r="149" spans="1:18" s="72" customFormat="1" ht="24.75" customHeight="1">
      <c r="A149" s="70"/>
      <c r="B149" s="46"/>
      <c r="C149" s="149"/>
      <c r="D149" s="149"/>
      <c r="E149" s="152"/>
      <c r="F149" s="155"/>
      <c r="G149" s="155"/>
      <c r="H149" s="155"/>
      <c r="I149" s="155"/>
      <c r="J149" s="155"/>
      <c r="K149" s="155"/>
      <c r="L149" s="155"/>
      <c r="M149" s="155"/>
      <c r="N149" s="153"/>
      <c r="O149" s="58"/>
      <c r="P149" s="62"/>
      <c r="Q149" s="62"/>
      <c r="R149" s="148"/>
    </row>
    <row r="150" spans="1:18" s="72" customFormat="1" ht="24.75" customHeight="1">
      <c r="A150" s="70"/>
      <c r="B150" s="46"/>
      <c r="C150" s="149"/>
      <c r="D150" s="149"/>
      <c r="E150" s="152"/>
      <c r="F150" s="152"/>
      <c r="G150" s="152"/>
      <c r="H150" s="152"/>
      <c r="I150" s="152"/>
      <c r="J150" s="152"/>
      <c r="K150" s="152"/>
      <c r="L150" s="152"/>
      <c r="M150" s="152"/>
      <c r="N150" s="63"/>
      <c r="O150" s="58"/>
      <c r="P150" s="62"/>
      <c r="Q150" s="62"/>
      <c r="R150" s="148"/>
    </row>
    <row r="151" spans="1:18" s="72" customFormat="1" ht="24.75" customHeight="1">
      <c r="A151" s="70"/>
      <c r="B151" s="62"/>
      <c r="C151" s="62"/>
      <c r="D151" s="149"/>
      <c r="E151" s="146"/>
      <c r="F151" s="147"/>
      <c r="G151" s="147"/>
      <c r="H151" s="147"/>
      <c r="I151" s="147"/>
      <c r="J151" s="147"/>
      <c r="K151" s="147"/>
      <c r="L151" s="147"/>
      <c r="M151" s="147"/>
      <c r="N151" s="63"/>
      <c r="O151" s="58"/>
      <c r="P151" s="62"/>
      <c r="Q151" s="62"/>
      <c r="R151" s="148"/>
    </row>
    <row r="152" spans="1:18" s="156" customFormat="1" ht="22.5" customHeight="1">
      <c r="A152" s="36"/>
      <c r="C152" s="157"/>
      <c r="G152" s="36"/>
      <c r="H152" s="36"/>
      <c r="I152" s="36"/>
      <c r="J152" s="36"/>
      <c r="K152" s="36"/>
      <c r="L152" s="36"/>
      <c r="M152" s="36"/>
      <c r="N152" s="36"/>
      <c r="O152" s="36"/>
    </row>
    <row r="153" spans="1:18" s="156" customFormat="1" ht="22.5" customHeight="1">
      <c r="C153" s="157"/>
      <c r="D153" s="36"/>
      <c r="E153" s="36"/>
      <c r="F153" s="36"/>
      <c r="G153" s="36"/>
    </row>
    <row r="154" spans="1:18" s="156" customFormat="1" ht="22.5" customHeight="1">
      <c r="D154" s="36"/>
      <c r="E154" s="36"/>
      <c r="F154" s="36"/>
      <c r="G154" s="36"/>
    </row>
    <row r="155" spans="1:18" s="156" customFormat="1" ht="22.5" customHeight="1"/>
    <row r="156" spans="1:18" s="156" customFormat="1" ht="22.5" customHeight="1"/>
    <row r="157" spans="1:18" s="156" customFormat="1" ht="22.5" customHeight="1"/>
    <row r="158" spans="1:18" s="156" customFormat="1" ht="22.5" customHeight="1"/>
  </sheetData>
  <mergeCells count="12">
    <mergeCell ref="A67:D72"/>
    <mergeCell ref="E67:J67"/>
    <mergeCell ref="K67:M67"/>
    <mergeCell ref="N67:O72"/>
    <mergeCell ref="E68:J68"/>
    <mergeCell ref="K68:M68"/>
    <mergeCell ref="A5:D10"/>
    <mergeCell ref="E5:J5"/>
    <mergeCell ref="K5:M5"/>
    <mergeCell ref="N5:R10"/>
    <mergeCell ref="E6:J6"/>
    <mergeCell ref="K6:M6"/>
  </mergeCells>
  <pageMargins left="0.51181102362204722" right="0.51181102362204722" top="0.9055118110236221" bottom="0.47244094488188981" header="0.47244094488188981" footer="0.27559055118110237"/>
  <pageSetup paperSize="9" scale="80" orientation="landscape" horizontalDpi="1200" verticalDpi="1200" r:id="rId1"/>
  <headerFooter alignWithMargins="0"/>
  <rowBreaks count="2" manualBreakCount="2">
    <brk id="31" max="16383" man="1"/>
    <brk id="9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T-19.2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2017-10-31T07:34:29Z</dcterms:created>
  <dcterms:modified xsi:type="dcterms:W3CDTF">2017-10-31T07:35:24Z</dcterms:modified>
</cp:coreProperties>
</file>