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15" yWindow="-15" windowWidth="9720" windowHeight="11760" tabRatio="715"/>
  </bookViews>
  <sheets>
    <sheet name="T-19.2 (2) k" sheetId="31" r:id="rId1"/>
  </sheets>
  <definedNames>
    <definedName name="_xlnm.Print_Area" localSheetId="0">'T-19.2 (2) k'!$A$1:$O$71</definedName>
  </definedNames>
  <calcPr calcId="144525"/>
</workbook>
</file>

<file path=xl/calcChain.xml><?xml version="1.0" encoding="utf-8"?>
<calcChain xmlns="http://schemas.openxmlformats.org/spreadsheetml/2006/main">
  <c r="L43" i="31" l="1"/>
  <c r="M43" i="31"/>
  <c r="F23" i="31"/>
  <c r="F41" i="31"/>
  <c r="G41" i="31"/>
  <c r="H41" i="31"/>
  <c r="I41" i="31"/>
  <c r="J41" i="31"/>
  <c r="K41" i="31"/>
  <c r="L41" i="31"/>
  <c r="M41" i="31"/>
  <c r="F39" i="31"/>
  <c r="G39" i="31"/>
  <c r="H39" i="31"/>
  <c r="I39" i="31"/>
  <c r="J39" i="31"/>
  <c r="K39" i="31"/>
  <c r="L39" i="31"/>
  <c r="M39" i="31"/>
  <c r="F18" i="31"/>
  <c r="G18" i="31"/>
  <c r="H18" i="31"/>
  <c r="I18" i="31"/>
  <c r="J18" i="31"/>
  <c r="K18" i="31"/>
  <c r="L18" i="31"/>
  <c r="M18" i="31"/>
  <c r="F47" i="31"/>
  <c r="G47" i="31"/>
  <c r="H47" i="31"/>
  <c r="I47" i="31"/>
  <c r="J47" i="31"/>
  <c r="K47" i="31"/>
  <c r="L47" i="31"/>
  <c r="M47" i="31"/>
  <c r="F20" i="31"/>
  <c r="G20" i="31"/>
  <c r="H20" i="31"/>
  <c r="I20" i="31"/>
  <c r="J20" i="31"/>
  <c r="K20" i="31"/>
  <c r="L20" i="31"/>
  <c r="M20" i="31"/>
  <c r="F52" i="31"/>
  <c r="G52" i="31"/>
  <c r="H52" i="31"/>
  <c r="I52" i="31"/>
  <c r="J52" i="31"/>
  <c r="K52" i="31"/>
  <c r="L52" i="31"/>
  <c r="M52" i="31"/>
  <c r="F12" i="31"/>
  <c r="G12" i="31"/>
  <c r="H12" i="31"/>
  <c r="I12" i="31"/>
  <c r="J12" i="31"/>
  <c r="K12" i="31"/>
  <c r="L12" i="31"/>
  <c r="M12" i="31"/>
  <c r="F50" i="31"/>
  <c r="G50" i="31"/>
  <c r="H50" i="31"/>
  <c r="I50" i="31"/>
  <c r="J50" i="31"/>
  <c r="K50" i="31"/>
  <c r="L50" i="31"/>
  <c r="M50" i="31"/>
  <c r="F43" i="31"/>
  <c r="G43" i="31"/>
  <c r="H43" i="31"/>
  <c r="I43" i="31"/>
  <c r="J43" i="31"/>
  <c r="K43" i="31"/>
  <c r="G23" i="31"/>
  <c r="H23" i="31"/>
  <c r="I23" i="31"/>
  <c r="J23" i="31"/>
  <c r="K23" i="31"/>
  <c r="L23" i="31"/>
  <c r="M23" i="31"/>
  <c r="F66" i="31"/>
  <c r="G66" i="31"/>
  <c r="H66" i="31"/>
  <c r="I66" i="31"/>
  <c r="J66" i="31"/>
  <c r="K66" i="31"/>
  <c r="L66" i="31"/>
  <c r="M66" i="31"/>
  <c r="F15" i="31"/>
  <c r="G15" i="31"/>
  <c r="H15" i="31"/>
  <c r="I15" i="31"/>
  <c r="J15" i="31"/>
  <c r="K15" i="31"/>
  <c r="L15" i="31"/>
  <c r="M15" i="31"/>
  <c r="E24" i="31"/>
  <c r="E67" i="31"/>
  <c r="E66" i="31" s="1"/>
  <c r="E55" i="31"/>
  <c r="E54" i="31"/>
  <c r="E53" i="31"/>
  <c r="E51" i="31"/>
  <c r="E50" i="31" s="1"/>
  <c r="E49" i="31"/>
  <c r="E48" i="31"/>
  <c r="E46" i="31"/>
  <c r="E45" i="31"/>
  <c r="E44" i="31"/>
  <c r="E42" i="31"/>
  <c r="E41" i="31" s="1"/>
  <c r="E40" i="31"/>
  <c r="E39" i="31" s="1"/>
  <c r="E28" i="31"/>
  <c r="E27" i="31"/>
  <c r="E26" i="31"/>
  <c r="E25" i="31"/>
  <c r="E22" i="31"/>
  <c r="E21" i="31"/>
  <c r="E20" i="31" s="1"/>
  <c r="E19" i="31"/>
  <c r="E18" i="31" s="1"/>
  <c r="E17" i="31"/>
  <c r="E16" i="31"/>
  <c r="E14" i="31"/>
  <c r="E13" i="31"/>
  <c r="E12" i="31" l="1"/>
  <c r="E52" i="31"/>
  <c r="J11" i="31"/>
  <c r="F11" i="31"/>
  <c r="I11" i="31"/>
  <c r="H11" i="31"/>
  <c r="K11" i="31"/>
  <c r="G11" i="31"/>
  <c r="E15" i="31"/>
  <c r="E23" i="31"/>
  <c r="L11" i="31"/>
  <c r="M11" i="31"/>
  <c r="E47" i="31"/>
  <c r="E43" i="31"/>
  <c r="E11" i="31" l="1"/>
</calcChain>
</file>

<file path=xl/sharedStrings.xml><?xml version="1.0" encoding="utf-8"?>
<sst xmlns="http://schemas.openxmlformats.org/spreadsheetml/2006/main" count="184" uniqueCount="111">
  <si>
    <t>รวม</t>
  </si>
  <si>
    <t>Total</t>
  </si>
  <si>
    <t xml:space="preserve">ตาราง   </t>
  </si>
  <si>
    <t>ภาษีอากร</t>
  </si>
  <si>
    <t>ทรัพย์สิน</t>
  </si>
  <si>
    <t>สาธารณูปโภค</t>
  </si>
  <si>
    <t>Revenue</t>
  </si>
  <si>
    <t>Property</t>
  </si>
  <si>
    <t>Miscellaneous</t>
  </si>
  <si>
    <t>เงินอุดหนุน</t>
  </si>
  <si>
    <t>Subsidies</t>
  </si>
  <si>
    <t>อำเภอ/เทศบาล</t>
  </si>
  <si>
    <t>รายจ่าย</t>
  </si>
  <si>
    <t>Expenditure</t>
  </si>
  <si>
    <t>Central</t>
  </si>
  <si>
    <t>Taxes and</t>
  </si>
  <si>
    <t>ค่าธรรมเนียม</t>
  </si>
  <si>
    <t>เบ็ดเตล็ด</t>
  </si>
  <si>
    <t>duties</t>
  </si>
  <si>
    <t>งบกลาง</t>
  </si>
  <si>
    <t>District/municipality</t>
  </si>
  <si>
    <t xml:space="preserve">     ที่มา:  สำนักงานท้องถิ่นจังหวัดสระบุรี</t>
  </si>
  <si>
    <t xml:space="preserve">TABLE </t>
  </si>
  <si>
    <t>(พันบาท  Thousand Baht)</t>
  </si>
  <si>
    <t>รายจ่ายเพื่อ</t>
  </si>
  <si>
    <t>ค่าปรับ</t>
  </si>
  <si>
    <t>Public</t>
  </si>
  <si>
    <t>การดำเนินงาน</t>
  </si>
  <si>
    <t>Fees and fine</t>
  </si>
  <si>
    <t>utilities</t>
  </si>
  <si>
    <t>of operations</t>
  </si>
  <si>
    <t>expenditure</t>
  </si>
  <si>
    <t>อำเภอเมืองสระบุรี</t>
  </si>
  <si>
    <t>Mueang Saraburi District</t>
  </si>
  <si>
    <t xml:space="preserve">   เทศบาลเมืองสระบุรี</t>
  </si>
  <si>
    <t xml:space="preserve">   Saraburi Town Municipality</t>
  </si>
  <si>
    <t xml:space="preserve">   เทศบาลตำบลตะกุด</t>
  </si>
  <si>
    <t xml:space="preserve">   Thakut Subdistrict Municipality</t>
  </si>
  <si>
    <t>อำเภอแก่งคอย</t>
  </si>
  <si>
    <t>Kaeng Khoi District</t>
  </si>
  <si>
    <t xml:space="preserve">   เทศบาลเมืองแก่งคอย</t>
  </si>
  <si>
    <t xml:space="preserve">   Kaeng Khoi Town Municipality</t>
  </si>
  <si>
    <t xml:space="preserve">   เทศบาลตำบลทับกวาง</t>
  </si>
  <si>
    <t xml:space="preserve">   Thap Kwang Subdistrict Municipality</t>
  </si>
  <si>
    <t>อำเภอหนองแค</t>
  </si>
  <si>
    <t>Nong Khae District</t>
  </si>
  <si>
    <t xml:space="preserve">   เทศบาลตำบลหนองแค</t>
  </si>
  <si>
    <t xml:space="preserve">   Nong Khae Subdistrict Municipality</t>
  </si>
  <si>
    <t>อำเภอวิหารแดง</t>
  </si>
  <si>
    <t>Wihan Daeng District</t>
  </si>
  <si>
    <t xml:space="preserve">   เทศบาลตำบลวิหารแดง</t>
  </si>
  <si>
    <t xml:space="preserve">   Wihan Daeng Subdistrict Municipality</t>
  </si>
  <si>
    <t xml:space="preserve">   เทศบาลตำบลหนองหมู</t>
  </si>
  <si>
    <t xml:space="preserve">   Nong Mu Subdistrict Municipality</t>
  </si>
  <si>
    <t>อำเภอบ้านหมอ</t>
  </si>
  <si>
    <t>Ban Mo District</t>
  </si>
  <si>
    <t xml:space="preserve">   เทศบาลตำบลท่าลาน</t>
  </si>
  <si>
    <t xml:space="preserve">   Tha Lan Subdistrict Municipality</t>
  </si>
  <si>
    <t xml:space="preserve">   เทศบาลตำบลบ้านหมอ</t>
  </si>
  <si>
    <t xml:space="preserve">   Ban Mo Subdistrict Municipality</t>
  </si>
  <si>
    <t xml:space="preserve">   เทศบาลตำบลตลาดน้อย</t>
  </si>
  <si>
    <t xml:space="preserve">   Ta Lad Noi Subdistrict Municipality</t>
  </si>
  <si>
    <t xml:space="preserve">   เทศบาลตำบลบางโขมด</t>
  </si>
  <si>
    <t xml:space="preserve">   Bang Kha Mod Subdistrict Municipality</t>
  </si>
  <si>
    <t xml:space="preserve">   เทศบาลตำบลสร่างโศก</t>
  </si>
  <si>
    <t xml:space="preserve">   Srang Sok Subdistrict Municipality</t>
  </si>
  <si>
    <t>อำเภอดอนพุด</t>
  </si>
  <si>
    <t>Don Phut District</t>
  </si>
  <si>
    <t xml:space="preserve">   เทศบาลตำบลดอนพุด</t>
  </si>
  <si>
    <t xml:space="preserve">   Don Phut Subdistrict Municipality</t>
  </si>
  <si>
    <t>อำเภอหนองโดน</t>
  </si>
  <si>
    <t>Nong Don District</t>
  </si>
  <si>
    <t xml:space="preserve">   เทศบาลตำบลหนองโดน</t>
  </si>
  <si>
    <t xml:space="preserve">   Nong Don Subdistrict Municipality</t>
  </si>
  <si>
    <t>อำเภอพระพุทธบาท</t>
  </si>
  <si>
    <t>Phra Phutthabat District</t>
  </si>
  <si>
    <t xml:space="preserve">   เทศบาลตำบลห้วยป่าหวาย</t>
  </si>
  <si>
    <t xml:space="preserve">   Huai Pa Vai Subdistrict Municipality</t>
  </si>
  <si>
    <t xml:space="preserve">   เทศบาลตำบลธารเกษม</t>
  </si>
  <si>
    <t xml:space="preserve">   Than Ka Sem Subdistrict Municipality</t>
  </si>
  <si>
    <t xml:space="preserve">   เทศบาลตำบลหนองแก</t>
  </si>
  <si>
    <t xml:space="preserve">   Nong Gae Subdistrict Municipality</t>
  </si>
  <si>
    <t>อำเภอเสาไห้</t>
  </si>
  <si>
    <t>Sao Hai District</t>
  </si>
  <si>
    <t xml:space="preserve">   เทศบาลตำบลเมืองเก่า</t>
  </si>
  <si>
    <t xml:space="preserve">   Muang Kau Subdistrict Municipality</t>
  </si>
  <si>
    <t xml:space="preserve">   เทศบาลตำบลหัวปลวก</t>
  </si>
  <si>
    <t xml:space="preserve">    Hua Pluak Subdistrict Municipality</t>
  </si>
  <si>
    <t>อำเภอมวกเหล็ก</t>
  </si>
  <si>
    <t>Muak Lek District</t>
  </si>
  <si>
    <t xml:space="preserve">   เทศบาลตำบลมวกเหล็ก</t>
  </si>
  <si>
    <t xml:space="preserve">   Muak Lek Subdistrict Municipality</t>
  </si>
  <si>
    <t>อำเภอวังม่วง</t>
  </si>
  <si>
    <t>Wang Muang District</t>
  </si>
  <si>
    <t xml:space="preserve">   เทศบาลตำบลวังม่วง</t>
  </si>
  <si>
    <t xml:space="preserve">   Wang Muang Subdistrict Municipality</t>
  </si>
  <si>
    <t xml:space="preserve">   เทศบาลตำบลคำพราน</t>
  </si>
  <si>
    <t xml:space="preserve">   Kham Phran Subdistrict Municipality</t>
  </si>
  <si>
    <t xml:space="preserve">   เทศบาลตำบลแสลงพัน</t>
  </si>
  <si>
    <t xml:space="preserve">   Sa Lang Pun Subdistrict Municipality</t>
  </si>
  <si>
    <t>อำเภอเฉลิมพระเกียรติ</t>
  </si>
  <si>
    <t>Chaloem Phra Kiat District</t>
  </si>
  <si>
    <t xml:space="preserve">   เทศบาลตำบลหน้าพระลาน</t>
  </si>
  <si>
    <t xml:space="preserve">   Na Phra Lan Subdistrict Municipality</t>
  </si>
  <si>
    <t xml:space="preserve"> Source:   Saraburi Provincial Local Office</t>
  </si>
  <si>
    <t>รายรับ และรายจ่ายจริงของเทศบาล จำแนกตามประเภท เป็นรายอำเภอ และเทศบาล ปีงบประมาณ 2559</t>
  </si>
  <si>
    <t>Actual Revenue and Expenditure of Municipality by Type, District and Municipality: Fiscal Year 2016</t>
  </si>
  <si>
    <t>รายรับ และรายจ่ายจริงของเทศบาล จำแนกตามประเภท เป็นรายอำเภอ และเทศบาล ปีงบประมาณ 2559 (ต่อ)</t>
  </si>
  <si>
    <t>Actual Revenue and Expenditure of Municipality by Type, District and Municipality: Fiscal Year 2016 (Cont.)</t>
  </si>
  <si>
    <t>รายได้</t>
  </si>
  <si>
    <t>ยอดรวม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</si>
</sst>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90" formatCode="_-* #,##0.0_-;\-* #,##0.0_-;_-* &quot;-&quot;??_-;_-@_-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sz val="14"/>
      <name val="Cordia New"/>
      <charset val="222"/>
    </font>
    <font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horizontal="right"/>
    </xf>
    <xf numFmtId="0" fontId="1" fillId="0" borderId="0" xfId="2" applyFont="1"/>
    <xf numFmtId="0" fontId="1" fillId="0" borderId="0" xfId="2" applyFont="1" applyAlignment="1">
      <alignment horizontal="left"/>
    </xf>
    <xf numFmtId="187" fontId="1" fillId="0" borderId="0" xfId="2" applyNumberFormat="1" applyFont="1" applyAlignment="1">
      <alignment horizontal="center"/>
    </xf>
    <xf numFmtId="0" fontId="1" fillId="0" borderId="0" xfId="2" applyFont="1" applyBorder="1"/>
    <xf numFmtId="0" fontId="1" fillId="0" borderId="0" xfId="2" applyFont="1" applyBorder="1" applyAlignment="1">
      <alignment horizontal="left"/>
    </xf>
    <xf numFmtId="0" fontId="3" fillId="0" borderId="0" xfId="2" applyFont="1"/>
    <xf numFmtId="0" fontId="5" fillId="0" borderId="0" xfId="2" applyFont="1"/>
    <xf numFmtId="0" fontId="5" fillId="0" borderId="2" xfId="2" applyFont="1" applyBorder="1" applyAlignment="1">
      <alignment horizontal="center" shrinkToFit="1"/>
    </xf>
    <xf numFmtId="0" fontId="5" fillId="0" borderId="3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3" xfId="2" applyFont="1" applyBorder="1" applyAlignment="1">
      <alignment horizontal="center" vertical="center" shrinkToFit="1"/>
    </xf>
    <xf numFmtId="0" fontId="5" fillId="0" borderId="5" xfId="2" applyFont="1" applyBorder="1"/>
    <xf numFmtId="0" fontId="5" fillId="0" borderId="6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5" fillId="0" borderId="3" xfId="2" applyFont="1" applyBorder="1"/>
    <xf numFmtId="0" fontId="5" fillId="0" borderId="0" xfId="2" applyFont="1" applyBorder="1"/>
    <xf numFmtId="0" fontId="7" fillId="0" borderId="0" xfId="2" applyFont="1" applyBorder="1" applyAlignment="1">
      <alignment horizontal="left"/>
    </xf>
    <xf numFmtId="0" fontId="7" fillId="0" borderId="2" xfId="2" applyFont="1" applyBorder="1" applyAlignment="1">
      <alignment horizontal="left"/>
    </xf>
    <xf numFmtId="4" fontId="4" fillId="0" borderId="3" xfId="2" applyNumberFormat="1" applyFont="1" applyBorder="1" applyAlignment="1">
      <alignment horizontal="right"/>
    </xf>
    <xf numFmtId="0" fontId="7" fillId="0" borderId="8" xfId="2" applyFont="1" applyBorder="1"/>
    <xf numFmtId="0" fontId="7" fillId="0" borderId="0" xfId="2" applyFont="1"/>
    <xf numFmtId="0" fontId="4" fillId="0" borderId="0" xfId="2" applyFont="1"/>
    <xf numFmtId="0" fontId="4" fillId="0" borderId="0" xfId="2" applyFont="1" applyBorder="1"/>
    <xf numFmtId="0" fontId="4" fillId="0" borderId="2" xfId="2" applyFont="1" applyBorder="1"/>
    <xf numFmtId="0" fontId="4" fillId="0" borderId="8" xfId="2" applyFont="1" applyBorder="1"/>
    <xf numFmtId="4" fontId="4" fillId="0" borderId="0" xfId="2" applyNumberFormat="1" applyFont="1"/>
    <xf numFmtId="4" fontId="4" fillId="0" borderId="3" xfId="2" applyNumberFormat="1" applyFont="1" applyBorder="1"/>
    <xf numFmtId="4" fontId="10" fillId="0" borderId="3" xfId="0" applyNumberFormat="1" applyFont="1" applyBorder="1" applyAlignment="1">
      <alignment horizontal="right"/>
    </xf>
    <xf numFmtId="190" fontId="4" fillId="0" borderId="3" xfId="2" applyNumberFormat="1" applyFont="1" applyBorder="1"/>
    <xf numFmtId="0" fontId="5" fillId="0" borderId="7" xfId="2" applyFont="1" applyBorder="1"/>
    <xf numFmtId="0" fontId="5" fillId="0" borderId="4" xfId="2" applyFont="1" applyBorder="1"/>
    <xf numFmtId="4" fontId="5" fillId="0" borderId="0" xfId="2" applyNumberFormat="1" applyFont="1"/>
    <xf numFmtId="4" fontId="7" fillId="0" borderId="2" xfId="2" applyNumberFormat="1" applyFont="1" applyBorder="1" applyAlignment="1">
      <alignment horizontal="right"/>
    </xf>
    <xf numFmtId="43" fontId="7" fillId="0" borderId="2" xfId="3" applyNumberFormat="1" applyFont="1" applyBorder="1" applyAlignment="1">
      <alignment horizontal="left"/>
    </xf>
    <xf numFmtId="43" fontId="4" fillId="0" borderId="3" xfId="3" applyNumberFormat="1" applyFont="1" applyBorder="1"/>
    <xf numFmtId="43" fontId="10" fillId="0" borderId="3" xfId="3" applyNumberFormat="1" applyFont="1" applyBorder="1" applyAlignment="1">
      <alignment horizontal="right"/>
    </xf>
    <xf numFmtId="43" fontId="4" fillId="0" borderId="3" xfId="3" applyNumberFormat="1" applyFont="1" applyBorder="1" applyAlignment="1">
      <alignment horizontal="right"/>
    </xf>
    <xf numFmtId="43" fontId="4" fillId="0" borderId="3" xfId="2" applyNumberFormat="1" applyFont="1" applyBorder="1"/>
    <xf numFmtId="43" fontId="10" fillId="0" borderId="3" xfId="0" applyNumberFormat="1" applyFont="1" applyBorder="1" applyAlignment="1">
      <alignment horizontal="right"/>
    </xf>
    <xf numFmtId="43" fontId="4" fillId="0" borderId="3" xfId="2" applyNumberFormat="1" applyFont="1" applyBorder="1" applyAlignment="1">
      <alignment horizontal="right"/>
    </xf>
    <xf numFmtId="43" fontId="4" fillId="0" borderId="3" xfId="3" applyNumberFormat="1" applyFont="1" applyFill="1" applyBorder="1" applyAlignment="1">
      <alignment horizontal="right"/>
    </xf>
    <xf numFmtId="43" fontId="7" fillId="0" borderId="2" xfId="2" applyNumberFormat="1" applyFont="1" applyBorder="1" applyAlignment="1">
      <alignment horizontal="left"/>
    </xf>
    <xf numFmtId="4" fontId="4" fillId="0" borderId="3" xfId="3" applyNumberFormat="1" applyFont="1" applyBorder="1" applyAlignment="1">
      <alignment horizontal="right"/>
    </xf>
    <xf numFmtId="4" fontId="6" fillId="0" borderId="2" xfId="2" applyNumberFormat="1" applyFont="1" applyBorder="1" applyAlignment="1">
      <alignment horizontal="right"/>
    </xf>
    <xf numFmtId="0" fontId="6" fillId="0" borderId="0" xfId="2" applyFont="1" applyBorder="1" applyAlignment="1">
      <alignment horizontal="center"/>
    </xf>
    <xf numFmtId="0" fontId="6" fillId="0" borderId="0" xfId="2" applyFont="1" applyBorder="1"/>
    <xf numFmtId="0" fontId="6" fillId="0" borderId="0" xfId="2" applyFont="1"/>
    <xf numFmtId="0" fontId="7" fillId="0" borderId="0" xfId="2" applyFont="1" applyBorder="1" applyAlignment="1">
      <alignment horizontal="left"/>
    </xf>
    <xf numFmtId="0" fontId="7" fillId="0" borderId="2" xfId="2" applyFont="1" applyBorder="1" applyAlignment="1">
      <alignment horizontal="left"/>
    </xf>
    <xf numFmtId="0" fontId="5" fillId="0" borderId="10" xfId="2" applyFont="1" applyBorder="1" applyAlignment="1">
      <alignment horizontal="center" vertical="center" shrinkToFit="1"/>
    </xf>
    <xf numFmtId="0" fontId="5" fillId="0" borderId="1" xfId="2" applyFont="1" applyBorder="1" applyAlignment="1">
      <alignment vertical="center" shrinkToFit="1"/>
    </xf>
    <xf numFmtId="0" fontId="5" fillId="0" borderId="8" xfId="2" applyFont="1" applyBorder="1" applyAlignment="1">
      <alignment vertical="center" shrinkToFit="1"/>
    </xf>
    <xf numFmtId="0" fontId="5" fillId="0" borderId="0" xfId="2" applyFont="1" applyBorder="1" applyAlignment="1">
      <alignment vertical="center" shrinkToFit="1"/>
    </xf>
    <xf numFmtId="0" fontId="5" fillId="0" borderId="6" xfId="2" applyFont="1" applyBorder="1" applyAlignment="1">
      <alignment vertical="center" shrinkToFit="1"/>
    </xf>
    <xf numFmtId="0" fontId="5" fillId="0" borderId="7" xfId="2" applyFont="1" applyBorder="1" applyAlignment="1">
      <alignment vertical="center" shrinkToFit="1"/>
    </xf>
    <xf numFmtId="0" fontId="5" fillId="0" borderId="6" xfId="2" applyFont="1" applyBorder="1" applyAlignment="1">
      <alignment horizontal="center" vertical="center" shrinkToFit="1"/>
    </xf>
    <xf numFmtId="0" fontId="5" fillId="0" borderId="7" xfId="2" applyFont="1" applyBorder="1" applyAlignment="1">
      <alignment horizontal="center" vertical="center" shrinkToFit="1"/>
    </xf>
    <xf numFmtId="0" fontId="5" fillId="0" borderId="4" xfId="2" applyFont="1" applyBorder="1" applyAlignment="1">
      <alignment horizontal="center" vertical="center" shrinkToFit="1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shrinkToFit="1"/>
    </xf>
    <xf numFmtId="0" fontId="5" fillId="0" borderId="9" xfId="2" applyFont="1" applyBorder="1" applyAlignment="1">
      <alignment horizontal="center" vertical="center" shrinkToFit="1"/>
    </xf>
    <xf numFmtId="0" fontId="5" fillId="0" borderId="0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center" vertical="center" shrinkToFit="1"/>
    </xf>
    <xf numFmtId="0" fontId="5" fillId="0" borderId="10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6" fillId="0" borderId="0" xfId="2" applyFont="1" applyBorder="1" applyAlignment="1">
      <alignment horizontal="center"/>
    </xf>
  </cellXfs>
  <cellStyles count="4">
    <cellStyle name="Normal" xfId="0" builtinId="0"/>
    <cellStyle name="เครื่องหมายจุลภาค 2" xfId="1"/>
    <cellStyle name="เครื่องหมายจุลภาค 2 2" xfId="3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71"/>
  <sheetViews>
    <sheetView showGridLines="0" tabSelected="1" zoomScaleNormal="100" workbookViewId="0">
      <selection activeCell="P59" sqref="P59"/>
    </sheetView>
  </sheetViews>
  <sheetFormatPr defaultRowHeight="18.75" x14ac:dyDescent="0.3"/>
  <cols>
    <col min="1" max="1" width="1.7109375" style="7" customWidth="1"/>
    <col min="2" max="2" width="6" style="7" customWidth="1"/>
    <col min="3" max="3" width="4.5703125" style="7" customWidth="1"/>
    <col min="4" max="4" width="10.85546875" style="7" customWidth="1"/>
    <col min="5" max="5" width="11.7109375" style="7" customWidth="1"/>
    <col min="6" max="7" width="12" style="7" customWidth="1"/>
    <col min="8" max="8" width="10.5703125" style="7" customWidth="1"/>
    <col min="9" max="9" width="11.5703125" style="7" customWidth="1"/>
    <col min="10" max="10" width="11.85546875" style="7" customWidth="1"/>
    <col min="11" max="11" width="11.5703125" style="7" customWidth="1"/>
    <col min="12" max="13" width="12.7109375" style="7" customWidth="1"/>
    <col min="14" max="14" width="1.28515625" style="7" customWidth="1"/>
    <col min="15" max="15" width="25.5703125" style="7" customWidth="1"/>
    <col min="16" max="16" width="12.5703125" style="7" customWidth="1"/>
    <col min="17" max="252" width="9.140625" style="7"/>
    <col min="253" max="253" width="1.7109375" style="7" customWidth="1"/>
    <col min="254" max="254" width="6" style="7" customWidth="1"/>
    <col min="255" max="255" width="4.5703125" style="7" customWidth="1"/>
    <col min="256" max="256" width="10.85546875" style="7" customWidth="1"/>
    <col min="257" max="257" width="7.7109375" style="7" customWidth="1"/>
    <col min="258" max="258" width="9.28515625" style="7" customWidth="1"/>
    <col min="259" max="259" width="10.5703125" style="7" customWidth="1"/>
    <col min="260" max="260" width="8.42578125" style="7" customWidth="1"/>
    <col min="261" max="262" width="9.7109375" style="7" customWidth="1"/>
    <col min="263" max="263" width="10.42578125" style="7" customWidth="1"/>
    <col min="264" max="264" width="7.42578125" style="7" customWidth="1"/>
    <col min="265" max="265" width="9.42578125" style="7" customWidth="1"/>
    <col min="266" max="266" width="10.85546875" style="7" customWidth="1"/>
    <col min="267" max="267" width="8.5703125" style="7" customWidth="1"/>
    <col min="268" max="268" width="10.5703125" style="7" customWidth="1"/>
    <col min="269" max="269" width="10.140625" style="7" customWidth="1"/>
    <col min="270" max="270" width="1.28515625" style="7" customWidth="1"/>
    <col min="271" max="271" width="25.5703125" style="7" customWidth="1"/>
    <col min="272" max="272" width="12.5703125" style="7" customWidth="1"/>
    <col min="273" max="508" width="9.140625" style="7"/>
    <col min="509" max="509" width="1.7109375" style="7" customWidth="1"/>
    <col min="510" max="510" width="6" style="7" customWidth="1"/>
    <col min="511" max="511" width="4.5703125" style="7" customWidth="1"/>
    <col min="512" max="512" width="10.85546875" style="7" customWidth="1"/>
    <col min="513" max="513" width="7.7109375" style="7" customWidth="1"/>
    <col min="514" max="514" width="9.28515625" style="7" customWidth="1"/>
    <col min="515" max="515" width="10.5703125" style="7" customWidth="1"/>
    <col min="516" max="516" width="8.42578125" style="7" customWidth="1"/>
    <col min="517" max="518" width="9.7109375" style="7" customWidth="1"/>
    <col min="519" max="519" width="10.42578125" style="7" customWidth="1"/>
    <col min="520" max="520" width="7.42578125" style="7" customWidth="1"/>
    <col min="521" max="521" width="9.42578125" style="7" customWidth="1"/>
    <col min="522" max="522" width="10.85546875" style="7" customWidth="1"/>
    <col min="523" max="523" width="8.5703125" style="7" customWidth="1"/>
    <col min="524" max="524" width="10.5703125" style="7" customWidth="1"/>
    <col min="525" max="525" width="10.140625" style="7" customWidth="1"/>
    <col min="526" max="526" width="1.28515625" style="7" customWidth="1"/>
    <col min="527" max="527" width="25.5703125" style="7" customWidth="1"/>
    <col min="528" max="528" width="12.5703125" style="7" customWidth="1"/>
    <col min="529" max="764" width="9.140625" style="7"/>
    <col min="765" max="765" width="1.7109375" style="7" customWidth="1"/>
    <col min="766" max="766" width="6" style="7" customWidth="1"/>
    <col min="767" max="767" width="4.5703125" style="7" customWidth="1"/>
    <col min="768" max="768" width="10.85546875" style="7" customWidth="1"/>
    <col min="769" max="769" width="7.7109375" style="7" customWidth="1"/>
    <col min="770" max="770" width="9.28515625" style="7" customWidth="1"/>
    <col min="771" max="771" width="10.5703125" style="7" customWidth="1"/>
    <col min="772" max="772" width="8.42578125" style="7" customWidth="1"/>
    <col min="773" max="774" width="9.7109375" style="7" customWidth="1"/>
    <col min="775" max="775" width="10.42578125" style="7" customWidth="1"/>
    <col min="776" max="776" width="7.42578125" style="7" customWidth="1"/>
    <col min="777" max="777" width="9.42578125" style="7" customWidth="1"/>
    <col min="778" max="778" width="10.85546875" style="7" customWidth="1"/>
    <col min="779" max="779" width="8.5703125" style="7" customWidth="1"/>
    <col min="780" max="780" width="10.5703125" style="7" customWidth="1"/>
    <col min="781" max="781" width="10.140625" style="7" customWidth="1"/>
    <col min="782" max="782" width="1.28515625" style="7" customWidth="1"/>
    <col min="783" max="783" width="25.5703125" style="7" customWidth="1"/>
    <col min="784" max="784" width="12.5703125" style="7" customWidth="1"/>
    <col min="785" max="1020" width="9.140625" style="7"/>
    <col min="1021" max="1021" width="1.7109375" style="7" customWidth="1"/>
    <col min="1022" max="1022" width="6" style="7" customWidth="1"/>
    <col min="1023" max="1023" width="4.5703125" style="7" customWidth="1"/>
    <col min="1024" max="1024" width="10.85546875" style="7" customWidth="1"/>
    <col min="1025" max="1025" width="7.7109375" style="7" customWidth="1"/>
    <col min="1026" max="1026" width="9.28515625" style="7" customWidth="1"/>
    <col min="1027" max="1027" width="10.5703125" style="7" customWidth="1"/>
    <col min="1028" max="1028" width="8.42578125" style="7" customWidth="1"/>
    <col min="1029" max="1030" width="9.7109375" style="7" customWidth="1"/>
    <col min="1031" max="1031" width="10.42578125" style="7" customWidth="1"/>
    <col min="1032" max="1032" width="7.42578125" style="7" customWidth="1"/>
    <col min="1033" max="1033" width="9.42578125" style="7" customWidth="1"/>
    <col min="1034" max="1034" width="10.85546875" style="7" customWidth="1"/>
    <col min="1035" max="1035" width="8.5703125" style="7" customWidth="1"/>
    <col min="1036" max="1036" width="10.5703125" style="7" customWidth="1"/>
    <col min="1037" max="1037" width="10.140625" style="7" customWidth="1"/>
    <col min="1038" max="1038" width="1.28515625" style="7" customWidth="1"/>
    <col min="1039" max="1039" width="25.5703125" style="7" customWidth="1"/>
    <col min="1040" max="1040" width="12.5703125" style="7" customWidth="1"/>
    <col min="1041" max="1276" width="9.140625" style="7"/>
    <col min="1277" max="1277" width="1.7109375" style="7" customWidth="1"/>
    <col min="1278" max="1278" width="6" style="7" customWidth="1"/>
    <col min="1279" max="1279" width="4.5703125" style="7" customWidth="1"/>
    <col min="1280" max="1280" width="10.85546875" style="7" customWidth="1"/>
    <col min="1281" max="1281" width="7.7109375" style="7" customWidth="1"/>
    <col min="1282" max="1282" width="9.28515625" style="7" customWidth="1"/>
    <col min="1283" max="1283" width="10.5703125" style="7" customWidth="1"/>
    <col min="1284" max="1284" width="8.42578125" style="7" customWidth="1"/>
    <col min="1285" max="1286" width="9.7109375" style="7" customWidth="1"/>
    <col min="1287" max="1287" width="10.42578125" style="7" customWidth="1"/>
    <col min="1288" max="1288" width="7.42578125" style="7" customWidth="1"/>
    <col min="1289" max="1289" width="9.42578125" style="7" customWidth="1"/>
    <col min="1290" max="1290" width="10.85546875" style="7" customWidth="1"/>
    <col min="1291" max="1291" width="8.5703125" style="7" customWidth="1"/>
    <col min="1292" max="1292" width="10.5703125" style="7" customWidth="1"/>
    <col min="1293" max="1293" width="10.140625" style="7" customWidth="1"/>
    <col min="1294" max="1294" width="1.28515625" style="7" customWidth="1"/>
    <col min="1295" max="1295" width="25.5703125" style="7" customWidth="1"/>
    <col min="1296" max="1296" width="12.5703125" style="7" customWidth="1"/>
    <col min="1297" max="1532" width="9.140625" style="7"/>
    <col min="1533" max="1533" width="1.7109375" style="7" customWidth="1"/>
    <col min="1534" max="1534" width="6" style="7" customWidth="1"/>
    <col min="1535" max="1535" width="4.5703125" style="7" customWidth="1"/>
    <col min="1536" max="1536" width="10.85546875" style="7" customWidth="1"/>
    <col min="1537" max="1537" width="7.7109375" style="7" customWidth="1"/>
    <col min="1538" max="1538" width="9.28515625" style="7" customWidth="1"/>
    <col min="1539" max="1539" width="10.5703125" style="7" customWidth="1"/>
    <col min="1540" max="1540" width="8.42578125" style="7" customWidth="1"/>
    <col min="1541" max="1542" width="9.7109375" style="7" customWidth="1"/>
    <col min="1543" max="1543" width="10.42578125" style="7" customWidth="1"/>
    <col min="1544" max="1544" width="7.42578125" style="7" customWidth="1"/>
    <col min="1545" max="1545" width="9.42578125" style="7" customWidth="1"/>
    <col min="1546" max="1546" width="10.85546875" style="7" customWidth="1"/>
    <col min="1547" max="1547" width="8.5703125" style="7" customWidth="1"/>
    <col min="1548" max="1548" width="10.5703125" style="7" customWidth="1"/>
    <col min="1549" max="1549" width="10.140625" style="7" customWidth="1"/>
    <col min="1550" max="1550" width="1.28515625" style="7" customWidth="1"/>
    <col min="1551" max="1551" width="25.5703125" style="7" customWidth="1"/>
    <col min="1552" max="1552" width="12.5703125" style="7" customWidth="1"/>
    <col min="1553" max="1788" width="9.140625" style="7"/>
    <col min="1789" max="1789" width="1.7109375" style="7" customWidth="1"/>
    <col min="1790" max="1790" width="6" style="7" customWidth="1"/>
    <col min="1791" max="1791" width="4.5703125" style="7" customWidth="1"/>
    <col min="1792" max="1792" width="10.85546875" style="7" customWidth="1"/>
    <col min="1793" max="1793" width="7.7109375" style="7" customWidth="1"/>
    <col min="1794" max="1794" width="9.28515625" style="7" customWidth="1"/>
    <col min="1795" max="1795" width="10.5703125" style="7" customWidth="1"/>
    <col min="1796" max="1796" width="8.42578125" style="7" customWidth="1"/>
    <col min="1797" max="1798" width="9.7109375" style="7" customWidth="1"/>
    <col min="1799" max="1799" width="10.42578125" style="7" customWidth="1"/>
    <col min="1800" max="1800" width="7.42578125" style="7" customWidth="1"/>
    <col min="1801" max="1801" width="9.42578125" style="7" customWidth="1"/>
    <col min="1802" max="1802" width="10.85546875" style="7" customWidth="1"/>
    <col min="1803" max="1803" width="8.5703125" style="7" customWidth="1"/>
    <col min="1804" max="1804" width="10.5703125" style="7" customWidth="1"/>
    <col min="1805" max="1805" width="10.140625" style="7" customWidth="1"/>
    <col min="1806" max="1806" width="1.28515625" style="7" customWidth="1"/>
    <col min="1807" max="1807" width="25.5703125" style="7" customWidth="1"/>
    <col min="1808" max="1808" width="12.5703125" style="7" customWidth="1"/>
    <col min="1809" max="2044" width="9.140625" style="7"/>
    <col min="2045" max="2045" width="1.7109375" style="7" customWidth="1"/>
    <col min="2046" max="2046" width="6" style="7" customWidth="1"/>
    <col min="2047" max="2047" width="4.5703125" style="7" customWidth="1"/>
    <col min="2048" max="2048" width="10.85546875" style="7" customWidth="1"/>
    <col min="2049" max="2049" width="7.7109375" style="7" customWidth="1"/>
    <col min="2050" max="2050" width="9.28515625" style="7" customWidth="1"/>
    <col min="2051" max="2051" width="10.5703125" style="7" customWidth="1"/>
    <col min="2052" max="2052" width="8.42578125" style="7" customWidth="1"/>
    <col min="2053" max="2054" width="9.7109375" style="7" customWidth="1"/>
    <col min="2055" max="2055" width="10.42578125" style="7" customWidth="1"/>
    <col min="2056" max="2056" width="7.42578125" style="7" customWidth="1"/>
    <col min="2057" max="2057" width="9.42578125" style="7" customWidth="1"/>
    <col min="2058" max="2058" width="10.85546875" style="7" customWidth="1"/>
    <col min="2059" max="2059" width="8.5703125" style="7" customWidth="1"/>
    <col min="2060" max="2060" width="10.5703125" style="7" customWidth="1"/>
    <col min="2061" max="2061" width="10.140625" style="7" customWidth="1"/>
    <col min="2062" max="2062" width="1.28515625" style="7" customWidth="1"/>
    <col min="2063" max="2063" width="25.5703125" style="7" customWidth="1"/>
    <col min="2064" max="2064" width="12.5703125" style="7" customWidth="1"/>
    <col min="2065" max="2300" width="9.140625" style="7"/>
    <col min="2301" max="2301" width="1.7109375" style="7" customWidth="1"/>
    <col min="2302" max="2302" width="6" style="7" customWidth="1"/>
    <col min="2303" max="2303" width="4.5703125" style="7" customWidth="1"/>
    <col min="2304" max="2304" width="10.85546875" style="7" customWidth="1"/>
    <col min="2305" max="2305" width="7.7109375" style="7" customWidth="1"/>
    <col min="2306" max="2306" width="9.28515625" style="7" customWidth="1"/>
    <col min="2307" max="2307" width="10.5703125" style="7" customWidth="1"/>
    <col min="2308" max="2308" width="8.42578125" style="7" customWidth="1"/>
    <col min="2309" max="2310" width="9.7109375" style="7" customWidth="1"/>
    <col min="2311" max="2311" width="10.42578125" style="7" customWidth="1"/>
    <col min="2312" max="2312" width="7.42578125" style="7" customWidth="1"/>
    <col min="2313" max="2313" width="9.42578125" style="7" customWidth="1"/>
    <col min="2314" max="2314" width="10.85546875" style="7" customWidth="1"/>
    <col min="2315" max="2315" width="8.5703125" style="7" customWidth="1"/>
    <col min="2316" max="2316" width="10.5703125" style="7" customWidth="1"/>
    <col min="2317" max="2317" width="10.140625" style="7" customWidth="1"/>
    <col min="2318" max="2318" width="1.28515625" style="7" customWidth="1"/>
    <col min="2319" max="2319" width="25.5703125" style="7" customWidth="1"/>
    <col min="2320" max="2320" width="12.5703125" style="7" customWidth="1"/>
    <col min="2321" max="2556" width="9.140625" style="7"/>
    <col min="2557" max="2557" width="1.7109375" style="7" customWidth="1"/>
    <col min="2558" max="2558" width="6" style="7" customWidth="1"/>
    <col min="2559" max="2559" width="4.5703125" style="7" customWidth="1"/>
    <col min="2560" max="2560" width="10.85546875" style="7" customWidth="1"/>
    <col min="2561" max="2561" width="7.7109375" style="7" customWidth="1"/>
    <col min="2562" max="2562" width="9.28515625" style="7" customWidth="1"/>
    <col min="2563" max="2563" width="10.5703125" style="7" customWidth="1"/>
    <col min="2564" max="2564" width="8.42578125" style="7" customWidth="1"/>
    <col min="2565" max="2566" width="9.7109375" style="7" customWidth="1"/>
    <col min="2567" max="2567" width="10.42578125" style="7" customWidth="1"/>
    <col min="2568" max="2568" width="7.42578125" style="7" customWidth="1"/>
    <col min="2569" max="2569" width="9.42578125" style="7" customWidth="1"/>
    <col min="2570" max="2570" width="10.85546875" style="7" customWidth="1"/>
    <col min="2571" max="2571" width="8.5703125" style="7" customWidth="1"/>
    <col min="2572" max="2572" width="10.5703125" style="7" customWidth="1"/>
    <col min="2573" max="2573" width="10.140625" style="7" customWidth="1"/>
    <col min="2574" max="2574" width="1.28515625" style="7" customWidth="1"/>
    <col min="2575" max="2575" width="25.5703125" style="7" customWidth="1"/>
    <col min="2576" max="2576" width="12.5703125" style="7" customWidth="1"/>
    <col min="2577" max="2812" width="9.140625" style="7"/>
    <col min="2813" max="2813" width="1.7109375" style="7" customWidth="1"/>
    <col min="2814" max="2814" width="6" style="7" customWidth="1"/>
    <col min="2815" max="2815" width="4.5703125" style="7" customWidth="1"/>
    <col min="2816" max="2816" width="10.85546875" style="7" customWidth="1"/>
    <col min="2817" max="2817" width="7.7109375" style="7" customWidth="1"/>
    <col min="2818" max="2818" width="9.28515625" style="7" customWidth="1"/>
    <col min="2819" max="2819" width="10.5703125" style="7" customWidth="1"/>
    <col min="2820" max="2820" width="8.42578125" style="7" customWidth="1"/>
    <col min="2821" max="2822" width="9.7109375" style="7" customWidth="1"/>
    <col min="2823" max="2823" width="10.42578125" style="7" customWidth="1"/>
    <col min="2824" max="2824" width="7.42578125" style="7" customWidth="1"/>
    <col min="2825" max="2825" width="9.42578125" style="7" customWidth="1"/>
    <col min="2826" max="2826" width="10.85546875" style="7" customWidth="1"/>
    <col min="2827" max="2827" width="8.5703125" style="7" customWidth="1"/>
    <col min="2828" max="2828" width="10.5703125" style="7" customWidth="1"/>
    <col min="2829" max="2829" width="10.140625" style="7" customWidth="1"/>
    <col min="2830" max="2830" width="1.28515625" style="7" customWidth="1"/>
    <col min="2831" max="2831" width="25.5703125" style="7" customWidth="1"/>
    <col min="2832" max="2832" width="12.5703125" style="7" customWidth="1"/>
    <col min="2833" max="3068" width="9.140625" style="7"/>
    <col min="3069" max="3069" width="1.7109375" style="7" customWidth="1"/>
    <col min="3070" max="3070" width="6" style="7" customWidth="1"/>
    <col min="3071" max="3071" width="4.5703125" style="7" customWidth="1"/>
    <col min="3072" max="3072" width="10.85546875" style="7" customWidth="1"/>
    <col min="3073" max="3073" width="7.7109375" style="7" customWidth="1"/>
    <col min="3074" max="3074" width="9.28515625" style="7" customWidth="1"/>
    <col min="3075" max="3075" width="10.5703125" style="7" customWidth="1"/>
    <col min="3076" max="3076" width="8.42578125" style="7" customWidth="1"/>
    <col min="3077" max="3078" width="9.7109375" style="7" customWidth="1"/>
    <col min="3079" max="3079" width="10.42578125" style="7" customWidth="1"/>
    <col min="3080" max="3080" width="7.42578125" style="7" customWidth="1"/>
    <col min="3081" max="3081" width="9.42578125" style="7" customWidth="1"/>
    <col min="3082" max="3082" width="10.85546875" style="7" customWidth="1"/>
    <col min="3083" max="3083" width="8.5703125" style="7" customWidth="1"/>
    <col min="3084" max="3084" width="10.5703125" style="7" customWidth="1"/>
    <col min="3085" max="3085" width="10.140625" style="7" customWidth="1"/>
    <col min="3086" max="3086" width="1.28515625" style="7" customWidth="1"/>
    <col min="3087" max="3087" width="25.5703125" style="7" customWidth="1"/>
    <col min="3088" max="3088" width="12.5703125" style="7" customWidth="1"/>
    <col min="3089" max="3324" width="9.140625" style="7"/>
    <col min="3325" max="3325" width="1.7109375" style="7" customWidth="1"/>
    <col min="3326" max="3326" width="6" style="7" customWidth="1"/>
    <col min="3327" max="3327" width="4.5703125" style="7" customWidth="1"/>
    <col min="3328" max="3328" width="10.85546875" style="7" customWidth="1"/>
    <col min="3329" max="3329" width="7.7109375" style="7" customWidth="1"/>
    <col min="3330" max="3330" width="9.28515625" style="7" customWidth="1"/>
    <col min="3331" max="3331" width="10.5703125" style="7" customWidth="1"/>
    <col min="3332" max="3332" width="8.42578125" style="7" customWidth="1"/>
    <col min="3333" max="3334" width="9.7109375" style="7" customWidth="1"/>
    <col min="3335" max="3335" width="10.42578125" style="7" customWidth="1"/>
    <col min="3336" max="3336" width="7.42578125" style="7" customWidth="1"/>
    <col min="3337" max="3337" width="9.42578125" style="7" customWidth="1"/>
    <col min="3338" max="3338" width="10.85546875" style="7" customWidth="1"/>
    <col min="3339" max="3339" width="8.5703125" style="7" customWidth="1"/>
    <col min="3340" max="3340" width="10.5703125" style="7" customWidth="1"/>
    <col min="3341" max="3341" width="10.140625" style="7" customWidth="1"/>
    <col min="3342" max="3342" width="1.28515625" style="7" customWidth="1"/>
    <col min="3343" max="3343" width="25.5703125" style="7" customWidth="1"/>
    <col min="3344" max="3344" width="12.5703125" style="7" customWidth="1"/>
    <col min="3345" max="3580" width="9.140625" style="7"/>
    <col min="3581" max="3581" width="1.7109375" style="7" customWidth="1"/>
    <col min="3582" max="3582" width="6" style="7" customWidth="1"/>
    <col min="3583" max="3583" width="4.5703125" style="7" customWidth="1"/>
    <col min="3584" max="3584" width="10.85546875" style="7" customWidth="1"/>
    <col min="3585" max="3585" width="7.7109375" style="7" customWidth="1"/>
    <col min="3586" max="3586" width="9.28515625" style="7" customWidth="1"/>
    <col min="3587" max="3587" width="10.5703125" style="7" customWidth="1"/>
    <col min="3588" max="3588" width="8.42578125" style="7" customWidth="1"/>
    <col min="3589" max="3590" width="9.7109375" style="7" customWidth="1"/>
    <col min="3591" max="3591" width="10.42578125" style="7" customWidth="1"/>
    <col min="3592" max="3592" width="7.42578125" style="7" customWidth="1"/>
    <col min="3593" max="3593" width="9.42578125" style="7" customWidth="1"/>
    <col min="3594" max="3594" width="10.85546875" style="7" customWidth="1"/>
    <col min="3595" max="3595" width="8.5703125" style="7" customWidth="1"/>
    <col min="3596" max="3596" width="10.5703125" style="7" customWidth="1"/>
    <col min="3597" max="3597" width="10.140625" style="7" customWidth="1"/>
    <col min="3598" max="3598" width="1.28515625" style="7" customWidth="1"/>
    <col min="3599" max="3599" width="25.5703125" style="7" customWidth="1"/>
    <col min="3600" max="3600" width="12.5703125" style="7" customWidth="1"/>
    <col min="3601" max="3836" width="9.140625" style="7"/>
    <col min="3837" max="3837" width="1.7109375" style="7" customWidth="1"/>
    <col min="3838" max="3838" width="6" style="7" customWidth="1"/>
    <col min="3839" max="3839" width="4.5703125" style="7" customWidth="1"/>
    <col min="3840" max="3840" width="10.85546875" style="7" customWidth="1"/>
    <col min="3841" max="3841" width="7.7109375" style="7" customWidth="1"/>
    <col min="3842" max="3842" width="9.28515625" style="7" customWidth="1"/>
    <col min="3843" max="3843" width="10.5703125" style="7" customWidth="1"/>
    <col min="3844" max="3844" width="8.42578125" style="7" customWidth="1"/>
    <col min="3845" max="3846" width="9.7109375" style="7" customWidth="1"/>
    <col min="3847" max="3847" width="10.42578125" style="7" customWidth="1"/>
    <col min="3848" max="3848" width="7.42578125" style="7" customWidth="1"/>
    <col min="3849" max="3849" width="9.42578125" style="7" customWidth="1"/>
    <col min="3850" max="3850" width="10.85546875" style="7" customWidth="1"/>
    <col min="3851" max="3851" width="8.5703125" style="7" customWidth="1"/>
    <col min="3852" max="3852" width="10.5703125" style="7" customWidth="1"/>
    <col min="3853" max="3853" width="10.140625" style="7" customWidth="1"/>
    <col min="3854" max="3854" width="1.28515625" style="7" customWidth="1"/>
    <col min="3855" max="3855" width="25.5703125" style="7" customWidth="1"/>
    <col min="3856" max="3856" width="12.5703125" style="7" customWidth="1"/>
    <col min="3857" max="4092" width="9.140625" style="7"/>
    <col min="4093" max="4093" width="1.7109375" style="7" customWidth="1"/>
    <col min="4094" max="4094" width="6" style="7" customWidth="1"/>
    <col min="4095" max="4095" width="4.5703125" style="7" customWidth="1"/>
    <col min="4096" max="4096" width="10.85546875" style="7" customWidth="1"/>
    <col min="4097" max="4097" width="7.7109375" style="7" customWidth="1"/>
    <col min="4098" max="4098" width="9.28515625" style="7" customWidth="1"/>
    <col min="4099" max="4099" width="10.5703125" style="7" customWidth="1"/>
    <col min="4100" max="4100" width="8.42578125" style="7" customWidth="1"/>
    <col min="4101" max="4102" width="9.7109375" style="7" customWidth="1"/>
    <col min="4103" max="4103" width="10.42578125" style="7" customWidth="1"/>
    <col min="4104" max="4104" width="7.42578125" style="7" customWidth="1"/>
    <col min="4105" max="4105" width="9.42578125" style="7" customWidth="1"/>
    <col min="4106" max="4106" width="10.85546875" style="7" customWidth="1"/>
    <col min="4107" max="4107" width="8.5703125" style="7" customWidth="1"/>
    <col min="4108" max="4108" width="10.5703125" style="7" customWidth="1"/>
    <col min="4109" max="4109" width="10.140625" style="7" customWidth="1"/>
    <col min="4110" max="4110" width="1.28515625" style="7" customWidth="1"/>
    <col min="4111" max="4111" width="25.5703125" style="7" customWidth="1"/>
    <col min="4112" max="4112" width="12.5703125" style="7" customWidth="1"/>
    <col min="4113" max="4348" width="9.140625" style="7"/>
    <col min="4349" max="4349" width="1.7109375" style="7" customWidth="1"/>
    <col min="4350" max="4350" width="6" style="7" customWidth="1"/>
    <col min="4351" max="4351" width="4.5703125" style="7" customWidth="1"/>
    <col min="4352" max="4352" width="10.85546875" style="7" customWidth="1"/>
    <col min="4353" max="4353" width="7.7109375" style="7" customWidth="1"/>
    <col min="4354" max="4354" width="9.28515625" style="7" customWidth="1"/>
    <col min="4355" max="4355" width="10.5703125" style="7" customWidth="1"/>
    <col min="4356" max="4356" width="8.42578125" style="7" customWidth="1"/>
    <col min="4357" max="4358" width="9.7109375" style="7" customWidth="1"/>
    <col min="4359" max="4359" width="10.42578125" style="7" customWidth="1"/>
    <col min="4360" max="4360" width="7.42578125" style="7" customWidth="1"/>
    <col min="4361" max="4361" width="9.42578125" style="7" customWidth="1"/>
    <col min="4362" max="4362" width="10.85546875" style="7" customWidth="1"/>
    <col min="4363" max="4363" width="8.5703125" style="7" customWidth="1"/>
    <col min="4364" max="4364" width="10.5703125" style="7" customWidth="1"/>
    <col min="4365" max="4365" width="10.140625" style="7" customWidth="1"/>
    <col min="4366" max="4366" width="1.28515625" style="7" customWidth="1"/>
    <col min="4367" max="4367" width="25.5703125" style="7" customWidth="1"/>
    <col min="4368" max="4368" width="12.5703125" style="7" customWidth="1"/>
    <col min="4369" max="4604" width="9.140625" style="7"/>
    <col min="4605" max="4605" width="1.7109375" style="7" customWidth="1"/>
    <col min="4606" max="4606" width="6" style="7" customWidth="1"/>
    <col min="4607" max="4607" width="4.5703125" style="7" customWidth="1"/>
    <col min="4608" max="4608" width="10.85546875" style="7" customWidth="1"/>
    <col min="4609" max="4609" width="7.7109375" style="7" customWidth="1"/>
    <col min="4610" max="4610" width="9.28515625" style="7" customWidth="1"/>
    <col min="4611" max="4611" width="10.5703125" style="7" customWidth="1"/>
    <col min="4612" max="4612" width="8.42578125" style="7" customWidth="1"/>
    <col min="4613" max="4614" width="9.7109375" style="7" customWidth="1"/>
    <col min="4615" max="4615" width="10.42578125" style="7" customWidth="1"/>
    <col min="4616" max="4616" width="7.42578125" style="7" customWidth="1"/>
    <col min="4617" max="4617" width="9.42578125" style="7" customWidth="1"/>
    <col min="4618" max="4618" width="10.85546875" style="7" customWidth="1"/>
    <col min="4619" max="4619" width="8.5703125" style="7" customWidth="1"/>
    <col min="4620" max="4620" width="10.5703125" style="7" customWidth="1"/>
    <col min="4621" max="4621" width="10.140625" style="7" customWidth="1"/>
    <col min="4622" max="4622" width="1.28515625" style="7" customWidth="1"/>
    <col min="4623" max="4623" width="25.5703125" style="7" customWidth="1"/>
    <col min="4624" max="4624" width="12.5703125" style="7" customWidth="1"/>
    <col min="4625" max="4860" width="9.140625" style="7"/>
    <col min="4861" max="4861" width="1.7109375" style="7" customWidth="1"/>
    <col min="4862" max="4862" width="6" style="7" customWidth="1"/>
    <col min="4863" max="4863" width="4.5703125" style="7" customWidth="1"/>
    <col min="4864" max="4864" width="10.85546875" style="7" customWidth="1"/>
    <col min="4865" max="4865" width="7.7109375" style="7" customWidth="1"/>
    <col min="4866" max="4866" width="9.28515625" style="7" customWidth="1"/>
    <col min="4867" max="4867" width="10.5703125" style="7" customWidth="1"/>
    <col min="4868" max="4868" width="8.42578125" style="7" customWidth="1"/>
    <col min="4869" max="4870" width="9.7109375" style="7" customWidth="1"/>
    <col min="4871" max="4871" width="10.42578125" style="7" customWidth="1"/>
    <col min="4872" max="4872" width="7.42578125" style="7" customWidth="1"/>
    <col min="4873" max="4873" width="9.42578125" style="7" customWidth="1"/>
    <col min="4874" max="4874" width="10.85546875" style="7" customWidth="1"/>
    <col min="4875" max="4875" width="8.5703125" style="7" customWidth="1"/>
    <col min="4876" max="4876" width="10.5703125" style="7" customWidth="1"/>
    <col min="4877" max="4877" width="10.140625" style="7" customWidth="1"/>
    <col min="4878" max="4878" width="1.28515625" style="7" customWidth="1"/>
    <col min="4879" max="4879" width="25.5703125" style="7" customWidth="1"/>
    <col min="4880" max="4880" width="12.5703125" style="7" customWidth="1"/>
    <col min="4881" max="5116" width="9.140625" style="7"/>
    <col min="5117" max="5117" width="1.7109375" style="7" customWidth="1"/>
    <col min="5118" max="5118" width="6" style="7" customWidth="1"/>
    <col min="5119" max="5119" width="4.5703125" style="7" customWidth="1"/>
    <col min="5120" max="5120" width="10.85546875" style="7" customWidth="1"/>
    <col min="5121" max="5121" width="7.7109375" style="7" customWidth="1"/>
    <col min="5122" max="5122" width="9.28515625" style="7" customWidth="1"/>
    <col min="5123" max="5123" width="10.5703125" style="7" customWidth="1"/>
    <col min="5124" max="5124" width="8.42578125" style="7" customWidth="1"/>
    <col min="5125" max="5126" width="9.7109375" style="7" customWidth="1"/>
    <col min="5127" max="5127" width="10.42578125" style="7" customWidth="1"/>
    <col min="5128" max="5128" width="7.42578125" style="7" customWidth="1"/>
    <col min="5129" max="5129" width="9.42578125" style="7" customWidth="1"/>
    <col min="5130" max="5130" width="10.85546875" style="7" customWidth="1"/>
    <col min="5131" max="5131" width="8.5703125" style="7" customWidth="1"/>
    <col min="5132" max="5132" width="10.5703125" style="7" customWidth="1"/>
    <col min="5133" max="5133" width="10.140625" style="7" customWidth="1"/>
    <col min="5134" max="5134" width="1.28515625" style="7" customWidth="1"/>
    <col min="5135" max="5135" width="25.5703125" style="7" customWidth="1"/>
    <col min="5136" max="5136" width="12.5703125" style="7" customWidth="1"/>
    <col min="5137" max="5372" width="9.140625" style="7"/>
    <col min="5373" max="5373" width="1.7109375" style="7" customWidth="1"/>
    <col min="5374" max="5374" width="6" style="7" customWidth="1"/>
    <col min="5375" max="5375" width="4.5703125" style="7" customWidth="1"/>
    <col min="5376" max="5376" width="10.85546875" style="7" customWidth="1"/>
    <col min="5377" max="5377" width="7.7109375" style="7" customWidth="1"/>
    <col min="5378" max="5378" width="9.28515625" style="7" customWidth="1"/>
    <col min="5379" max="5379" width="10.5703125" style="7" customWidth="1"/>
    <col min="5380" max="5380" width="8.42578125" style="7" customWidth="1"/>
    <col min="5381" max="5382" width="9.7109375" style="7" customWidth="1"/>
    <col min="5383" max="5383" width="10.42578125" style="7" customWidth="1"/>
    <col min="5384" max="5384" width="7.42578125" style="7" customWidth="1"/>
    <col min="5385" max="5385" width="9.42578125" style="7" customWidth="1"/>
    <col min="5386" max="5386" width="10.85546875" style="7" customWidth="1"/>
    <col min="5387" max="5387" width="8.5703125" style="7" customWidth="1"/>
    <col min="5388" max="5388" width="10.5703125" style="7" customWidth="1"/>
    <col min="5389" max="5389" width="10.140625" style="7" customWidth="1"/>
    <col min="5390" max="5390" width="1.28515625" style="7" customWidth="1"/>
    <col min="5391" max="5391" width="25.5703125" style="7" customWidth="1"/>
    <col min="5392" max="5392" width="12.5703125" style="7" customWidth="1"/>
    <col min="5393" max="5628" width="9.140625" style="7"/>
    <col min="5629" max="5629" width="1.7109375" style="7" customWidth="1"/>
    <col min="5630" max="5630" width="6" style="7" customWidth="1"/>
    <col min="5631" max="5631" width="4.5703125" style="7" customWidth="1"/>
    <col min="5632" max="5632" width="10.85546875" style="7" customWidth="1"/>
    <col min="5633" max="5633" width="7.7109375" style="7" customWidth="1"/>
    <col min="5634" max="5634" width="9.28515625" style="7" customWidth="1"/>
    <col min="5635" max="5635" width="10.5703125" style="7" customWidth="1"/>
    <col min="5636" max="5636" width="8.42578125" style="7" customWidth="1"/>
    <col min="5637" max="5638" width="9.7109375" style="7" customWidth="1"/>
    <col min="5639" max="5639" width="10.42578125" style="7" customWidth="1"/>
    <col min="5640" max="5640" width="7.42578125" style="7" customWidth="1"/>
    <col min="5641" max="5641" width="9.42578125" style="7" customWidth="1"/>
    <col min="5642" max="5642" width="10.85546875" style="7" customWidth="1"/>
    <col min="5643" max="5643" width="8.5703125" style="7" customWidth="1"/>
    <col min="5644" max="5644" width="10.5703125" style="7" customWidth="1"/>
    <col min="5645" max="5645" width="10.140625" style="7" customWidth="1"/>
    <col min="5646" max="5646" width="1.28515625" style="7" customWidth="1"/>
    <col min="5647" max="5647" width="25.5703125" style="7" customWidth="1"/>
    <col min="5648" max="5648" width="12.5703125" style="7" customWidth="1"/>
    <col min="5649" max="5884" width="9.140625" style="7"/>
    <col min="5885" max="5885" width="1.7109375" style="7" customWidth="1"/>
    <col min="5886" max="5886" width="6" style="7" customWidth="1"/>
    <col min="5887" max="5887" width="4.5703125" style="7" customWidth="1"/>
    <col min="5888" max="5888" width="10.85546875" style="7" customWidth="1"/>
    <col min="5889" max="5889" width="7.7109375" style="7" customWidth="1"/>
    <col min="5890" max="5890" width="9.28515625" style="7" customWidth="1"/>
    <col min="5891" max="5891" width="10.5703125" style="7" customWidth="1"/>
    <col min="5892" max="5892" width="8.42578125" style="7" customWidth="1"/>
    <col min="5893" max="5894" width="9.7109375" style="7" customWidth="1"/>
    <col min="5895" max="5895" width="10.42578125" style="7" customWidth="1"/>
    <col min="5896" max="5896" width="7.42578125" style="7" customWidth="1"/>
    <col min="5897" max="5897" width="9.42578125" style="7" customWidth="1"/>
    <col min="5898" max="5898" width="10.85546875" style="7" customWidth="1"/>
    <col min="5899" max="5899" width="8.5703125" style="7" customWidth="1"/>
    <col min="5900" max="5900" width="10.5703125" style="7" customWidth="1"/>
    <col min="5901" max="5901" width="10.140625" style="7" customWidth="1"/>
    <col min="5902" max="5902" width="1.28515625" style="7" customWidth="1"/>
    <col min="5903" max="5903" width="25.5703125" style="7" customWidth="1"/>
    <col min="5904" max="5904" width="12.5703125" style="7" customWidth="1"/>
    <col min="5905" max="6140" width="9.140625" style="7"/>
    <col min="6141" max="6141" width="1.7109375" style="7" customWidth="1"/>
    <col min="6142" max="6142" width="6" style="7" customWidth="1"/>
    <col min="6143" max="6143" width="4.5703125" style="7" customWidth="1"/>
    <col min="6144" max="6144" width="10.85546875" style="7" customWidth="1"/>
    <col min="6145" max="6145" width="7.7109375" style="7" customWidth="1"/>
    <col min="6146" max="6146" width="9.28515625" style="7" customWidth="1"/>
    <col min="6147" max="6147" width="10.5703125" style="7" customWidth="1"/>
    <col min="6148" max="6148" width="8.42578125" style="7" customWidth="1"/>
    <col min="6149" max="6150" width="9.7109375" style="7" customWidth="1"/>
    <col min="6151" max="6151" width="10.42578125" style="7" customWidth="1"/>
    <col min="6152" max="6152" width="7.42578125" style="7" customWidth="1"/>
    <col min="6153" max="6153" width="9.42578125" style="7" customWidth="1"/>
    <col min="6154" max="6154" width="10.85546875" style="7" customWidth="1"/>
    <col min="6155" max="6155" width="8.5703125" style="7" customWidth="1"/>
    <col min="6156" max="6156" width="10.5703125" style="7" customWidth="1"/>
    <col min="6157" max="6157" width="10.140625" style="7" customWidth="1"/>
    <col min="6158" max="6158" width="1.28515625" style="7" customWidth="1"/>
    <col min="6159" max="6159" width="25.5703125" style="7" customWidth="1"/>
    <col min="6160" max="6160" width="12.5703125" style="7" customWidth="1"/>
    <col min="6161" max="6396" width="9.140625" style="7"/>
    <col min="6397" max="6397" width="1.7109375" style="7" customWidth="1"/>
    <col min="6398" max="6398" width="6" style="7" customWidth="1"/>
    <col min="6399" max="6399" width="4.5703125" style="7" customWidth="1"/>
    <col min="6400" max="6400" width="10.85546875" style="7" customWidth="1"/>
    <col min="6401" max="6401" width="7.7109375" style="7" customWidth="1"/>
    <col min="6402" max="6402" width="9.28515625" style="7" customWidth="1"/>
    <col min="6403" max="6403" width="10.5703125" style="7" customWidth="1"/>
    <col min="6404" max="6404" width="8.42578125" style="7" customWidth="1"/>
    <col min="6405" max="6406" width="9.7109375" style="7" customWidth="1"/>
    <col min="6407" max="6407" width="10.42578125" style="7" customWidth="1"/>
    <col min="6408" max="6408" width="7.42578125" style="7" customWidth="1"/>
    <col min="6409" max="6409" width="9.42578125" style="7" customWidth="1"/>
    <col min="6410" max="6410" width="10.85546875" style="7" customWidth="1"/>
    <col min="6411" max="6411" width="8.5703125" style="7" customWidth="1"/>
    <col min="6412" max="6412" width="10.5703125" style="7" customWidth="1"/>
    <col min="6413" max="6413" width="10.140625" style="7" customWidth="1"/>
    <col min="6414" max="6414" width="1.28515625" style="7" customWidth="1"/>
    <col min="6415" max="6415" width="25.5703125" style="7" customWidth="1"/>
    <col min="6416" max="6416" width="12.5703125" style="7" customWidth="1"/>
    <col min="6417" max="6652" width="9.140625" style="7"/>
    <col min="6653" max="6653" width="1.7109375" style="7" customWidth="1"/>
    <col min="6654" max="6654" width="6" style="7" customWidth="1"/>
    <col min="6655" max="6655" width="4.5703125" style="7" customWidth="1"/>
    <col min="6656" max="6656" width="10.85546875" style="7" customWidth="1"/>
    <col min="6657" max="6657" width="7.7109375" style="7" customWidth="1"/>
    <col min="6658" max="6658" width="9.28515625" style="7" customWidth="1"/>
    <col min="6659" max="6659" width="10.5703125" style="7" customWidth="1"/>
    <col min="6660" max="6660" width="8.42578125" style="7" customWidth="1"/>
    <col min="6661" max="6662" width="9.7109375" style="7" customWidth="1"/>
    <col min="6663" max="6663" width="10.42578125" style="7" customWidth="1"/>
    <col min="6664" max="6664" width="7.42578125" style="7" customWidth="1"/>
    <col min="6665" max="6665" width="9.42578125" style="7" customWidth="1"/>
    <col min="6666" max="6666" width="10.85546875" style="7" customWidth="1"/>
    <col min="6667" max="6667" width="8.5703125" style="7" customWidth="1"/>
    <col min="6668" max="6668" width="10.5703125" style="7" customWidth="1"/>
    <col min="6669" max="6669" width="10.140625" style="7" customWidth="1"/>
    <col min="6670" max="6670" width="1.28515625" style="7" customWidth="1"/>
    <col min="6671" max="6671" width="25.5703125" style="7" customWidth="1"/>
    <col min="6672" max="6672" width="12.5703125" style="7" customWidth="1"/>
    <col min="6673" max="6908" width="9.140625" style="7"/>
    <col min="6909" max="6909" width="1.7109375" style="7" customWidth="1"/>
    <col min="6910" max="6910" width="6" style="7" customWidth="1"/>
    <col min="6911" max="6911" width="4.5703125" style="7" customWidth="1"/>
    <col min="6912" max="6912" width="10.85546875" style="7" customWidth="1"/>
    <col min="6913" max="6913" width="7.7109375" style="7" customWidth="1"/>
    <col min="6914" max="6914" width="9.28515625" style="7" customWidth="1"/>
    <col min="6915" max="6915" width="10.5703125" style="7" customWidth="1"/>
    <col min="6916" max="6916" width="8.42578125" style="7" customWidth="1"/>
    <col min="6917" max="6918" width="9.7109375" style="7" customWidth="1"/>
    <col min="6919" max="6919" width="10.42578125" style="7" customWidth="1"/>
    <col min="6920" max="6920" width="7.42578125" style="7" customWidth="1"/>
    <col min="6921" max="6921" width="9.42578125" style="7" customWidth="1"/>
    <col min="6922" max="6922" width="10.85546875" style="7" customWidth="1"/>
    <col min="6923" max="6923" width="8.5703125" style="7" customWidth="1"/>
    <col min="6924" max="6924" width="10.5703125" style="7" customWidth="1"/>
    <col min="6925" max="6925" width="10.140625" style="7" customWidth="1"/>
    <col min="6926" max="6926" width="1.28515625" style="7" customWidth="1"/>
    <col min="6927" max="6927" width="25.5703125" style="7" customWidth="1"/>
    <col min="6928" max="6928" width="12.5703125" style="7" customWidth="1"/>
    <col min="6929" max="7164" width="9.140625" style="7"/>
    <col min="7165" max="7165" width="1.7109375" style="7" customWidth="1"/>
    <col min="7166" max="7166" width="6" style="7" customWidth="1"/>
    <col min="7167" max="7167" width="4.5703125" style="7" customWidth="1"/>
    <col min="7168" max="7168" width="10.85546875" style="7" customWidth="1"/>
    <col min="7169" max="7169" width="7.7109375" style="7" customWidth="1"/>
    <col min="7170" max="7170" width="9.28515625" style="7" customWidth="1"/>
    <col min="7171" max="7171" width="10.5703125" style="7" customWidth="1"/>
    <col min="7172" max="7172" width="8.42578125" style="7" customWidth="1"/>
    <col min="7173" max="7174" width="9.7109375" style="7" customWidth="1"/>
    <col min="7175" max="7175" width="10.42578125" style="7" customWidth="1"/>
    <col min="7176" max="7176" width="7.42578125" style="7" customWidth="1"/>
    <col min="7177" max="7177" width="9.42578125" style="7" customWidth="1"/>
    <col min="7178" max="7178" width="10.85546875" style="7" customWidth="1"/>
    <col min="7179" max="7179" width="8.5703125" style="7" customWidth="1"/>
    <col min="7180" max="7180" width="10.5703125" style="7" customWidth="1"/>
    <col min="7181" max="7181" width="10.140625" style="7" customWidth="1"/>
    <col min="7182" max="7182" width="1.28515625" style="7" customWidth="1"/>
    <col min="7183" max="7183" width="25.5703125" style="7" customWidth="1"/>
    <col min="7184" max="7184" width="12.5703125" style="7" customWidth="1"/>
    <col min="7185" max="7420" width="9.140625" style="7"/>
    <col min="7421" max="7421" width="1.7109375" style="7" customWidth="1"/>
    <col min="7422" max="7422" width="6" style="7" customWidth="1"/>
    <col min="7423" max="7423" width="4.5703125" style="7" customWidth="1"/>
    <col min="7424" max="7424" width="10.85546875" style="7" customWidth="1"/>
    <col min="7425" max="7425" width="7.7109375" style="7" customWidth="1"/>
    <col min="7426" max="7426" width="9.28515625" style="7" customWidth="1"/>
    <col min="7427" max="7427" width="10.5703125" style="7" customWidth="1"/>
    <col min="7428" max="7428" width="8.42578125" style="7" customWidth="1"/>
    <col min="7429" max="7430" width="9.7109375" style="7" customWidth="1"/>
    <col min="7431" max="7431" width="10.42578125" style="7" customWidth="1"/>
    <col min="7432" max="7432" width="7.42578125" style="7" customWidth="1"/>
    <col min="7433" max="7433" width="9.42578125" style="7" customWidth="1"/>
    <col min="7434" max="7434" width="10.85546875" style="7" customWidth="1"/>
    <col min="7435" max="7435" width="8.5703125" style="7" customWidth="1"/>
    <col min="7436" max="7436" width="10.5703125" style="7" customWidth="1"/>
    <col min="7437" max="7437" width="10.140625" style="7" customWidth="1"/>
    <col min="7438" max="7438" width="1.28515625" style="7" customWidth="1"/>
    <col min="7439" max="7439" width="25.5703125" style="7" customWidth="1"/>
    <col min="7440" max="7440" width="12.5703125" style="7" customWidth="1"/>
    <col min="7441" max="7676" width="9.140625" style="7"/>
    <col min="7677" max="7677" width="1.7109375" style="7" customWidth="1"/>
    <col min="7678" max="7678" width="6" style="7" customWidth="1"/>
    <col min="7679" max="7679" width="4.5703125" style="7" customWidth="1"/>
    <col min="7680" max="7680" width="10.85546875" style="7" customWidth="1"/>
    <col min="7681" max="7681" width="7.7109375" style="7" customWidth="1"/>
    <col min="7682" max="7682" width="9.28515625" style="7" customWidth="1"/>
    <col min="7683" max="7683" width="10.5703125" style="7" customWidth="1"/>
    <col min="7684" max="7684" width="8.42578125" style="7" customWidth="1"/>
    <col min="7685" max="7686" width="9.7109375" style="7" customWidth="1"/>
    <col min="7687" max="7687" width="10.42578125" style="7" customWidth="1"/>
    <col min="7688" max="7688" width="7.42578125" style="7" customWidth="1"/>
    <col min="7689" max="7689" width="9.42578125" style="7" customWidth="1"/>
    <col min="7690" max="7690" width="10.85546875" style="7" customWidth="1"/>
    <col min="7691" max="7691" width="8.5703125" style="7" customWidth="1"/>
    <col min="7692" max="7692" width="10.5703125" style="7" customWidth="1"/>
    <col min="7693" max="7693" width="10.140625" style="7" customWidth="1"/>
    <col min="7694" max="7694" width="1.28515625" style="7" customWidth="1"/>
    <col min="7695" max="7695" width="25.5703125" style="7" customWidth="1"/>
    <col min="7696" max="7696" width="12.5703125" style="7" customWidth="1"/>
    <col min="7697" max="7932" width="9.140625" style="7"/>
    <col min="7933" max="7933" width="1.7109375" style="7" customWidth="1"/>
    <col min="7934" max="7934" width="6" style="7" customWidth="1"/>
    <col min="7935" max="7935" width="4.5703125" style="7" customWidth="1"/>
    <col min="7936" max="7936" width="10.85546875" style="7" customWidth="1"/>
    <col min="7937" max="7937" width="7.7109375" style="7" customWidth="1"/>
    <col min="7938" max="7938" width="9.28515625" style="7" customWidth="1"/>
    <col min="7939" max="7939" width="10.5703125" style="7" customWidth="1"/>
    <col min="7940" max="7940" width="8.42578125" style="7" customWidth="1"/>
    <col min="7941" max="7942" width="9.7109375" style="7" customWidth="1"/>
    <col min="7943" max="7943" width="10.42578125" style="7" customWidth="1"/>
    <col min="7944" max="7944" width="7.42578125" style="7" customWidth="1"/>
    <col min="7945" max="7945" width="9.42578125" style="7" customWidth="1"/>
    <col min="7946" max="7946" width="10.85546875" style="7" customWidth="1"/>
    <col min="7947" max="7947" width="8.5703125" style="7" customWidth="1"/>
    <col min="7948" max="7948" width="10.5703125" style="7" customWidth="1"/>
    <col min="7949" max="7949" width="10.140625" style="7" customWidth="1"/>
    <col min="7950" max="7950" width="1.28515625" style="7" customWidth="1"/>
    <col min="7951" max="7951" width="25.5703125" style="7" customWidth="1"/>
    <col min="7952" max="7952" width="12.5703125" style="7" customWidth="1"/>
    <col min="7953" max="8188" width="9.140625" style="7"/>
    <col min="8189" max="8189" width="1.7109375" style="7" customWidth="1"/>
    <col min="8190" max="8190" width="6" style="7" customWidth="1"/>
    <col min="8191" max="8191" width="4.5703125" style="7" customWidth="1"/>
    <col min="8192" max="8192" width="10.85546875" style="7" customWidth="1"/>
    <col min="8193" max="8193" width="7.7109375" style="7" customWidth="1"/>
    <col min="8194" max="8194" width="9.28515625" style="7" customWidth="1"/>
    <col min="8195" max="8195" width="10.5703125" style="7" customWidth="1"/>
    <col min="8196" max="8196" width="8.42578125" style="7" customWidth="1"/>
    <col min="8197" max="8198" width="9.7109375" style="7" customWidth="1"/>
    <col min="8199" max="8199" width="10.42578125" style="7" customWidth="1"/>
    <col min="8200" max="8200" width="7.42578125" style="7" customWidth="1"/>
    <col min="8201" max="8201" width="9.42578125" style="7" customWidth="1"/>
    <col min="8202" max="8202" width="10.85546875" style="7" customWidth="1"/>
    <col min="8203" max="8203" width="8.5703125" style="7" customWidth="1"/>
    <col min="8204" max="8204" width="10.5703125" style="7" customWidth="1"/>
    <col min="8205" max="8205" width="10.140625" style="7" customWidth="1"/>
    <col min="8206" max="8206" width="1.28515625" style="7" customWidth="1"/>
    <col min="8207" max="8207" width="25.5703125" style="7" customWidth="1"/>
    <col min="8208" max="8208" width="12.5703125" style="7" customWidth="1"/>
    <col min="8209" max="8444" width="9.140625" style="7"/>
    <col min="8445" max="8445" width="1.7109375" style="7" customWidth="1"/>
    <col min="8446" max="8446" width="6" style="7" customWidth="1"/>
    <col min="8447" max="8447" width="4.5703125" style="7" customWidth="1"/>
    <col min="8448" max="8448" width="10.85546875" style="7" customWidth="1"/>
    <col min="8449" max="8449" width="7.7109375" style="7" customWidth="1"/>
    <col min="8450" max="8450" width="9.28515625" style="7" customWidth="1"/>
    <col min="8451" max="8451" width="10.5703125" style="7" customWidth="1"/>
    <col min="8452" max="8452" width="8.42578125" style="7" customWidth="1"/>
    <col min="8453" max="8454" width="9.7109375" style="7" customWidth="1"/>
    <col min="8455" max="8455" width="10.42578125" style="7" customWidth="1"/>
    <col min="8456" max="8456" width="7.42578125" style="7" customWidth="1"/>
    <col min="8457" max="8457" width="9.42578125" style="7" customWidth="1"/>
    <col min="8458" max="8458" width="10.85546875" style="7" customWidth="1"/>
    <col min="8459" max="8459" width="8.5703125" style="7" customWidth="1"/>
    <col min="8460" max="8460" width="10.5703125" style="7" customWidth="1"/>
    <col min="8461" max="8461" width="10.140625" style="7" customWidth="1"/>
    <col min="8462" max="8462" width="1.28515625" style="7" customWidth="1"/>
    <col min="8463" max="8463" width="25.5703125" style="7" customWidth="1"/>
    <col min="8464" max="8464" width="12.5703125" style="7" customWidth="1"/>
    <col min="8465" max="8700" width="9.140625" style="7"/>
    <col min="8701" max="8701" width="1.7109375" style="7" customWidth="1"/>
    <col min="8702" max="8702" width="6" style="7" customWidth="1"/>
    <col min="8703" max="8703" width="4.5703125" style="7" customWidth="1"/>
    <col min="8704" max="8704" width="10.85546875" style="7" customWidth="1"/>
    <col min="8705" max="8705" width="7.7109375" style="7" customWidth="1"/>
    <col min="8706" max="8706" width="9.28515625" style="7" customWidth="1"/>
    <col min="8707" max="8707" width="10.5703125" style="7" customWidth="1"/>
    <col min="8708" max="8708" width="8.42578125" style="7" customWidth="1"/>
    <col min="8709" max="8710" width="9.7109375" style="7" customWidth="1"/>
    <col min="8711" max="8711" width="10.42578125" style="7" customWidth="1"/>
    <col min="8712" max="8712" width="7.42578125" style="7" customWidth="1"/>
    <col min="8713" max="8713" width="9.42578125" style="7" customWidth="1"/>
    <col min="8714" max="8714" width="10.85546875" style="7" customWidth="1"/>
    <col min="8715" max="8715" width="8.5703125" style="7" customWidth="1"/>
    <col min="8716" max="8716" width="10.5703125" style="7" customWidth="1"/>
    <col min="8717" max="8717" width="10.140625" style="7" customWidth="1"/>
    <col min="8718" max="8718" width="1.28515625" style="7" customWidth="1"/>
    <col min="8719" max="8719" width="25.5703125" style="7" customWidth="1"/>
    <col min="8720" max="8720" width="12.5703125" style="7" customWidth="1"/>
    <col min="8721" max="8956" width="9.140625" style="7"/>
    <col min="8957" max="8957" width="1.7109375" style="7" customWidth="1"/>
    <col min="8958" max="8958" width="6" style="7" customWidth="1"/>
    <col min="8959" max="8959" width="4.5703125" style="7" customWidth="1"/>
    <col min="8960" max="8960" width="10.85546875" style="7" customWidth="1"/>
    <col min="8961" max="8961" width="7.7109375" style="7" customWidth="1"/>
    <col min="8962" max="8962" width="9.28515625" style="7" customWidth="1"/>
    <col min="8963" max="8963" width="10.5703125" style="7" customWidth="1"/>
    <col min="8964" max="8964" width="8.42578125" style="7" customWidth="1"/>
    <col min="8965" max="8966" width="9.7109375" style="7" customWidth="1"/>
    <col min="8967" max="8967" width="10.42578125" style="7" customWidth="1"/>
    <col min="8968" max="8968" width="7.42578125" style="7" customWidth="1"/>
    <col min="8969" max="8969" width="9.42578125" style="7" customWidth="1"/>
    <col min="8970" max="8970" width="10.85546875" style="7" customWidth="1"/>
    <col min="8971" max="8971" width="8.5703125" style="7" customWidth="1"/>
    <col min="8972" max="8972" width="10.5703125" style="7" customWidth="1"/>
    <col min="8973" max="8973" width="10.140625" style="7" customWidth="1"/>
    <col min="8974" max="8974" width="1.28515625" style="7" customWidth="1"/>
    <col min="8975" max="8975" width="25.5703125" style="7" customWidth="1"/>
    <col min="8976" max="8976" width="12.5703125" style="7" customWidth="1"/>
    <col min="8977" max="9212" width="9.140625" style="7"/>
    <col min="9213" max="9213" width="1.7109375" style="7" customWidth="1"/>
    <col min="9214" max="9214" width="6" style="7" customWidth="1"/>
    <col min="9215" max="9215" width="4.5703125" style="7" customWidth="1"/>
    <col min="9216" max="9216" width="10.85546875" style="7" customWidth="1"/>
    <col min="9217" max="9217" width="7.7109375" style="7" customWidth="1"/>
    <col min="9218" max="9218" width="9.28515625" style="7" customWidth="1"/>
    <col min="9219" max="9219" width="10.5703125" style="7" customWidth="1"/>
    <col min="9220" max="9220" width="8.42578125" style="7" customWidth="1"/>
    <col min="9221" max="9222" width="9.7109375" style="7" customWidth="1"/>
    <col min="9223" max="9223" width="10.42578125" style="7" customWidth="1"/>
    <col min="9224" max="9224" width="7.42578125" style="7" customWidth="1"/>
    <col min="9225" max="9225" width="9.42578125" style="7" customWidth="1"/>
    <col min="9226" max="9226" width="10.85546875" style="7" customWidth="1"/>
    <col min="9227" max="9227" width="8.5703125" style="7" customWidth="1"/>
    <col min="9228" max="9228" width="10.5703125" style="7" customWidth="1"/>
    <col min="9229" max="9229" width="10.140625" style="7" customWidth="1"/>
    <col min="9230" max="9230" width="1.28515625" style="7" customWidth="1"/>
    <col min="9231" max="9231" width="25.5703125" style="7" customWidth="1"/>
    <col min="9232" max="9232" width="12.5703125" style="7" customWidth="1"/>
    <col min="9233" max="9468" width="9.140625" style="7"/>
    <col min="9469" max="9469" width="1.7109375" style="7" customWidth="1"/>
    <col min="9470" max="9470" width="6" style="7" customWidth="1"/>
    <col min="9471" max="9471" width="4.5703125" style="7" customWidth="1"/>
    <col min="9472" max="9472" width="10.85546875" style="7" customWidth="1"/>
    <col min="9473" max="9473" width="7.7109375" style="7" customWidth="1"/>
    <col min="9474" max="9474" width="9.28515625" style="7" customWidth="1"/>
    <col min="9475" max="9475" width="10.5703125" style="7" customWidth="1"/>
    <col min="9476" max="9476" width="8.42578125" style="7" customWidth="1"/>
    <col min="9477" max="9478" width="9.7109375" style="7" customWidth="1"/>
    <col min="9479" max="9479" width="10.42578125" style="7" customWidth="1"/>
    <col min="9480" max="9480" width="7.42578125" style="7" customWidth="1"/>
    <col min="9481" max="9481" width="9.42578125" style="7" customWidth="1"/>
    <col min="9482" max="9482" width="10.85546875" style="7" customWidth="1"/>
    <col min="9483" max="9483" width="8.5703125" style="7" customWidth="1"/>
    <col min="9484" max="9484" width="10.5703125" style="7" customWidth="1"/>
    <col min="9485" max="9485" width="10.140625" style="7" customWidth="1"/>
    <col min="9486" max="9486" width="1.28515625" style="7" customWidth="1"/>
    <col min="9487" max="9487" width="25.5703125" style="7" customWidth="1"/>
    <col min="9488" max="9488" width="12.5703125" style="7" customWidth="1"/>
    <col min="9489" max="9724" width="9.140625" style="7"/>
    <col min="9725" max="9725" width="1.7109375" style="7" customWidth="1"/>
    <col min="9726" max="9726" width="6" style="7" customWidth="1"/>
    <col min="9727" max="9727" width="4.5703125" style="7" customWidth="1"/>
    <col min="9728" max="9728" width="10.85546875" style="7" customWidth="1"/>
    <col min="9729" max="9729" width="7.7109375" style="7" customWidth="1"/>
    <col min="9730" max="9730" width="9.28515625" style="7" customWidth="1"/>
    <col min="9731" max="9731" width="10.5703125" style="7" customWidth="1"/>
    <col min="9732" max="9732" width="8.42578125" style="7" customWidth="1"/>
    <col min="9733" max="9734" width="9.7109375" style="7" customWidth="1"/>
    <col min="9735" max="9735" width="10.42578125" style="7" customWidth="1"/>
    <col min="9736" max="9736" width="7.42578125" style="7" customWidth="1"/>
    <col min="9737" max="9737" width="9.42578125" style="7" customWidth="1"/>
    <col min="9738" max="9738" width="10.85546875" style="7" customWidth="1"/>
    <col min="9739" max="9739" width="8.5703125" style="7" customWidth="1"/>
    <col min="9740" max="9740" width="10.5703125" style="7" customWidth="1"/>
    <col min="9741" max="9741" width="10.140625" style="7" customWidth="1"/>
    <col min="9742" max="9742" width="1.28515625" style="7" customWidth="1"/>
    <col min="9743" max="9743" width="25.5703125" style="7" customWidth="1"/>
    <col min="9744" max="9744" width="12.5703125" style="7" customWidth="1"/>
    <col min="9745" max="9980" width="9.140625" style="7"/>
    <col min="9981" max="9981" width="1.7109375" style="7" customWidth="1"/>
    <col min="9982" max="9982" width="6" style="7" customWidth="1"/>
    <col min="9983" max="9983" width="4.5703125" style="7" customWidth="1"/>
    <col min="9984" max="9984" width="10.85546875" style="7" customWidth="1"/>
    <col min="9985" max="9985" width="7.7109375" style="7" customWidth="1"/>
    <col min="9986" max="9986" width="9.28515625" style="7" customWidth="1"/>
    <col min="9987" max="9987" width="10.5703125" style="7" customWidth="1"/>
    <col min="9988" max="9988" width="8.42578125" style="7" customWidth="1"/>
    <col min="9989" max="9990" width="9.7109375" style="7" customWidth="1"/>
    <col min="9991" max="9991" width="10.42578125" style="7" customWidth="1"/>
    <col min="9992" max="9992" width="7.42578125" style="7" customWidth="1"/>
    <col min="9993" max="9993" width="9.42578125" style="7" customWidth="1"/>
    <col min="9994" max="9994" width="10.85546875" style="7" customWidth="1"/>
    <col min="9995" max="9995" width="8.5703125" style="7" customWidth="1"/>
    <col min="9996" max="9996" width="10.5703125" style="7" customWidth="1"/>
    <col min="9997" max="9997" width="10.140625" style="7" customWidth="1"/>
    <col min="9998" max="9998" width="1.28515625" style="7" customWidth="1"/>
    <col min="9999" max="9999" width="25.5703125" style="7" customWidth="1"/>
    <col min="10000" max="10000" width="12.5703125" style="7" customWidth="1"/>
    <col min="10001" max="10236" width="9.140625" style="7"/>
    <col min="10237" max="10237" width="1.7109375" style="7" customWidth="1"/>
    <col min="10238" max="10238" width="6" style="7" customWidth="1"/>
    <col min="10239" max="10239" width="4.5703125" style="7" customWidth="1"/>
    <col min="10240" max="10240" width="10.85546875" style="7" customWidth="1"/>
    <col min="10241" max="10241" width="7.7109375" style="7" customWidth="1"/>
    <col min="10242" max="10242" width="9.28515625" style="7" customWidth="1"/>
    <col min="10243" max="10243" width="10.5703125" style="7" customWidth="1"/>
    <col min="10244" max="10244" width="8.42578125" style="7" customWidth="1"/>
    <col min="10245" max="10246" width="9.7109375" style="7" customWidth="1"/>
    <col min="10247" max="10247" width="10.42578125" style="7" customWidth="1"/>
    <col min="10248" max="10248" width="7.42578125" style="7" customWidth="1"/>
    <col min="10249" max="10249" width="9.42578125" style="7" customWidth="1"/>
    <col min="10250" max="10250" width="10.85546875" style="7" customWidth="1"/>
    <col min="10251" max="10251" width="8.5703125" style="7" customWidth="1"/>
    <col min="10252" max="10252" width="10.5703125" style="7" customWidth="1"/>
    <col min="10253" max="10253" width="10.140625" style="7" customWidth="1"/>
    <col min="10254" max="10254" width="1.28515625" style="7" customWidth="1"/>
    <col min="10255" max="10255" width="25.5703125" style="7" customWidth="1"/>
    <col min="10256" max="10256" width="12.5703125" style="7" customWidth="1"/>
    <col min="10257" max="10492" width="9.140625" style="7"/>
    <col min="10493" max="10493" width="1.7109375" style="7" customWidth="1"/>
    <col min="10494" max="10494" width="6" style="7" customWidth="1"/>
    <col min="10495" max="10495" width="4.5703125" style="7" customWidth="1"/>
    <col min="10496" max="10496" width="10.85546875" style="7" customWidth="1"/>
    <col min="10497" max="10497" width="7.7109375" style="7" customWidth="1"/>
    <col min="10498" max="10498" width="9.28515625" style="7" customWidth="1"/>
    <col min="10499" max="10499" width="10.5703125" style="7" customWidth="1"/>
    <col min="10500" max="10500" width="8.42578125" style="7" customWidth="1"/>
    <col min="10501" max="10502" width="9.7109375" style="7" customWidth="1"/>
    <col min="10503" max="10503" width="10.42578125" style="7" customWidth="1"/>
    <col min="10504" max="10504" width="7.42578125" style="7" customWidth="1"/>
    <col min="10505" max="10505" width="9.42578125" style="7" customWidth="1"/>
    <col min="10506" max="10506" width="10.85546875" style="7" customWidth="1"/>
    <col min="10507" max="10507" width="8.5703125" style="7" customWidth="1"/>
    <col min="10508" max="10508" width="10.5703125" style="7" customWidth="1"/>
    <col min="10509" max="10509" width="10.140625" style="7" customWidth="1"/>
    <col min="10510" max="10510" width="1.28515625" style="7" customWidth="1"/>
    <col min="10511" max="10511" width="25.5703125" style="7" customWidth="1"/>
    <col min="10512" max="10512" width="12.5703125" style="7" customWidth="1"/>
    <col min="10513" max="10748" width="9.140625" style="7"/>
    <col min="10749" max="10749" width="1.7109375" style="7" customWidth="1"/>
    <col min="10750" max="10750" width="6" style="7" customWidth="1"/>
    <col min="10751" max="10751" width="4.5703125" style="7" customWidth="1"/>
    <col min="10752" max="10752" width="10.85546875" style="7" customWidth="1"/>
    <col min="10753" max="10753" width="7.7109375" style="7" customWidth="1"/>
    <col min="10754" max="10754" width="9.28515625" style="7" customWidth="1"/>
    <col min="10755" max="10755" width="10.5703125" style="7" customWidth="1"/>
    <col min="10756" max="10756" width="8.42578125" style="7" customWidth="1"/>
    <col min="10757" max="10758" width="9.7109375" style="7" customWidth="1"/>
    <col min="10759" max="10759" width="10.42578125" style="7" customWidth="1"/>
    <col min="10760" max="10760" width="7.42578125" style="7" customWidth="1"/>
    <col min="10761" max="10761" width="9.42578125" style="7" customWidth="1"/>
    <col min="10762" max="10762" width="10.85546875" style="7" customWidth="1"/>
    <col min="10763" max="10763" width="8.5703125" style="7" customWidth="1"/>
    <col min="10764" max="10764" width="10.5703125" style="7" customWidth="1"/>
    <col min="10765" max="10765" width="10.140625" style="7" customWidth="1"/>
    <col min="10766" max="10766" width="1.28515625" style="7" customWidth="1"/>
    <col min="10767" max="10767" width="25.5703125" style="7" customWidth="1"/>
    <col min="10768" max="10768" width="12.5703125" style="7" customWidth="1"/>
    <col min="10769" max="11004" width="9.140625" style="7"/>
    <col min="11005" max="11005" width="1.7109375" style="7" customWidth="1"/>
    <col min="11006" max="11006" width="6" style="7" customWidth="1"/>
    <col min="11007" max="11007" width="4.5703125" style="7" customWidth="1"/>
    <col min="11008" max="11008" width="10.85546875" style="7" customWidth="1"/>
    <col min="11009" max="11009" width="7.7109375" style="7" customWidth="1"/>
    <col min="11010" max="11010" width="9.28515625" style="7" customWidth="1"/>
    <col min="11011" max="11011" width="10.5703125" style="7" customWidth="1"/>
    <col min="11012" max="11012" width="8.42578125" style="7" customWidth="1"/>
    <col min="11013" max="11014" width="9.7109375" style="7" customWidth="1"/>
    <col min="11015" max="11015" width="10.42578125" style="7" customWidth="1"/>
    <col min="11016" max="11016" width="7.42578125" style="7" customWidth="1"/>
    <col min="11017" max="11017" width="9.42578125" style="7" customWidth="1"/>
    <col min="11018" max="11018" width="10.85546875" style="7" customWidth="1"/>
    <col min="11019" max="11019" width="8.5703125" style="7" customWidth="1"/>
    <col min="11020" max="11020" width="10.5703125" style="7" customWidth="1"/>
    <col min="11021" max="11021" width="10.140625" style="7" customWidth="1"/>
    <col min="11022" max="11022" width="1.28515625" style="7" customWidth="1"/>
    <col min="11023" max="11023" width="25.5703125" style="7" customWidth="1"/>
    <col min="11024" max="11024" width="12.5703125" style="7" customWidth="1"/>
    <col min="11025" max="11260" width="9.140625" style="7"/>
    <col min="11261" max="11261" width="1.7109375" style="7" customWidth="1"/>
    <col min="11262" max="11262" width="6" style="7" customWidth="1"/>
    <col min="11263" max="11263" width="4.5703125" style="7" customWidth="1"/>
    <col min="11264" max="11264" width="10.85546875" style="7" customWidth="1"/>
    <col min="11265" max="11265" width="7.7109375" style="7" customWidth="1"/>
    <col min="11266" max="11266" width="9.28515625" style="7" customWidth="1"/>
    <col min="11267" max="11267" width="10.5703125" style="7" customWidth="1"/>
    <col min="11268" max="11268" width="8.42578125" style="7" customWidth="1"/>
    <col min="11269" max="11270" width="9.7109375" style="7" customWidth="1"/>
    <col min="11271" max="11271" width="10.42578125" style="7" customWidth="1"/>
    <col min="11272" max="11272" width="7.42578125" style="7" customWidth="1"/>
    <col min="11273" max="11273" width="9.42578125" style="7" customWidth="1"/>
    <col min="11274" max="11274" width="10.85546875" style="7" customWidth="1"/>
    <col min="11275" max="11275" width="8.5703125" style="7" customWidth="1"/>
    <col min="11276" max="11276" width="10.5703125" style="7" customWidth="1"/>
    <col min="11277" max="11277" width="10.140625" style="7" customWidth="1"/>
    <col min="11278" max="11278" width="1.28515625" style="7" customWidth="1"/>
    <col min="11279" max="11279" width="25.5703125" style="7" customWidth="1"/>
    <col min="11280" max="11280" width="12.5703125" style="7" customWidth="1"/>
    <col min="11281" max="11516" width="9.140625" style="7"/>
    <col min="11517" max="11517" width="1.7109375" style="7" customWidth="1"/>
    <col min="11518" max="11518" width="6" style="7" customWidth="1"/>
    <col min="11519" max="11519" width="4.5703125" style="7" customWidth="1"/>
    <col min="11520" max="11520" width="10.85546875" style="7" customWidth="1"/>
    <col min="11521" max="11521" width="7.7109375" style="7" customWidth="1"/>
    <col min="11522" max="11522" width="9.28515625" style="7" customWidth="1"/>
    <col min="11523" max="11523" width="10.5703125" style="7" customWidth="1"/>
    <col min="11524" max="11524" width="8.42578125" style="7" customWidth="1"/>
    <col min="11525" max="11526" width="9.7109375" style="7" customWidth="1"/>
    <col min="11527" max="11527" width="10.42578125" style="7" customWidth="1"/>
    <col min="11528" max="11528" width="7.42578125" style="7" customWidth="1"/>
    <col min="11529" max="11529" width="9.42578125" style="7" customWidth="1"/>
    <col min="11530" max="11530" width="10.85546875" style="7" customWidth="1"/>
    <col min="11531" max="11531" width="8.5703125" style="7" customWidth="1"/>
    <col min="11532" max="11532" width="10.5703125" style="7" customWidth="1"/>
    <col min="11533" max="11533" width="10.140625" style="7" customWidth="1"/>
    <col min="11534" max="11534" width="1.28515625" style="7" customWidth="1"/>
    <col min="11535" max="11535" width="25.5703125" style="7" customWidth="1"/>
    <col min="11536" max="11536" width="12.5703125" style="7" customWidth="1"/>
    <col min="11537" max="11772" width="9.140625" style="7"/>
    <col min="11773" max="11773" width="1.7109375" style="7" customWidth="1"/>
    <col min="11774" max="11774" width="6" style="7" customWidth="1"/>
    <col min="11775" max="11775" width="4.5703125" style="7" customWidth="1"/>
    <col min="11776" max="11776" width="10.85546875" style="7" customWidth="1"/>
    <col min="11777" max="11777" width="7.7109375" style="7" customWidth="1"/>
    <col min="11778" max="11778" width="9.28515625" style="7" customWidth="1"/>
    <col min="11779" max="11779" width="10.5703125" style="7" customWidth="1"/>
    <col min="11780" max="11780" width="8.42578125" style="7" customWidth="1"/>
    <col min="11781" max="11782" width="9.7109375" style="7" customWidth="1"/>
    <col min="11783" max="11783" width="10.42578125" style="7" customWidth="1"/>
    <col min="11784" max="11784" width="7.42578125" style="7" customWidth="1"/>
    <col min="11785" max="11785" width="9.42578125" style="7" customWidth="1"/>
    <col min="11786" max="11786" width="10.85546875" style="7" customWidth="1"/>
    <col min="11787" max="11787" width="8.5703125" style="7" customWidth="1"/>
    <col min="11788" max="11788" width="10.5703125" style="7" customWidth="1"/>
    <col min="11789" max="11789" width="10.140625" style="7" customWidth="1"/>
    <col min="11790" max="11790" width="1.28515625" style="7" customWidth="1"/>
    <col min="11791" max="11791" width="25.5703125" style="7" customWidth="1"/>
    <col min="11792" max="11792" width="12.5703125" style="7" customWidth="1"/>
    <col min="11793" max="12028" width="9.140625" style="7"/>
    <col min="12029" max="12029" width="1.7109375" style="7" customWidth="1"/>
    <col min="12030" max="12030" width="6" style="7" customWidth="1"/>
    <col min="12031" max="12031" width="4.5703125" style="7" customWidth="1"/>
    <col min="12032" max="12032" width="10.85546875" style="7" customWidth="1"/>
    <col min="12033" max="12033" width="7.7109375" style="7" customWidth="1"/>
    <col min="12034" max="12034" width="9.28515625" style="7" customWidth="1"/>
    <col min="12035" max="12035" width="10.5703125" style="7" customWidth="1"/>
    <col min="12036" max="12036" width="8.42578125" style="7" customWidth="1"/>
    <col min="12037" max="12038" width="9.7109375" style="7" customWidth="1"/>
    <col min="12039" max="12039" width="10.42578125" style="7" customWidth="1"/>
    <col min="12040" max="12040" width="7.42578125" style="7" customWidth="1"/>
    <col min="12041" max="12041" width="9.42578125" style="7" customWidth="1"/>
    <col min="12042" max="12042" width="10.85546875" style="7" customWidth="1"/>
    <col min="12043" max="12043" width="8.5703125" style="7" customWidth="1"/>
    <col min="12044" max="12044" width="10.5703125" style="7" customWidth="1"/>
    <col min="12045" max="12045" width="10.140625" style="7" customWidth="1"/>
    <col min="12046" max="12046" width="1.28515625" style="7" customWidth="1"/>
    <col min="12047" max="12047" width="25.5703125" style="7" customWidth="1"/>
    <col min="12048" max="12048" width="12.5703125" style="7" customWidth="1"/>
    <col min="12049" max="12284" width="9.140625" style="7"/>
    <col min="12285" max="12285" width="1.7109375" style="7" customWidth="1"/>
    <col min="12286" max="12286" width="6" style="7" customWidth="1"/>
    <col min="12287" max="12287" width="4.5703125" style="7" customWidth="1"/>
    <col min="12288" max="12288" width="10.85546875" style="7" customWidth="1"/>
    <col min="12289" max="12289" width="7.7109375" style="7" customWidth="1"/>
    <col min="12290" max="12290" width="9.28515625" style="7" customWidth="1"/>
    <col min="12291" max="12291" width="10.5703125" style="7" customWidth="1"/>
    <col min="12292" max="12292" width="8.42578125" style="7" customWidth="1"/>
    <col min="12293" max="12294" width="9.7109375" style="7" customWidth="1"/>
    <col min="12295" max="12295" width="10.42578125" style="7" customWidth="1"/>
    <col min="12296" max="12296" width="7.42578125" style="7" customWidth="1"/>
    <col min="12297" max="12297" width="9.42578125" style="7" customWidth="1"/>
    <col min="12298" max="12298" width="10.85546875" style="7" customWidth="1"/>
    <col min="12299" max="12299" width="8.5703125" style="7" customWidth="1"/>
    <col min="12300" max="12300" width="10.5703125" style="7" customWidth="1"/>
    <col min="12301" max="12301" width="10.140625" style="7" customWidth="1"/>
    <col min="12302" max="12302" width="1.28515625" style="7" customWidth="1"/>
    <col min="12303" max="12303" width="25.5703125" style="7" customWidth="1"/>
    <col min="12304" max="12304" width="12.5703125" style="7" customWidth="1"/>
    <col min="12305" max="12540" width="9.140625" style="7"/>
    <col min="12541" max="12541" width="1.7109375" style="7" customWidth="1"/>
    <col min="12542" max="12542" width="6" style="7" customWidth="1"/>
    <col min="12543" max="12543" width="4.5703125" style="7" customWidth="1"/>
    <col min="12544" max="12544" width="10.85546875" style="7" customWidth="1"/>
    <col min="12545" max="12545" width="7.7109375" style="7" customWidth="1"/>
    <col min="12546" max="12546" width="9.28515625" style="7" customWidth="1"/>
    <col min="12547" max="12547" width="10.5703125" style="7" customWidth="1"/>
    <col min="12548" max="12548" width="8.42578125" style="7" customWidth="1"/>
    <col min="12549" max="12550" width="9.7109375" style="7" customWidth="1"/>
    <col min="12551" max="12551" width="10.42578125" style="7" customWidth="1"/>
    <col min="12552" max="12552" width="7.42578125" style="7" customWidth="1"/>
    <col min="12553" max="12553" width="9.42578125" style="7" customWidth="1"/>
    <col min="12554" max="12554" width="10.85546875" style="7" customWidth="1"/>
    <col min="12555" max="12555" width="8.5703125" style="7" customWidth="1"/>
    <col min="12556" max="12556" width="10.5703125" style="7" customWidth="1"/>
    <col min="12557" max="12557" width="10.140625" style="7" customWidth="1"/>
    <col min="12558" max="12558" width="1.28515625" style="7" customWidth="1"/>
    <col min="12559" max="12559" width="25.5703125" style="7" customWidth="1"/>
    <col min="12560" max="12560" width="12.5703125" style="7" customWidth="1"/>
    <col min="12561" max="12796" width="9.140625" style="7"/>
    <col min="12797" max="12797" width="1.7109375" style="7" customWidth="1"/>
    <col min="12798" max="12798" width="6" style="7" customWidth="1"/>
    <col min="12799" max="12799" width="4.5703125" style="7" customWidth="1"/>
    <col min="12800" max="12800" width="10.85546875" style="7" customWidth="1"/>
    <col min="12801" max="12801" width="7.7109375" style="7" customWidth="1"/>
    <col min="12802" max="12802" width="9.28515625" style="7" customWidth="1"/>
    <col min="12803" max="12803" width="10.5703125" style="7" customWidth="1"/>
    <col min="12804" max="12804" width="8.42578125" style="7" customWidth="1"/>
    <col min="12805" max="12806" width="9.7109375" style="7" customWidth="1"/>
    <col min="12807" max="12807" width="10.42578125" style="7" customWidth="1"/>
    <col min="12808" max="12808" width="7.42578125" style="7" customWidth="1"/>
    <col min="12809" max="12809" width="9.42578125" style="7" customWidth="1"/>
    <col min="12810" max="12810" width="10.85546875" style="7" customWidth="1"/>
    <col min="12811" max="12811" width="8.5703125" style="7" customWidth="1"/>
    <col min="12812" max="12812" width="10.5703125" style="7" customWidth="1"/>
    <col min="12813" max="12813" width="10.140625" style="7" customWidth="1"/>
    <col min="12814" max="12814" width="1.28515625" style="7" customWidth="1"/>
    <col min="12815" max="12815" width="25.5703125" style="7" customWidth="1"/>
    <col min="12816" max="12816" width="12.5703125" style="7" customWidth="1"/>
    <col min="12817" max="13052" width="9.140625" style="7"/>
    <col min="13053" max="13053" width="1.7109375" style="7" customWidth="1"/>
    <col min="13054" max="13054" width="6" style="7" customWidth="1"/>
    <col min="13055" max="13055" width="4.5703125" style="7" customWidth="1"/>
    <col min="13056" max="13056" width="10.85546875" style="7" customWidth="1"/>
    <col min="13057" max="13057" width="7.7109375" style="7" customWidth="1"/>
    <col min="13058" max="13058" width="9.28515625" style="7" customWidth="1"/>
    <col min="13059" max="13059" width="10.5703125" style="7" customWidth="1"/>
    <col min="13060" max="13060" width="8.42578125" style="7" customWidth="1"/>
    <col min="13061" max="13062" width="9.7109375" style="7" customWidth="1"/>
    <col min="13063" max="13063" width="10.42578125" style="7" customWidth="1"/>
    <col min="13064" max="13064" width="7.42578125" style="7" customWidth="1"/>
    <col min="13065" max="13065" width="9.42578125" style="7" customWidth="1"/>
    <col min="13066" max="13066" width="10.85546875" style="7" customWidth="1"/>
    <col min="13067" max="13067" width="8.5703125" style="7" customWidth="1"/>
    <col min="13068" max="13068" width="10.5703125" style="7" customWidth="1"/>
    <col min="13069" max="13069" width="10.140625" style="7" customWidth="1"/>
    <col min="13070" max="13070" width="1.28515625" style="7" customWidth="1"/>
    <col min="13071" max="13071" width="25.5703125" style="7" customWidth="1"/>
    <col min="13072" max="13072" width="12.5703125" style="7" customWidth="1"/>
    <col min="13073" max="13308" width="9.140625" style="7"/>
    <col min="13309" max="13309" width="1.7109375" style="7" customWidth="1"/>
    <col min="13310" max="13310" width="6" style="7" customWidth="1"/>
    <col min="13311" max="13311" width="4.5703125" style="7" customWidth="1"/>
    <col min="13312" max="13312" width="10.85546875" style="7" customWidth="1"/>
    <col min="13313" max="13313" width="7.7109375" style="7" customWidth="1"/>
    <col min="13314" max="13314" width="9.28515625" style="7" customWidth="1"/>
    <col min="13315" max="13315" width="10.5703125" style="7" customWidth="1"/>
    <col min="13316" max="13316" width="8.42578125" style="7" customWidth="1"/>
    <col min="13317" max="13318" width="9.7109375" style="7" customWidth="1"/>
    <col min="13319" max="13319" width="10.42578125" style="7" customWidth="1"/>
    <col min="13320" max="13320" width="7.42578125" style="7" customWidth="1"/>
    <col min="13321" max="13321" width="9.42578125" style="7" customWidth="1"/>
    <col min="13322" max="13322" width="10.85546875" style="7" customWidth="1"/>
    <col min="13323" max="13323" width="8.5703125" style="7" customWidth="1"/>
    <col min="13324" max="13324" width="10.5703125" style="7" customWidth="1"/>
    <col min="13325" max="13325" width="10.140625" style="7" customWidth="1"/>
    <col min="13326" max="13326" width="1.28515625" style="7" customWidth="1"/>
    <col min="13327" max="13327" width="25.5703125" style="7" customWidth="1"/>
    <col min="13328" max="13328" width="12.5703125" style="7" customWidth="1"/>
    <col min="13329" max="13564" width="9.140625" style="7"/>
    <col min="13565" max="13565" width="1.7109375" style="7" customWidth="1"/>
    <col min="13566" max="13566" width="6" style="7" customWidth="1"/>
    <col min="13567" max="13567" width="4.5703125" style="7" customWidth="1"/>
    <col min="13568" max="13568" width="10.85546875" style="7" customWidth="1"/>
    <col min="13569" max="13569" width="7.7109375" style="7" customWidth="1"/>
    <col min="13570" max="13570" width="9.28515625" style="7" customWidth="1"/>
    <col min="13571" max="13571" width="10.5703125" style="7" customWidth="1"/>
    <col min="13572" max="13572" width="8.42578125" style="7" customWidth="1"/>
    <col min="13573" max="13574" width="9.7109375" style="7" customWidth="1"/>
    <col min="13575" max="13575" width="10.42578125" style="7" customWidth="1"/>
    <col min="13576" max="13576" width="7.42578125" style="7" customWidth="1"/>
    <col min="13577" max="13577" width="9.42578125" style="7" customWidth="1"/>
    <col min="13578" max="13578" width="10.85546875" style="7" customWidth="1"/>
    <col min="13579" max="13579" width="8.5703125" style="7" customWidth="1"/>
    <col min="13580" max="13580" width="10.5703125" style="7" customWidth="1"/>
    <col min="13581" max="13581" width="10.140625" style="7" customWidth="1"/>
    <col min="13582" max="13582" width="1.28515625" style="7" customWidth="1"/>
    <col min="13583" max="13583" width="25.5703125" style="7" customWidth="1"/>
    <col min="13584" max="13584" width="12.5703125" style="7" customWidth="1"/>
    <col min="13585" max="13820" width="9.140625" style="7"/>
    <col min="13821" max="13821" width="1.7109375" style="7" customWidth="1"/>
    <col min="13822" max="13822" width="6" style="7" customWidth="1"/>
    <col min="13823" max="13823" width="4.5703125" style="7" customWidth="1"/>
    <col min="13824" max="13824" width="10.85546875" style="7" customWidth="1"/>
    <col min="13825" max="13825" width="7.7109375" style="7" customWidth="1"/>
    <col min="13826" max="13826" width="9.28515625" style="7" customWidth="1"/>
    <col min="13827" max="13827" width="10.5703125" style="7" customWidth="1"/>
    <col min="13828" max="13828" width="8.42578125" style="7" customWidth="1"/>
    <col min="13829" max="13830" width="9.7109375" style="7" customWidth="1"/>
    <col min="13831" max="13831" width="10.42578125" style="7" customWidth="1"/>
    <col min="13832" max="13832" width="7.42578125" style="7" customWidth="1"/>
    <col min="13833" max="13833" width="9.42578125" style="7" customWidth="1"/>
    <col min="13834" max="13834" width="10.85546875" style="7" customWidth="1"/>
    <col min="13835" max="13835" width="8.5703125" style="7" customWidth="1"/>
    <col min="13836" max="13836" width="10.5703125" style="7" customWidth="1"/>
    <col min="13837" max="13837" width="10.140625" style="7" customWidth="1"/>
    <col min="13838" max="13838" width="1.28515625" style="7" customWidth="1"/>
    <col min="13839" max="13839" width="25.5703125" style="7" customWidth="1"/>
    <col min="13840" max="13840" width="12.5703125" style="7" customWidth="1"/>
    <col min="13841" max="14076" width="9.140625" style="7"/>
    <col min="14077" max="14077" width="1.7109375" style="7" customWidth="1"/>
    <col min="14078" max="14078" width="6" style="7" customWidth="1"/>
    <col min="14079" max="14079" width="4.5703125" style="7" customWidth="1"/>
    <col min="14080" max="14080" width="10.85546875" style="7" customWidth="1"/>
    <col min="14081" max="14081" width="7.7109375" style="7" customWidth="1"/>
    <col min="14082" max="14082" width="9.28515625" style="7" customWidth="1"/>
    <col min="14083" max="14083" width="10.5703125" style="7" customWidth="1"/>
    <col min="14084" max="14084" width="8.42578125" style="7" customWidth="1"/>
    <col min="14085" max="14086" width="9.7109375" style="7" customWidth="1"/>
    <col min="14087" max="14087" width="10.42578125" style="7" customWidth="1"/>
    <col min="14088" max="14088" width="7.42578125" style="7" customWidth="1"/>
    <col min="14089" max="14089" width="9.42578125" style="7" customWidth="1"/>
    <col min="14090" max="14090" width="10.85546875" style="7" customWidth="1"/>
    <col min="14091" max="14091" width="8.5703125" style="7" customWidth="1"/>
    <col min="14092" max="14092" width="10.5703125" style="7" customWidth="1"/>
    <col min="14093" max="14093" width="10.140625" style="7" customWidth="1"/>
    <col min="14094" max="14094" width="1.28515625" style="7" customWidth="1"/>
    <col min="14095" max="14095" width="25.5703125" style="7" customWidth="1"/>
    <col min="14096" max="14096" width="12.5703125" style="7" customWidth="1"/>
    <col min="14097" max="14332" width="9.140625" style="7"/>
    <col min="14333" max="14333" width="1.7109375" style="7" customWidth="1"/>
    <col min="14334" max="14334" width="6" style="7" customWidth="1"/>
    <col min="14335" max="14335" width="4.5703125" style="7" customWidth="1"/>
    <col min="14336" max="14336" width="10.85546875" style="7" customWidth="1"/>
    <col min="14337" max="14337" width="7.7109375" style="7" customWidth="1"/>
    <col min="14338" max="14338" width="9.28515625" style="7" customWidth="1"/>
    <col min="14339" max="14339" width="10.5703125" style="7" customWidth="1"/>
    <col min="14340" max="14340" width="8.42578125" style="7" customWidth="1"/>
    <col min="14341" max="14342" width="9.7109375" style="7" customWidth="1"/>
    <col min="14343" max="14343" width="10.42578125" style="7" customWidth="1"/>
    <col min="14344" max="14344" width="7.42578125" style="7" customWidth="1"/>
    <col min="14345" max="14345" width="9.42578125" style="7" customWidth="1"/>
    <col min="14346" max="14346" width="10.85546875" style="7" customWidth="1"/>
    <col min="14347" max="14347" width="8.5703125" style="7" customWidth="1"/>
    <col min="14348" max="14348" width="10.5703125" style="7" customWidth="1"/>
    <col min="14349" max="14349" width="10.140625" style="7" customWidth="1"/>
    <col min="14350" max="14350" width="1.28515625" style="7" customWidth="1"/>
    <col min="14351" max="14351" width="25.5703125" style="7" customWidth="1"/>
    <col min="14352" max="14352" width="12.5703125" style="7" customWidth="1"/>
    <col min="14353" max="14588" width="9.140625" style="7"/>
    <col min="14589" max="14589" width="1.7109375" style="7" customWidth="1"/>
    <col min="14590" max="14590" width="6" style="7" customWidth="1"/>
    <col min="14591" max="14591" width="4.5703125" style="7" customWidth="1"/>
    <col min="14592" max="14592" width="10.85546875" style="7" customWidth="1"/>
    <col min="14593" max="14593" width="7.7109375" style="7" customWidth="1"/>
    <col min="14594" max="14594" width="9.28515625" style="7" customWidth="1"/>
    <col min="14595" max="14595" width="10.5703125" style="7" customWidth="1"/>
    <col min="14596" max="14596" width="8.42578125" style="7" customWidth="1"/>
    <col min="14597" max="14598" width="9.7109375" style="7" customWidth="1"/>
    <col min="14599" max="14599" width="10.42578125" style="7" customWidth="1"/>
    <col min="14600" max="14600" width="7.42578125" style="7" customWidth="1"/>
    <col min="14601" max="14601" width="9.42578125" style="7" customWidth="1"/>
    <col min="14602" max="14602" width="10.85546875" style="7" customWidth="1"/>
    <col min="14603" max="14603" width="8.5703125" style="7" customWidth="1"/>
    <col min="14604" max="14604" width="10.5703125" style="7" customWidth="1"/>
    <col min="14605" max="14605" width="10.140625" style="7" customWidth="1"/>
    <col min="14606" max="14606" width="1.28515625" style="7" customWidth="1"/>
    <col min="14607" max="14607" width="25.5703125" style="7" customWidth="1"/>
    <col min="14608" max="14608" width="12.5703125" style="7" customWidth="1"/>
    <col min="14609" max="14844" width="9.140625" style="7"/>
    <col min="14845" max="14845" width="1.7109375" style="7" customWidth="1"/>
    <col min="14846" max="14846" width="6" style="7" customWidth="1"/>
    <col min="14847" max="14847" width="4.5703125" style="7" customWidth="1"/>
    <col min="14848" max="14848" width="10.85546875" style="7" customWidth="1"/>
    <col min="14849" max="14849" width="7.7109375" style="7" customWidth="1"/>
    <col min="14850" max="14850" width="9.28515625" style="7" customWidth="1"/>
    <col min="14851" max="14851" width="10.5703125" style="7" customWidth="1"/>
    <col min="14852" max="14852" width="8.42578125" style="7" customWidth="1"/>
    <col min="14853" max="14854" width="9.7109375" style="7" customWidth="1"/>
    <col min="14855" max="14855" width="10.42578125" style="7" customWidth="1"/>
    <col min="14856" max="14856" width="7.42578125" style="7" customWidth="1"/>
    <col min="14857" max="14857" width="9.42578125" style="7" customWidth="1"/>
    <col min="14858" max="14858" width="10.85546875" style="7" customWidth="1"/>
    <col min="14859" max="14859" width="8.5703125" style="7" customWidth="1"/>
    <col min="14860" max="14860" width="10.5703125" style="7" customWidth="1"/>
    <col min="14861" max="14861" width="10.140625" style="7" customWidth="1"/>
    <col min="14862" max="14862" width="1.28515625" style="7" customWidth="1"/>
    <col min="14863" max="14863" width="25.5703125" style="7" customWidth="1"/>
    <col min="14864" max="14864" width="12.5703125" style="7" customWidth="1"/>
    <col min="14865" max="15100" width="9.140625" style="7"/>
    <col min="15101" max="15101" width="1.7109375" style="7" customWidth="1"/>
    <col min="15102" max="15102" width="6" style="7" customWidth="1"/>
    <col min="15103" max="15103" width="4.5703125" style="7" customWidth="1"/>
    <col min="15104" max="15104" width="10.85546875" style="7" customWidth="1"/>
    <col min="15105" max="15105" width="7.7109375" style="7" customWidth="1"/>
    <col min="15106" max="15106" width="9.28515625" style="7" customWidth="1"/>
    <col min="15107" max="15107" width="10.5703125" style="7" customWidth="1"/>
    <col min="15108" max="15108" width="8.42578125" style="7" customWidth="1"/>
    <col min="15109" max="15110" width="9.7109375" style="7" customWidth="1"/>
    <col min="15111" max="15111" width="10.42578125" style="7" customWidth="1"/>
    <col min="15112" max="15112" width="7.42578125" style="7" customWidth="1"/>
    <col min="15113" max="15113" width="9.42578125" style="7" customWidth="1"/>
    <col min="15114" max="15114" width="10.85546875" style="7" customWidth="1"/>
    <col min="15115" max="15115" width="8.5703125" style="7" customWidth="1"/>
    <col min="15116" max="15116" width="10.5703125" style="7" customWidth="1"/>
    <col min="15117" max="15117" width="10.140625" style="7" customWidth="1"/>
    <col min="15118" max="15118" width="1.28515625" style="7" customWidth="1"/>
    <col min="15119" max="15119" width="25.5703125" style="7" customWidth="1"/>
    <col min="15120" max="15120" width="12.5703125" style="7" customWidth="1"/>
    <col min="15121" max="15356" width="9.140625" style="7"/>
    <col min="15357" max="15357" width="1.7109375" style="7" customWidth="1"/>
    <col min="15358" max="15358" width="6" style="7" customWidth="1"/>
    <col min="15359" max="15359" width="4.5703125" style="7" customWidth="1"/>
    <col min="15360" max="15360" width="10.85546875" style="7" customWidth="1"/>
    <col min="15361" max="15361" width="7.7109375" style="7" customWidth="1"/>
    <col min="15362" max="15362" width="9.28515625" style="7" customWidth="1"/>
    <col min="15363" max="15363" width="10.5703125" style="7" customWidth="1"/>
    <col min="15364" max="15364" width="8.42578125" style="7" customWidth="1"/>
    <col min="15365" max="15366" width="9.7109375" style="7" customWidth="1"/>
    <col min="15367" max="15367" width="10.42578125" style="7" customWidth="1"/>
    <col min="15368" max="15368" width="7.42578125" style="7" customWidth="1"/>
    <col min="15369" max="15369" width="9.42578125" style="7" customWidth="1"/>
    <col min="15370" max="15370" width="10.85546875" style="7" customWidth="1"/>
    <col min="15371" max="15371" width="8.5703125" style="7" customWidth="1"/>
    <col min="15372" max="15372" width="10.5703125" style="7" customWidth="1"/>
    <col min="15373" max="15373" width="10.140625" style="7" customWidth="1"/>
    <col min="15374" max="15374" width="1.28515625" style="7" customWidth="1"/>
    <col min="15375" max="15375" width="25.5703125" style="7" customWidth="1"/>
    <col min="15376" max="15376" width="12.5703125" style="7" customWidth="1"/>
    <col min="15377" max="15612" width="9.140625" style="7"/>
    <col min="15613" max="15613" width="1.7109375" style="7" customWidth="1"/>
    <col min="15614" max="15614" width="6" style="7" customWidth="1"/>
    <col min="15615" max="15615" width="4.5703125" style="7" customWidth="1"/>
    <col min="15616" max="15616" width="10.85546875" style="7" customWidth="1"/>
    <col min="15617" max="15617" width="7.7109375" style="7" customWidth="1"/>
    <col min="15618" max="15618" width="9.28515625" style="7" customWidth="1"/>
    <col min="15619" max="15619" width="10.5703125" style="7" customWidth="1"/>
    <col min="15620" max="15620" width="8.42578125" style="7" customWidth="1"/>
    <col min="15621" max="15622" width="9.7109375" style="7" customWidth="1"/>
    <col min="15623" max="15623" width="10.42578125" style="7" customWidth="1"/>
    <col min="15624" max="15624" width="7.42578125" style="7" customWidth="1"/>
    <col min="15625" max="15625" width="9.42578125" style="7" customWidth="1"/>
    <col min="15626" max="15626" width="10.85546875" style="7" customWidth="1"/>
    <col min="15627" max="15627" width="8.5703125" style="7" customWidth="1"/>
    <col min="15628" max="15628" width="10.5703125" style="7" customWidth="1"/>
    <col min="15629" max="15629" width="10.140625" style="7" customWidth="1"/>
    <col min="15630" max="15630" width="1.28515625" style="7" customWidth="1"/>
    <col min="15631" max="15631" width="25.5703125" style="7" customWidth="1"/>
    <col min="15632" max="15632" width="12.5703125" style="7" customWidth="1"/>
    <col min="15633" max="15868" width="9.140625" style="7"/>
    <col min="15869" max="15869" width="1.7109375" style="7" customWidth="1"/>
    <col min="15870" max="15870" width="6" style="7" customWidth="1"/>
    <col min="15871" max="15871" width="4.5703125" style="7" customWidth="1"/>
    <col min="15872" max="15872" width="10.85546875" style="7" customWidth="1"/>
    <col min="15873" max="15873" width="7.7109375" style="7" customWidth="1"/>
    <col min="15874" max="15874" width="9.28515625" style="7" customWidth="1"/>
    <col min="15875" max="15875" width="10.5703125" style="7" customWidth="1"/>
    <col min="15876" max="15876" width="8.42578125" style="7" customWidth="1"/>
    <col min="15877" max="15878" width="9.7109375" style="7" customWidth="1"/>
    <col min="15879" max="15879" width="10.42578125" style="7" customWidth="1"/>
    <col min="15880" max="15880" width="7.42578125" style="7" customWidth="1"/>
    <col min="15881" max="15881" width="9.42578125" style="7" customWidth="1"/>
    <col min="15882" max="15882" width="10.85546875" style="7" customWidth="1"/>
    <col min="15883" max="15883" width="8.5703125" style="7" customWidth="1"/>
    <col min="15884" max="15884" width="10.5703125" style="7" customWidth="1"/>
    <col min="15885" max="15885" width="10.140625" style="7" customWidth="1"/>
    <col min="15886" max="15886" width="1.28515625" style="7" customWidth="1"/>
    <col min="15887" max="15887" width="25.5703125" style="7" customWidth="1"/>
    <col min="15888" max="15888" width="12.5703125" style="7" customWidth="1"/>
    <col min="15889" max="16124" width="9.140625" style="7"/>
    <col min="16125" max="16125" width="1.7109375" style="7" customWidth="1"/>
    <col min="16126" max="16126" width="6" style="7" customWidth="1"/>
    <col min="16127" max="16127" width="4.5703125" style="7" customWidth="1"/>
    <col min="16128" max="16128" width="10.85546875" style="7" customWidth="1"/>
    <col min="16129" max="16129" width="7.7109375" style="7" customWidth="1"/>
    <col min="16130" max="16130" width="9.28515625" style="7" customWidth="1"/>
    <col min="16131" max="16131" width="10.5703125" style="7" customWidth="1"/>
    <col min="16132" max="16132" width="8.42578125" style="7" customWidth="1"/>
    <col min="16133" max="16134" width="9.7109375" style="7" customWidth="1"/>
    <col min="16135" max="16135" width="10.42578125" style="7" customWidth="1"/>
    <col min="16136" max="16136" width="7.42578125" style="7" customWidth="1"/>
    <col min="16137" max="16137" width="9.42578125" style="7" customWidth="1"/>
    <col min="16138" max="16138" width="10.85546875" style="7" customWidth="1"/>
    <col min="16139" max="16139" width="8.5703125" style="7" customWidth="1"/>
    <col min="16140" max="16140" width="10.5703125" style="7" customWidth="1"/>
    <col min="16141" max="16141" width="10.140625" style="7" customWidth="1"/>
    <col min="16142" max="16142" width="1.28515625" style="7" customWidth="1"/>
    <col min="16143" max="16143" width="25.5703125" style="7" customWidth="1"/>
    <col min="16144" max="16144" width="12.5703125" style="7" customWidth="1"/>
    <col min="16145" max="16384" width="9.140625" style="7"/>
  </cols>
  <sheetData>
    <row r="1" spans="1:16" s="2" customFormat="1" ht="16.5" customHeight="1" x14ac:dyDescent="0.3">
      <c r="B1" s="3" t="s">
        <v>2</v>
      </c>
      <c r="C1" s="4">
        <v>19.2</v>
      </c>
      <c r="D1" s="3" t="s">
        <v>105</v>
      </c>
      <c r="E1" s="3"/>
    </row>
    <row r="2" spans="1:16" s="5" customFormat="1" ht="14.25" customHeight="1" x14ac:dyDescent="0.3">
      <c r="B2" s="6" t="s">
        <v>22</v>
      </c>
      <c r="C2" s="4">
        <v>19.2</v>
      </c>
      <c r="D2" s="6" t="s">
        <v>106</v>
      </c>
      <c r="E2" s="6"/>
    </row>
    <row r="3" spans="1:16" ht="15" customHeight="1" x14ac:dyDescent="0.3">
      <c r="O3" s="1" t="s">
        <v>23</v>
      </c>
    </row>
    <row r="4" spans="1:16" s="8" customFormat="1" ht="18.75" customHeight="1" x14ac:dyDescent="0.25">
      <c r="A4" s="63" t="s">
        <v>11</v>
      </c>
      <c r="B4" s="63"/>
      <c r="C4" s="63"/>
      <c r="D4" s="64"/>
      <c r="E4" s="52" t="s">
        <v>109</v>
      </c>
      <c r="F4" s="63"/>
      <c r="G4" s="63"/>
      <c r="H4" s="63"/>
      <c r="I4" s="63"/>
      <c r="J4" s="63"/>
      <c r="K4" s="64"/>
      <c r="L4" s="67" t="s">
        <v>12</v>
      </c>
      <c r="M4" s="68"/>
      <c r="N4" s="52" t="s">
        <v>20</v>
      </c>
      <c r="O4" s="53"/>
    </row>
    <row r="5" spans="1:16" s="8" customFormat="1" ht="21" customHeight="1" x14ac:dyDescent="0.25">
      <c r="A5" s="65"/>
      <c r="B5" s="65"/>
      <c r="C5" s="65"/>
      <c r="D5" s="66"/>
      <c r="E5" s="58" t="s">
        <v>6</v>
      </c>
      <c r="F5" s="59"/>
      <c r="G5" s="59"/>
      <c r="H5" s="59"/>
      <c r="I5" s="59"/>
      <c r="J5" s="59"/>
      <c r="K5" s="60"/>
      <c r="L5" s="61" t="s">
        <v>13</v>
      </c>
      <c r="M5" s="62"/>
      <c r="N5" s="54"/>
      <c r="O5" s="55"/>
    </row>
    <row r="6" spans="1:16" s="8" customFormat="1" ht="19.5" customHeight="1" x14ac:dyDescent="0.25">
      <c r="A6" s="65"/>
      <c r="B6" s="65"/>
      <c r="C6" s="65"/>
      <c r="D6" s="66"/>
      <c r="E6" s="9" t="s">
        <v>0</v>
      </c>
      <c r="F6" s="10" t="s">
        <v>3</v>
      </c>
      <c r="G6" s="10" t="s">
        <v>16</v>
      </c>
      <c r="H6" s="10" t="s">
        <v>4</v>
      </c>
      <c r="I6" s="10" t="s">
        <v>5</v>
      </c>
      <c r="J6" s="10" t="s">
        <v>17</v>
      </c>
      <c r="K6" s="11" t="s">
        <v>9</v>
      </c>
      <c r="L6" s="11" t="s">
        <v>24</v>
      </c>
      <c r="M6" s="11" t="s">
        <v>12</v>
      </c>
      <c r="N6" s="54"/>
      <c r="O6" s="55"/>
    </row>
    <row r="7" spans="1:16" s="8" customFormat="1" ht="18.75" customHeight="1" x14ac:dyDescent="0.25">
      <c r="A7" s="65"/>
      <c r="B7" s="65"/>
      <c r="C7" s="65"/>
      <c r="D7" s="66"/>
      <c r="E7" s="9" t="s">
        <v>1</v>
      </c>
      <c r="F7" s="10" t="s">
        <v>15</v>
      </c>
      <c r="G7" s="10" t="s">
        <v>25</v>
      </c>
      <c r="H7" s="10" t="s">
        <v>7</v>
      </c>
      <c r="I7" s="10" t="s">
        <v>26</v>
      </c>
      <c r="J7" s="10" t="s">
        <v>8</v>
      </c>
      <c r="K7" s="10" t="s">
        <v>10</v>
      </c>
      <c r="L7" s="11" t="s">
        <v>27</v>
      </c>
      <c r="M7" s="11" t="s">
        <v>19</v>
      </c>
      <c r="N7" s="54"/>
      <c r="O7" s="55"/>
    </row>
    <row r="8" spans="1:16" s="8" customFormat="1" ht="15" customHeight="1" x14ac:dyDescent="0.25">
      <c r="A8" s="65"/>
      <c r="B8" s="65"/>
      <c r="C8" s="65"/>
      <c r="D8" s="66"/>
      <c r="E8" s="12"/>
      <c r="F8" s="10" t="s">
        <v>18</v>
      </c>
      <c r="G8" s="10" t="s">
        <v>28</v>
      </c>
      <c r="H8" s="10"/>
      <c r="I8" s="10" t="s">
        <v>29</v>
      </c>
      <c r="J8" s="10"/>
      <c r="K8" s="10"/>
      <c r="L8" s="11" t="s">
        <v>13</v>
      </c>
      <c r="M8" s="11" t="s">
        <v>14</v>
      </c>
      <c r="N8" s="54"/>
      <c r="O8" s="55"/>
    </row>
    <row r="9" spans="1:16" s="8" customFormat="1" ht="18" customHeight="1" x14ac:dyDescent="0.25">
      <c r="A9" s="59"/>
      <c r="B9" s="59"/>
      <c r="C9" s="59"/>
      <c r="D9" s="60"/>
      <c r="E9" s="13"/>
      <c r="F9" s="13"/>
      <c r="G9" s="13"/>
      <c r="H9" s="13"/>
      <c r="I9" s="13"/>
      <c r="J9" s="13"/>
      <c r="K9" s="13"/>
      <c r="L9" s="14" t="s">
        <v>30</v>
      </c>
      <c r="M9" s="14" t="s">
        <v>31</v>
      </c>
      <c r="N9" s="56"/>
      <c r="O9" s="57"/>
    </row>
    <row r="10" spans="1:16" s="8" customFormat="1" ht="3" customHeight="1" x14ac:dyDescent="0.25">
      <c r="A10" s="15"/>
      <c r="B10" s="15"/>
      <c r="C10" s="15"/>
      <c r="D10" s="16"/>
      <c r="E10" s="16"/>
      <c r="F10" s="17"/>
      <c r="G10" s="17"/>
      <c r="H10" s="17"/>
      <c r="I10" s="17"/>
      <c r="J10" s="17"/>
      <c r="K10" s="17"/>
      <c r="L10" s="17"/>
      <c r="M10" s="17"/>
      <c r="N10" s="18"/>
      <c r="O10" s="15"/>
    </row>
    <row r="11" spans="1:16" s="49" customFormat="1" ht="19.5" customHeight="1" x14ac:dyDescent="0.25">
      <c r="A11" s="47"/>
      <c r="B11" s="69" t="s">
        <v>110</v>
      </c>
      <c r="C11" s="69"/>
      <c r="D11" s="16"/>
      <c r="E11" s="46">
        <f t="shared" ref="E11:M11" si="0">SUM(E12,E15,E18,E20,E23,E39,E41,E43,E47,E50,E52,E66)</f>
        <v>1988791.4400000002</v>
      </c>
      <c r="F11" s="46">
        <f t="shared" si="0"/>
        <v>1015276.6500000001</v>
      </c>
      <c r="G11" s="46">
        <f t="shared" si="0"/>
        <v>37782.469999999994</v>
      </c>
      <c r="H11" s="46">
        <f t="shared" si="0"/>
        <v>19979.66</v>
      </c>
      <c r="I11" s="46">
        <f t="shared" si="0"/>
        <v>23016.9</v>
      </c>
      <c r="J11" s="46">
        <f t="shared" si="0"/>
        <v>5787.7799999999988</v>
      </c>
      <c r="K11" s="46">
        <f t="shared" si="0"/>
        <v>833191.99000000011</v>
      </c>
      <c r="L11" s="46">
        <f t="shared" si="0"/>
        <v>1692442.7399999995</v>
      </c>
      <c r="M11" s="46">
        <f t="shared" si="0"/>
        <v>170669.58999999994</v>
      </c>
      <c r="N11" s="48"/>
      <c r="O11" s="47" t="s">
        <v>1</v>
      </c>
    </row>
    <row r="12" spans="1:16" s="24" customFormat="1" ht="21.95" customHeight="1" x14ac:dyDescent="0.25">
      <c r="A12" s="50" t="s">
        <v>32</v>
      </c>
      <c r="B12" s="50"/>
      <c r="C12" s="50"/>
      <c r="D12" s="51"/>
      <c r="E12" s="35">
        <f>SUM(E13:E14)</f>
        <v>615598.12</v>
      </c>
      <c r="F12" s="35">
        <f t="shared" ref="F12:M12" si="1">SUM(F13:F14)</f>
        <v>296286.92</v>
      </c>
      <c r="G12" s="35">
        <f t="shared" si="1"/>
        <v>13360.9</v>
      </c>
      <c r="H12" s="35">
        <f t="shared" si="1"/>
        <v>5511.74</v>
      </c>
      <c r="I12" s="35">
        <f t="shared" si="1"/>
        <v>13376.630000000001</v>
      </c>
      <c r="J12" s="35">
        <f t="shared" si="1"/>
        <v>1574</v>
      </c>
      <c r="K12" s="35">
        <f t="shared" si="1"/>
        <v>285487.93</v>
      </c>
      <c r="L12" s="35">
        <f t="shared" si="1"/>
        <v>565955.94999999995</v>
      </c>
      <c r="M12" s="35">
        <f t="shared" si="1"/>
        <v>49038.91</v>
      </c>
      <c r="N12" s="22" t="s">
        <v>33</v>
      </c>
      <c r="O12" s="23"/>
    </row>
    <row r="13" spans="1:16" s="24" customFormat="1" ht="21.95" customHeight="1" x14ac:dyDescent="0.25">
      <c r="A13" s="25"/>
      <c r="B13" s="26" t="s">
        <v>34</v>
      </c>
      <c r="C13" s="25"/>
      <c r="D13" s="23"/>
      <c r="E13" s="29">
        <f>SUM(F13:K13)</f>
        <v>579990</v>
      </c>
      <c r="F13" s="21">
        <v>275475</v>
      </c>
      <c r="G13" s="21">
        <v>12850</v>
      </c>
      <c r="H13" s="30">
        <v>5192</v>
      </c>
      <c r="I13" s="30">
        <v>11700</v>
      </c>
      <c r="J13" s="30">
        <v>1273</v>
      </c>
      <c r="K13" s="30">
        <v>273500</v>
      </c>
      <c r="L13" s="21">
        <v>533352.69999999995</v>
      </c>
      <c r="M13" s="30">
        <v>46597.3</v>
      </c>
      <c r="N13" s="27" t="s">
        <v>35</v>
      </c>
      <c r="O13" s="23"/>
    </row>
    <row r="14" spans="1:16" s="24" customFormat="1" ht="21.95" customHeight="1" x14ac:dyDescent="0.25">
      <c r="A14" s="25"/>
      <c r="B14" s="26" t="s">
        <v>36</v>
      </c>
      <c r="C14" s="25"/>
      <c r="D14" s="23"/>
      <c r="E14" s="29">
        <f>SUM(F14:K14)</f>
        <v>35608.120000000003</v>
      </c>
      <c r="F14" s="21">
        <v>20811.919999999998</v>
      </c>
      <c r="G14" s="21">
        <v>510.9</v>
      </c>
      <c r="H14" s="30">
        <v>319.74</v>
      </c>
      <c r="I14" s="30">
        <v>1676.63</v>
      </c>
      <c r="J14" s="30">
        <v>301</v>
      </c>
      <c r="K14" s="30">
        <v>11987.93</v>
      </c>
      <c r="L14" s="21">
        <v>32603.25</v>
      </c>
      <c r="M14" s="30">
        <v>2441.61</v>
      </c>
      <c r="N14" s="27" t="s">
        <v>37</v>
      </c>
      <c r="O14" s="23"/>
      <c r="P14" s="28"/>
    </row>
    <row r="15" spans="1:16" s="24" customFormat="1" ht="21.95" customHeight="1" x14ac:dyDescent="0.25">
      <c r="A15" s="50" t="s">
        <v>38</v>
      </c>
      <c r="B15" s="50"/>
      <c r="C15" s="50"/>
      <c r="D15" s="51"/>
      <c r="E15" s="35">
        <f>SUM(E16:E17)</f>
        <v>408111.07</v>
      </c>
      <c r="F15" s="35">
        <f t="shared" ref="F15:M15" si="2">SUM(F16:F17)</f>
        <v>228848.68</v>
      </c>
      <c r="G15" s="35">
        <f t="shared" si="2"/>
        <v>7759.22</v>
      </c>
      <c r="H15" s="35">
        <f t="shared" si="2"/>
        <v>3867.32</v>
      </c>
      <c r="I15" s="35">
        <f t="shared" si="2"/>
        <v>286.42</v>
      </c>
      <c r="J15" s="35">
        <f t="shared" si="2"/>
        <v>1184.29</v>
      </c>
      <c r="K15" s="35">
        <f t="shared" si="2"/>
        <v>166165.14000000001</v>
      </c>
      <c r="L15" s="35">
        <f t="shared" si="2"/>
        <v>343301.46</v>
      </c>
      <c r="M15" s="35">
        <f t="shared" si="2"/>
        <v>37212.979999999996</v>
      </c>
      <c r="N15" s="22" t="s">
        <v>39</v>
      </c>
      <c r="O15" s="23"/>
      <c r="P15" s="28"/>
    </row>
    <row r="16" spans="1:16" s="24" customFormat="1" ht="21.95" customHeight="1" x14ac:dyDescent="0.25">
      <c r="A16" s="25"/>
      <c r="B16" s="26" t="s">
        <v>40</v>
      </c>
      <c r="C16" s="25"/>
      <c r="D16" s="23"/>
      <c r="E16" s="29">
        <f>SUM(F16:K16)</f>
        <v>161856.35999999999</v>
      </c>
      <c r="F16" s="30">
        <v>57474.239999999998</v>
      </c>
      <c r="G16" s="30">
        <v>2728.92</v>
      </c>
      <c r="H16" s="30">
        <v>2190.92</v>
      </c>
      <c r="I16" s="30">
        <v>0</v>
      </c>
      <c r="J16" s="30">
        <v>421.62</v>
      </c>
      <c r="K16" s="30">
        <v>99040.66</v>
      </c>
      <c r="L16" s="21">
        <v>144389.07</v>
      </c>
      <c r="M16" s="30">
        <v>9071.77</v>
      </c>
      <c r="N16" s="27" t="s">
        <v>41</v>
      </c>
      <c r="O16" s="23"/>
      <c r="P16" s="28"/>
    </row>
    <row r="17" spans="1:16" s="24" customFormat="1" ht="21.95" customHeight="1" x14ac:dyDescent="0.25">
      <c r="A17" s="25"/>
      <c r="B17" s="26" t="s">
        <v>42</v>
      </c>
      <c r="C17" s="25"/>
      <c r="D17" s="23"/>
      <c r="E17" s="29">
        <f>SUM(F17:K17)</f>
        <v>246254.71000000002</v>
      </c>
      <c r="F17" s="30">
        <v>171374.44</v>
      </c>
      <c r="G17" s="30">
        <v>5030.3</v>
      </c>
      <c r="H17" s="30">
        <v>1676.4</v>
      </c>
      <c r="I17" s="30">
        <v>286.42</v>
      </c>
      <c r="J17" s="30">
        <v>762.67</v>
      </c>
      <c r="K17" s="30">
        <v>67124.479999999996</v>
      </c>
      <c r="L17" s="21">
        <v>198912.39</v>
      </c>
      <c r="M17" s="30">
        <v>28141.21</v>
      </c>
      <c r="N17" s="27" t="s">
        <v>43</v>
      </c>
      <c r="O17" s="23"/>
      <c r="P17" s="28"/>
    </row>
    <row r="18" spans="1:16" s="24" customFormat="1" ht="21.95" customHeight="1" x14ac:dyDescent="0.25">
      <c r="A18" s="50" t="s">
        <v>44</v>
      </c>
      <c r="B18" s="50"/>
      <c r="C18" s="50"/>
      <c r="D18" s="51"/>
      <c r="E18" s="35">
        <f>SUM(E19)</f>
        <v>151980.51</v>
      </c>
      <c r="F18" s="35">
        <f t="shared" ref="F18:M18" si="3">SUM(F19)</f>
        <v>70059.89</v>
      </c>
      <c r="G18" s="35">
        <f t="shared" si="3"/>
        <v>3196.8</v>
      </c>
      <c r="H18" s="35">
        <f t="shared" si="3"/>
        <v>2926.55</v>
      </c>
      <c r="I18" s="35">
        <f t="shared" si="3"/>
        <v>1895.68</v>
      </c>
      <c r="J18" s="35">
        <f t="shared" si="3"/>
        <v>514.99</v>
      </c>
      <c r="K18" s="35">
        <f t="shared" si="3"/>
        <v>73386.600000000006</v>
      </c>
      <c r="L18" s="35">
        <f t="shared" si="3"/>
        <v>197797.17</v>
      </c>
      <c r="M18" s="35">
        <f t="shared" si="3"/>
        <v>3891.29</v>
      </c>
      <c r="N18" s="22" t="s">
        <v>45</v>
      </c>
      <c r="O18" s="23"/>
      <c r="P18" s="28"/>
    </row>
    <row r="19" spans="1:16" s="24" customFormat="1" ht="21.95" customHeight="1" x14ac:dyDescent="0.25">
      <c r="A19" s="25"/>
      <c r="B19" s="26" t="s">
        <v>46</v>
      </c>
      <c r="C19" s="25"/>
      <c r="D19" s="23"/>
      <c r="E19" s="29">
        <f>SUM(F19:K19)</f>
        <v>151980.51</v>
      </c>
      <c r="F19" s="30">
        <v>70059.89</v>
      </c>
      <c r="G19" s="30">
        <v>3196.8</v>
      </c>
      <c r="H19" s="30">
        <v>2926.55</v>
      </c>
      <c r="I19" s="30">
        <v>1895.68</v>
      </c>
      <c r="J19" s="30">
        <v>514.99</v>
      </c>
      <c r="K19" s="30">
        <v>73386.600000000006</v>
      </c>
      <c r="L19" s="21">
        <v>197797.17</v>
      </c>
      <c r="M19" s="30">
        <v>3891.29</v>
      </c>
      <c r="N19" s="27" t="s">
        <v>47</v>
      </c>
      <c r="O19" s="23"/>
      <c r="P19" s="28"/>
    </row>
    <row r="20" spans="1:16" s="24" customFormat="1" ht="21.95" customHeight="1" x14ac:dyDescent="0.25">
      <c r="A20" s="50" t="s">
        <v>48</v>
      </c>
      <c r="B20" s="50"/>
      <c r="C20" s="50"/>
      <c r="D20" s="51"/>
      <c r="E20" s="35">
        <f>SUM(E21:E22)</f>
        <v>75196.490000000005</v>
      </c>
      <c r="F20" s="35">
        <f t="shared" ref="F20:M20" si="4">SUM(F21:F22)</f>
        <v>41209.979999999996</v>
      </c>
      <c r="G20" s="35">
        <f t="shared" si="4"/>
        <v>1015.1700000000001</v>
      </c>
      <c r="H20" s="35">
        <f t="shared" si="4"/>
        <v>1539.46</v>
      </c>
      <c r="I20" s="35">
        <f t="shared" si="4"/>
        <v>0</v>
      </c>
      <c r="J20" s="35">
        <f t="shared" si="4"/>
        <v>546.43000000000006</v>
      </c>
      <c r="K20" s="35">
        <f t="shared" si="4"/>
        <v>30885.45</v>
      </c>
      <c r="L20" s="35">
        <f t="shared" si="4"/>
        <v>62263.09</v>
      </c>
      <c r="M20" s="35">
        <f t="shared" si="4"/>
        <v>9507.49</v>
      </c>
      <c r="N20" s="22" t="s">
        <v>49</v>
      </c>
      <c r="O20" s="23"/>
    </row>
    <row r="21" spans="1:16" s="24" customFormat="1" ht="21.95" customHeight="1" x14ac:dyDescent="0.25">
      <c r="A21" s="25"/>
      <c r="B21" s="26" t="s">
        <v>50</v>
      </c>
      <c r="C21" s="25"/>
      <c r="D21" s="23"/>
      <c r="E21" s="29">
        <f>SUM(F21:K21)</f>
        <v>49836.26</v>
      </c>
      <c r="F21" s="30">
        <v>25778.959999999999</v>
      </c>
      <c r="G21" s="30">
        <v>866.61</v>
      </c>
      <c r="H21" s="30">
        <v>1060.3800000000001</v>
      </c>
      <c r="I21" s="21">
        <v>0</v>
      </c>
      <c r="J21" s="30">
        <v>439.31</v>
      </c>
      <c r="K21" s="30">
        <v>21691</v>
      </c>
      <c r="L21" s="21">
        <v>41568.83</v>
      </c>
      <c r="M21" s="30">
        <v>8070.96</v>
      </c>
      <c r="N21" s="27" t="s">
        <v>51</v>
      </c>
      <c r="O21" s="23"/>
      <c r="P21" s="28"/>
    </row>
    <row r="22" spans="1:16" s="24" customFormat="1" ht="21.95" customHeight="1" x14ac:dyDescent="0.25">
      <c r="A22" s="25"/>
      <c r="B22" s="26" t="s">
        <v>52</v>
      </c>
      <c r="C22" s="25"/>
      <c r="D22" s="23"/>
      <c r="E22" s="29">
        <f>SUM(F22:K22)</f>
        <v>25360.230000000003</v>
      </c>
      <c r="F22" s="30">
        <v>15431.02</v>
      </c>
      <c r="G22" s="30">
        <v>148.56</v>
      </c>
      <c r="H22" s="30">
        <v>479.08</v>
      </c>
      <c r="I22" s="21">
        <v>0</v>
      </c>
      <c r="J22" s="30">
        <v>107.12</v>
      </c>
      <c r="K22" s="30">
        <v>9194.4500000000007</v>
      </c>
      <c r="L22" s="21">
        <v>20694.259999999998</v>
      </c>
      <c r="M22" s="30">
        <v>1436.53</v>
      </c>
      <c r="N22" s="27" t="s">
        <v>53</v>
      </c>
      <c r="O22" s="23"/>
      <c r="P22" s="28"/>
    </row>
    <row r="23" spans="1:16" s="24" customFormat="1" ht="21.95" customHeight="1" x14ac:dyDescent="0.25">
      <c r="A23" s="50" t="s">
        <v>54</v>
      </c>
      <c r="B23" s="50"/>
      <c r="C23" s="50"/>
      <c r="D23" s="51"/>
      <c r="E23" s="44">
        <f>SUM(E24,E24:E28)</f>
        <v>249962.74</v>
      </c>
      <c r="F23" s="44">
        <f t="shared" ref="F23:M23" si="5">SUM(F24,F25:F28)</f>
        <v>112801.22</v>
      </c>
      <c r="G23" s="44">
        <f t="shared" si="5"/>
        <v>3728.2799999999997</v>
      </c>
      <c r="H23" s="44">
        <f t="shared" si="5"/>
        <v>1211.21</v>
      </c>
      <c r="I23" s="44">
        <f t="shared" si="5"/>
        <v>4441.91</v>
      </c>
      <c r="J23" s="44">
        <f t="shared" si="5"/>
        <v>387.82</v>
      </c>
      <c r="K23" s="44">
        <f t="shared" si="5"/>
        <v>73636.31</v>
      </c>
      <c r="L23" s="44">
        <f t="shared" si="5"/>
        <v>155025.25</v>
      </c>
      <c r="M23" s="44">
        <f t="shared" si="5"/>
        <v>25331.23</v>
      </c>
      <c r="N23" s="22" t="s">
        <v>55</v>
      </c>
      <c r="O23" s="23"/>
      <c r="P23" s="28"/>
    </row>
    <row r="24" spans="1:16" s="24" customFormat="1" ht="21.95" customHeight="1" x14ac:dyDescent="0.25">
      <c r="A24" s="25"/>
      <c r="B24" s="26" t="s">
        <v>56</v>
      </c>
      <c r="C24" s="25"/>
      <c r="D24" s="23"/>
      <c r="E24" s="31">
        <f>SUM(F24:K24)</f>
        <v>53755.990000000005</v>
      </c>
      <c r="F24" s="41">
        <v>39491.82</v>
      </c>
      <c r="G24" s="41">
        <v>1069.97</v>
      </c>
      <c r="H24" s="41">
        <v>389.7</v>
      </c>
      <c r="I24" s="41">
        <v>1073.58</v>
      </c>
      <c r="J24" s="41">
        <v>59.98</v>
      </c>
      <c r="K24" s="41">
        <v>11670.94</v>
      </c>
      <c r="L24" s="42">
        <v>38856.11</v>
      </c>
      <c r="M24" s="41">
        <v>8599.7800000000007</v>
      </c>
      <c r="N24" s="27" t="s">
        <v>57</v>
      </c>
      <c r="O24" s="23"/>
      <c r="P24" s="28"/>
    </row>
    <row r="25" spans="1:16" s="24" customFormat="1" ht="21.95" customHeight="1" x14ac:dyDescent="0.25">
      <c r="A25" s="25"/>
      <c r="B25" s="26" t="s">
        <v>58</v>
      </c>
      <c r="C25" s="25"/>
      <c r="D25" s="23"/>
      <c r="E25" s="40">
        <f>SUM(F25:K25)</f>
        <v>22540.36</v>
      </c>
      <c r="F25" s="41">
        <v>10658.08</v>
      </c>
      <c r="G25" s="41">
        <v>228.77</v>
      </c>
      <c r="H25" s="41">
        <v>81.34</v>
      </c>
      <c r="I25" s="42">
        <v>0</v>
      </c>
      <c r="J25" s="41">
        <v>10.65</v>
      </c>
      <c r="K25" s="41">
        <v>11561.52</v>
      </c>
      <c r="L25" s="42">
        <v>4244.1099999999997</v>
      </c>
      <c r="M25" s="41">
        <v>112.03</v>
      </c>
      <c r="N25" s="27" t="s">
        <v>59</v>
      </c>
      <c r="O25" s="23"/>
      <c r="P25" s="28"/>
    </row>
    <row r="26" spans="1:16" s="24" customFormat="1" ht="21.95" customHeight="1" x14ac:dyDescent="0.25">
      <c r="A26" s="25"/>
      <c r="B26" s="26" t="s">
        <v>60</v>
      </c>
      <c r="C26" s="25"/>
      <c r="D26" s="23"/>
      <c r="E26" s="40">
        <f>SUM(F26:K26)</f>
        <v>42396.28</v>
      </c>
      <c r="F26" s="41">
        <v>16610.98</v>
      </c>
      <c r="G26" s="41">
        <v>1456.17</v>
      </c>
      <c r="H26" s="41">
        <v>347.58</v>
      </c>
      <c r="I26" s="41">
        <v>1610.82</v>
      </c>
      <c r="J26" s="41">
        <v>183.78</v>
      </c>
      <c r="K26" s="41">
        <v>22186.95</v>
      </c>
      <c r="L26" s="42">
        <v>45582.720000000001</v>
      </c>
      <c r="M26" s="41">
        <v>5629.4</v>
      </c>
      <c r="N26" s="27" t="s">
        <v>61</v>
      </c>
      <c r="O26" s="23"/>
      <c r="P26" s="28"/>
    </row>
    <row r="27" spans="1:16" s="24" customFormat="1" ht="21.95" customHeight="1" x14ac:dyDescent="0.25">
      <c r="A27" s="25"/>
      <c r="B27" s="26" t="s">
        <v>62</v>
      </c>
      <c r="C27" s="25"/>
      <c r="D27" s="23"/>
      <c r="E27" s="40">
        <f>SUM(F27:K27)</f>
        <v>40111.509999999995</v>
      </c>
      <c r="F27" s="39">
        <v>25779.69</v>
      </c>
      <c r="G27" s="39">
        <v>651.71</v>
      </c>
      <c r="H27" s="39">
        <v>265.70999999999998</v>
      </c>
      <c r="I27" s="39">
        <v>128.01</v>
      </c>
      <c r="J27" s="39">
        <v>133.41</v>
      </c>
      <c r="K27" s="39">
        <v>13152.98</v>
      </c>
      <c r="L27" s="42">
        <v>29839.599999999999</v>
      </c>
      <c r="M27" s="39">
        <v>10104.74</v>
      </c>
      <c r="N27" s="27" t="s">
        <v>63</v>
      </c>
      <c r="O27" s="23"/>
      <c r="P27" s="28"/>
    </row>
    <row r="28" spans="1:16" s="24" customFormat="1" ht="21.95" customHeight="1" x14ac:dyDescent="0.25">
      <c r="A28" s="25"/>
      <c r="B28" s="26" t="s">
        <v>64</v>
      </c>
      <c r="C28" s="25"/>
      <c r="D28" s="23"/>
      <c r="E28" s="40">
        <f>SUM(F28:K28)</f>
        <v>37402.61</v>
      </c>
      <c r="F28" s="43">
        <v>20260.650000000001</v>
      </c>
      <c r="G28" s="43">
        <v>321.66000000000003</v>
      </c>
      <c r="H28" s="43">
        <v>126.88</v>
      </c>
      <c r="I28" s="43">
        <v>1629.5</v>
      </c>
      <c r="J28" s="43">
        <v>0</v>
      </c>
      <c r="K28" s="43">
        <v>15063.92</v>
      </c>
      <c r="L28" s="42">
        <v>36502.71</v>
      </c>
      <c r="M28" s="39">
        <v>885.28</v>
      </c>
      <c r="N28" s="27" t="s">
        <v>65</v>
      </c>
      <c r="P28" s="28"/>
    </row>
    <row r="29" spans="1:16" s="2" customFormat="1" x14ac:dyDescent="0.3">
      <c r="B29" s="3" t="s">
        <v>2</v>
      </c>
      <c r="C29" s="4">
        <v>19.2</v>
      </c>
      <c r="D29" s="3" t="s">
        <v>107</v>
      </c>
      <c r="E29" s="3"/>
    </row>
    <row r="30" spans="1:16" s="5" customFormat="1" x14ac:dyDescent="0.3">
      <c r="B30" s="6" t="s">
        <v>22</v>
      </c>
      <c r="C30" s="4">
        <v>19.2</v>
      </c>
      <c r="D30" s="6" t="s">
        <v>108</v>
      </c>
      <c r="E30" s="6"/>
    </row>
    <row r="31" spans="1:16" ht="14.25" customHeight="1" x14ac:dyDescent="0.3">
      <c r="O31" s="1" t="s">
        <v>23</v>
      </c>
    </row>
    <row r="32" spans="1:16" s="8" customFormat="1" ht="21" customHeight="1" x14ac:dyDescent="0.25">
      <c r="A32" s="63" t="s">
        <v>11</v>
      </c>
      <c r="B32" s="63"/>
      <c r="C32" s="63"/>
      <c r="D32" s="64"/>
      <c r="E32" s="52" t="s">
        <v>109</v>
      </c>
      <c r="F32" s="63"/>
      <c r="G32" s="63"/>
      <c r="H32" s="63"/>
      <c r="I32" s="63"/>
      <c r="J32" s="63"/>
      <c r="K32" s="64"/>
      <c r="L32" s="67" t="s">
        <v>12</v>
      </c>
      <c r="M32" s="68"/>
      <c r="N32" s="52" t="s">
        <v>20</v>
      </c>
      <c r="O32" s="53"/>
    </row>
    <row r="33" spans="1:16" s="8" customFormat="1" ht="21" customHeight="1" x14ac:dyDescent="0.25">
      <c r="A33" s="65"/>
      <c r="B33" s="65"/>
      <c r="C33" s="65"/>
      <c r="D33" s="66"/>
      <c r="E33" s="58" t="s">
        <v>6</v>
      </c>
      <c r="F33" s="59"/>
      <c r="G33" s="59"/>
      <c r="H33" s="59"/>
      <c r="I33" s="59"/>
      <c r="J33" s="59"/>
      <c r="K33" s="60"/>
      <c r="L33" s="61" t="s">
        <v>13</v>
      </c>
      <c r="M33" s="62"/>
      <c r="N33" s="54"/>
      <c r="O33" s="55"/>
    </row>
    <row r="34" spans="1:16" s="8" customFormat="1" ht="21" customHeight="1" x14ac:dyDescent="0.25">
      <c r="A34" s="65"/>
      <c r="B34" s="65"/>
      <c r="C34" s="65"/>
      <c r="D34" s="66"/>
      <c r="E34" s="9" t="s">
        <v>0</v>
      </c>
      <c r="F34" s="10" t="s">
        <v>3</v>
      </c>
      <c r="G34" s="10" t="s">
        <v>16</v>
      </c>
      <c r="H34" s="10" t="s">
        <v>4</v>
      </c>
      <c r="I34" s="10" t="s">
        <v>5</v>
      </c>
      <c r="J34" s="10" t="s">
        <v>17</v>
      </c>
      <c r="K34" s="11" t="s">
        <v>9</v>
      </c>
      <c r="L34" s="11" t="s">
        <v>24</v>
      </c>
      <c r="M34" s="11" t="s">
        <v>12</v>
      </c>
      <c r="N34" s="54"/>
      <c r="O34" s="55"/>
    </row>
    <row r="35" spans="1:16" s="8" customFormat="1" ht="21" customHeight="1" x14ac:dyDescent="0.25">
      <c r="A35" s="65"/>
      <c r="B35" s="65"/>
      <c r="C35" s="65"/>
      <c r="D35" s="66"/>
      <c r="E35" s="9" t="s">
        <v>1</v>
      </c>
      <c r="F35" s="10" t="s">
        <v>15</v>
      </c>
      <c r="G35" s="10" t="s">
        <v>25</v>
      </c>
      <c r="H35" s="10" t="s">
        <v>7</v>
      </c>
      <c r="I35" s="10" t="s">
        <v>26</v>
      </c>
      <c r="J35" s="10" t="s">
        <v>8</v>
      </c>
      <c r="K35" s="10" t="s">
        <v>10</v>
      </c>
      <c r="L35" s="11" t="s">
        <v>27</v>
      </c>
      <c r="M35" s="11" t="s">
        <v>19</v>
      </c>
      <c r="N35" s="54"/>
      <c r="O35" s="55"/>
    </row>
    <row r="36" spans="1:16" s="8" customFormat="1" ht="21" customHeight="1" x14ac:dyDescent="0.25">
      <c r="A36" s="65"/>
      <c r="B36" s="65"/>
      <c r="C36" s="65"/>
      <c r="D36" s="66"/>
      <c r="E36" s="12"/>
      <c r="F36" s="10" t="s">
        <v>18</v>
      </c>
      <c r="G36" s="10" t="s">
        <v>28</v>
      </c>
      <c r="H36" s="10"/>
      <c r="I36" s="10" t="s">
        <v>29</v>
      </c>
      <c r="J36" s="10"/>
      <c r="K36" s="10"/>
      <c r="L36" s="11" t="s">
        <v>13</v>
      </c>
      <c r="M36" s="11" t="s">
        <v>14</v>
      </c>
      <c r="N36" s="54"/>
      <c r="O36" s="55"/>
    </row>
    <row r="37" spans="1:16" s="8" customFormat="1" ht="21" customHeight="1" x14ac:dyDescent="0.25">
      <c r="A37" s="59"/>
      <c r="B37" s="59"/>
      <c r="C37" s="59"/>
      <c r="D37" s="60"/>
      <c r="E37" s="13"/>
      <c r="F37" s="13"/>
      <c r="G37" s="13"/>
      <c r="H37" s="13"/>
      <c r="I37" s="13"/>
      <c r="J37" s="13"/>
      <c r="K37" s="13"/>
      <c r="L37" s="14" t="s">
        <v>30</v>
      </c>
      <c r="M37" s="14" t="s">
        <v>31</v>
      </c>
      <c r="N37" s="56"/>
      <c r="O37" s="57"/>
    </row>
    <row r="38" spans="1:16" s="8" customFormat="1" ht="3" customHeight="1" x14ac:dyDescent="0.25">
      <c r="A38" s="15"/>
      <c r="B38" s="15"/>
      <c r="C38" s="15"/>
      <c r="D38" s="16"/>
      <c r="E38" s="16"/>
      <c r="F38" s="17"/>
      <c r="G38" s="17"/>
      <c r="H38" s="17"/>
      <c r="I38" s="17"/>
      <c r="J38" s="17"/>
      <c r="K38" s="17"/>
      <c r="L38" s="17"/>
      <c r="M38" s="17"/>
      <c r="N38" s="18"/>
      <c r="O38" s="15"/>
    </row>
    <row r="39" spans="1:16" ht="21.95" customHeight="1" x14ac:dyDescent="0.3">
      <c r="A39" s="19" t="s">
        <v>66</v>
      </c>
      <c r="B39" s="19"/>
      <c r="C39" s="19"/>
      <c r="D39" s="20"/>
      <c r="E39" s="35">
        <f>SUM(E40)</f>
        <v>48338.490000000005</v>
      </c>
      <c r="F39" s="35">
        <f t="shared" ref="F39:M39" si="6">SUM(F40)</f>
        <v>27440.29</v>
      </c>
      <c r="G39" s="35">
        <f t="shared" si="6"/>
        <v>464.77</v>
      </c>
      <c r="H39" s="35">
        <f t="shared" si="6"/>
        <v>336.28</v>
      </c>
      <c r="I39" s="35">
        <f t="shared" si="6"/>
        <v>0</v>
      </c>
      <c r="J39" s="35">
        <f t="shared" si="6"/>
        <v>55.24</v>
      </c>
      <c r="K39" s="35">
        <f t="shared" si="6"/>
        <v>20041.91</v>
      </c>
      <c r="L39" s="35">
        <f t="shared" si="6"/>
        <v>34643.97</v>
      </c>
      <c r="M39" s="35">
        <f t="shared" si="6"/>
        <v>12000.31</v>
      </c>
      <c r="N39" s="22" t="s">
        <v>67</v>
      </c>
      <c r="O39" s="23"/>
    </row>
    <row r="40" spans="1:16" ht="21.95" customHeight="1" x14ac:dyDescent="0.3">
      <c r="A40" s="25"/>
      <c r="B40" s="26" t="s">
        <v>68</v>
      </c>
      <c r="C40" s="25"/>
      <c r="D40" s="23"/>
      <c r="E40" s="29">
        <f>SUM(F40:K40)</f>
        <v>48338.490000000005</v>
      </c>
      <c r="F40" s="45">
        <v>27440.29</v>
      </c>
      <c r="G40" s="45">
        <v>464.77</v>
      </c>
      <c r="H40" s="45">
        <v>336.28</v>
      </c>
      <c r="I40" s="21">
        <v>0</v>
      </c>
      <c r="J40" s="45">
        <v>55.24</v>
      </c>
      <c r="K40" s="45">
        <v>20041.91</v>
      </c>
      <c r="L40" s="21">
        <v>34643.97</v>
      </c>
      <c r="M40" s="45">
        <v>12000.31</v>
      </c>
      <c r="N40" s="27" t="s">
        <v>69</v>
      </c>
      <c r="O40" s="23"/>
    </row>
    <row r="41" spans="1:16" s="24" customFormat="1" ht="21.95" customHeight="1" x14ac:dyDescent="0.25">
      <c r="A41" s="19" t="s">
        <v>70</v>
      </c>
      <c r="B41" s="19"/>
      <c r="C41" s="19"/>
      <c r="D41" s="20"/>
      <c r="E41" s="35">
        <f>SUM(E42)</f>
        <v>38718.1</v>
      </c>
      <c r="F41" s="35">
        <f t="shared" ref="F41:M41" si="7">SUM(F42)</f>
        <v>23139.919999999998</v>
      </c>
      <c r="G41" s="35">
        <f t="shared" si="7"/>
        <v>352.51</v>
      </c>
      <c r="H41" s="35">
        <f t="shared" si="7"/>
        <v>313.31</v>
      </c>
      <c r="I41" s="35">
        <f t="shared" si="7"/>
        <v>0</v>
      </c>
      <c r="J41" s="35">
        <f t="shared" si="7"/>
        <v>39.93</v>
      </c>
      <c r="K41" s="35">
        <f t="shared" si="7"/>
        <v>14872.43</v>
      </c>
      <c r="L41" s="35">
        <f t="shared" si="7"/>
        <v>30890.65</v>
      </c>
      <c r="M41" s="35">
        <f t="shared" si="7"/>
        <v>704.74</v>
      </c>
      <c r="N41" s="22" t="s">
        <v>71</v>
      </c>
      <c r="O41" s="23"/>
      <c r="P41" s="28"/>
    </row>
    <row r="42" spans="1:16" s="24" customFormat="1" ht="21.95" customHeight="1" x14ac:dyDescent="0.25">
      <c r="A42" s="25"/>
      <c r="B42" s="26" t="s">
        <v>72</v>
      </c>
      <c r="C42" s="25"/>
      <c r="D42" s="23"/>
      <c r="E42" s="21">
        <f>SUM(F42:K42)</f>
        <v>38718.1</v>
      </c>
      <c r="F42" s="30">
        <v>23139.919999999998</v>
      </c>
      <c r="G42" s="30">
        <v>352.51</v>
      </c>
      <c r="H42" s="30">
        <v>313.31</v>
      </c>
      <c r="I42" s="21">
        <v>0</v>
      </c>
      <c r="J42" s="30">
        <v>39.93</v>
      </c>
      <c r="K42" s="30">
        <v>14872.43</v>
      </c>
      <c r="L42" s="21">
        <v>30890.65</v>
      </c>
      <c r="M42" s="30">
        <v>704.74</v>
      </c>
      <c r="N42" s="27" t="s">
        <v>73</v>
      </c>
      <c r="O42" s="23"/>
      <c r="P42" s="28"/>
    </row>
    <row r="43" spans="1:16" s="24" customFormat="1" ht="21.95" customHeight="1" x14ac:dyDescent="0.25">
      <c r="A43" s="19" t="s">
        <v>74</v>
      </c>
      <c r="B43" s="19"/>
      <c r="C43" s="19"/>
      <c r="D43" s="20"/>
      <c r="E43" s="44">
        <f>SUM(E44:E46)</f>
        <v>100900.53</v>
      </c>
      <c r="F43" s="44">
        <f t="shared" ref="F43:K43" si="8">SUM(F44:F46)</f>
        <v>53118.23</v>
      </c>
      <c r="G43" s="44">
        <f t="shared" si="8"/>
        <v>1238.8400000000001</v>
      </c>
      <c r="H43" s="44">
        <f t="shared" si="8"/>
        <v>650.41000000000008</v>
      </c>
      <c r="I43" s="44">
        <f t="shared" si="8"/>
        <v>241.79</v>
      </c>
      <c r="J43" s="44">
        <f t="shared" si="8"/>
        <v>220.11</v>
      </c>
      <c r="K43" s="44">
        <f t="shared" si="8"/>
        <v>45431.15</v>
      </c>
      <c r="L43" s="44">
        <f t="shared" ref="L43" si="9">SUM(L44:L46)</f>
        <v>83751.12</v>
      </c>
      <c r="M43" s="44">
        <f t="shared" ref="M43" si="10">SUM(M44:M46)</f>
        <v>2197.2200000000003</v>
      </c>
      <c r="N43" s="22" t="s">
        <v>75</v>
      </c>
      <c r="O43" s="23"/>
      <c r="P43" s="28"/>
    </row>
    <row r="44" spans="1:16" s="24" customFormat="1" ht="21.95" customHeight="1" x14ac:dyDescent="0.25">
      <c r="A44" s="25"/>
      <c r="B44" s="26" t="s">
        <v>76</v>
      </c>
      <c r="C44" s="25"/>
      <c r="D44" s="23"/>
      <c r="E44" s="40">
        <f>SUM(F44:K44)</f>
        <v>36525.25</v>
      </c>
      <c r="F44" s="39">
        <v>18197.099999999999</v>
      </c>
      <c r="G44" s="39">
        <v>416.86</v>
      </c>
      <c r="H44" s="39">
        <v>270.54000000000002</v>
      </c>
      <c r="I44" s="42">
        <v>241.79</v>
      </c>
      <c r="J44" s="39">
        <v>35.340000000000003</v>
      </c>
      <c r="K44" s="39">
        <v>17363.62</v>
      </c>
      <c r="L44" s="42">
        <v>31325.62</v>
      </c>
      <c r="M44" s="39">
        <v>611.5</v>
      </c>
      <c r="N44" s="27" t="s">
        <v>77</v>
      </c>
      <c r="O44" s="23"/>
      <c r="P44" s="28"/>
    </row>
    <row r="45" spans="1:16" s="24" customFormat="1" ht="21.95" customHeight="1" x14ac:dyDescent="0.25">
      <c r="A45" s="25"/>
      <c r="B45" s="26" t="s">
        <v>78</v>
      </c>
      <c r="C45" s="25"/>
      <c r="D45" s="23"/>
      <c r="E45" s="40">
        <f>SUM(F45:K45)</f>
        <v>28935.199999999997</v>
      </c>
      <c r="F45" s="39">
        <v>17501.09</v>
      </c>
      <c r="G45" s="39">
        <v>655.87</v>
      </c>
      <c r="H45" s="39">
        <v>187.69</v>
      </c>
      <c r="I45" s="42">
        <v>0</v>
      </c>
      <c r="J45" s="39">
        <v>49.56</v>
      </c>
      <c r="K45" s="39">
        <v>10540.99</v>
      </c>
      <c r="L45" s="42">
        <v>19489.66</v>
      </c>
      <c r="M45" s="39">
        <v>855.69</v>
      </c>
      <c r="N45" s="27" t="s">
        <v>79</v>
      </c>
      <c r="O45" s="23"/>
      <c r="P45" s="28"/>
    </row>
    <row r="46" spans="1:16" s="24" customFormat="1" ht="21.95" customHeight="1" x14ac:dyDescent="0.25">
      <c r="A46" s="25"/>
      <c r="B46" s="26" t="s">
        <v>80</v>
      </c>
      <c r="C46" s="25"/>
      <c r="D46" s="23"/>
      <c r="E46" s="40">
        <f>SUM(F46:K46)</f>
        <v>35440.080000000002</v>
      </c>
      <c r="F46" s="39">
        <v>17420.04</v>
      </c>
      <c r="G46" s="39">
        <v>166.11</v>
      </c>
      <c r="H46" s="39">
        <v>192.18</v>
      </c>
      <c r="I46" s="42">
        <v>0</v>
      </c>
      <c r="J46" s="39">
        <v>135.21</v>
      </c>
      <c r="K46" s="39">
        <v>17526.54</v>
      </c>
      <c r="L46" s="42">
        <v>32935.839999999997</v>
      </c>
      <c r="M46" s="39">
        <v>730.03</v>
      </c>
      <c r="N46" s="27" t="s">
        <v>81</v>
      </c>
      <c r="O46" s="23"/>
      <c r="P46" s="28"/>
    </row>
    <row r="47" spans="1:16" s="24" customFormat="1" ht="21.95" customHeight="1" x14ac:dyDescent="0.25">
      <c r="A47" s="50" t="s">
        <v>82</v>
      </c>
      <c r="B47" s="50"/>
      <c r="C47" s="50"/>
      <c r="D47" s="51"/>
      <c r="E47" s="44">
        <f t="shared" ref="E47:M47" si="11">SUM(E48,E49)</f>
        <v>68564.88</v>
      </c>
      <c r="F47" s="44">
        <f t="shared" si="11"/>
        <v>29932.55</v>
      </c>
      <c r="G47" s="44">
        <f t="shared" si="11"/>
        <v>410.64</v>
      </c>
      <c r="H47" s="44">
        <f t="shared" si="11"/>
        <v>294.88</v>
      </c>
      <c r="I47" s="44">
        <f t="shared" si="11"/>
        <v>0</v>
      </c>
      <c r="J47" s="44">
        <f t="shared" si="11"/>
        <v>37.67</v>
      </c>
      <c r="K47" s="44">
        <f t="shared" si="11"/>
        <v>37889.14</v>
      </c>
      <c r="L47" s="44">
        <f t="shared" si="11"/>
        <v>48822.44</v>
      </c>
      <c r="M47" s="44">
        <f t="shared" si="11"/>
        <v>3227.11</v>
      </c>
      <c r="N47" s="22" t="s">
        <v>83</v>
      </c>
      <c r="O47" s="23"/>
      <c r="P47" s="28"/>
    </row>
    <row r="48" spans="1:16" s="24" customFormat="1" ht="21.95" customHeight="1" x14ac:dyDescent="0.25">
      <c r="A48" s="25"/>
      <c r="B48" s="26" t="s">
        <v>84</v>
      </c>
      <c r="C48" s="25"/>
      <c r="D48" s="23"/>
      <c r="E48" s="37">
        <f>SUM(F48:K48)</f>
        <v>31114.510000000002</v>
      </c>
      <c r="F48" s="38">
        <v>14466.49</v>
      </c>
      <c r="G48" s="38">
        <v>219.03</v>
      </c>
      <c r="H48" s="38">
        <v>113.75</v>
      </c>
      <c r="I48" s="39">
        <v>0</v>
      </c>
      <c r="J48" s="38">
        <v>11.01</v>
      </c>
      <c r="K48" s="38">
        <v>16304.23</v>
      </c>
      <c r="L48" s="39">
        <v>29553.48</v>
      </c>
      <c r="M48" s="38">
        <v>2431.48</v>
      </c>
      <c r="N48" s="27" t="s">
        <v>85</v>
      </c>
      <c r="P48" s="28"/>
    </row>
    <row r="49" spans="1:16" s="24" customFormat="1" ht="21.95" customHeight="1" x14ac:dyDescent="0.25">
      <c r="A49" s="25"/>
      <c r="B49" s="26" t="s">
        <v>86</v>
      </c>
      <c r="C49" s="25"/>
      <c r="D49" s="23"/>
      <c r="E49" s="37">
        <f t="shared" ref="E49" si="12">SUM(F49:K49)</f>
        <v>37450.369999999995</v>
      </c>
      <c r="F49" s="39">
        <v>15466.06</v>
      </c>
      <c r="G49" s="39">
        <v>191.61</v>
      </c>
      <c r="H49" s="39">
        <v>181.13</v>
      </c>
      <c r="I49" s="39">
        <v>0</v>
      </c>
      <c r="J49" s="39">
        <v>26.66</v>
      </c>
      <c r="K49" s="39">
        <v>21584.91</v>
      </c>
      <c r="L49" s="39">
        <v>19268.96</v>
      </c>
      <c r="M49" s="39">
        <v>795.63</v>
      </c>
      <c r="N49" s="27" t="s">
        <v>87</v>
      </c>
      <c r="P49" s="28"/>
    </row>
    <row r="50" spans="1:16" s="24" customFormat="1" ht="21.95" customHeight="1" x14ac:dyDescent="0.25">
      <c r="A50" s="50" t="s">
        <v>88</v>
      </c>
      <c r="B50" s="50"/>
      <c r="C50" s="50"/>
      <c r="D50" s="51"/>
      <c r="E50" s="36">
        <f>SUM(E51)</f>
        <v>56000</v>
      </c>
      <c r="F50" s="36">
        <f t="shared" ref="F50:M50" si="13">SUM(F51)</f>
        <v>32884</v>
      </c>
      <c r="G50" s="36">
        <f t="shared" si="13"/>
        <v>2550</v>
      </c>
      <c r="H50" s="36">
        <f t="shared" si="13"/>
        <v>415</v>
      </c>
      <c r="I50" s="36">
        <f t="shared" si="13"/>
        <v>1650</v>
      </c>
      <c r="J50" s="36">
        <f t="shared" si="13"/>
        <v>901</v>
      </c>
      <c r="K50" s="36">
        <f t="shared" si="13"/>
        <v>17600</v>
      </c>
      <c r="L50" s="36">
        <f t="shared" si="13"/>
        <v>51779.43</v>
      </c>
      <c r="M50" s="36">
        <f t="shared" si="13"/>
        <v>3644.62</v>
      </c>
      <c r="N50" s="22" t="s">
        <v>89</v>
      </c>
      <c r="P50" s="28"/>
    </row>
    <row r="51" spans="1:16" s="24" customFormat="1" ht="21.95" customHeight="1" x14ac:dyDescent="0.25">
      <c r="A51" s="25"/>
      <c r="B51" s="26" t="s">
        <v>90</v>
      </c>
      <c r="C51" s="25"/>
      <c r="D51" s="23"/>
      <c r="E51" s="37">
        <f>SUM(F51:K51)</f>
        <v>56000</v>
      </c>
      <c r="F51" s="38">
        <v>32884</v>
      </c>
      <c r="G51" s="38">
        <v>2550</v>
      </c>
      <c r="H51" s="38">
        <v>415</v>
      </c>
      <c r="I51" s="38">
        <v>1650</v>
      </c>
      <c r="J51" s="38">
        <v>901</v>
      </c>
      <c r="K51" s="38">
        <v>17600</v>
      </c>
      <c r="L51" s="39">
        <v>51779.43</v>
      </c>
      <c r="M51" s="38">
        <v>3644.62</v>
      </c>
      <c r="N51" s="27" t="s">
        <v>91</v>
      </c>
      <c r="P51" s="28"/>
    </row>
    <row r="52" spans="1:16" s="24" customFormat="1" ht="21.95" customHeight="1" x14ac:dyDescent="0.25">
      <c r="A52" s="50" t="s">
        <v>92</v>
      </c>
      <c r="B52" s="50"/>
      <c r="C52" s="50"/>
      <c r="D52" s="51"/>
      <c r="E52" s="36">
        <f>SUM(E53:E55)</f>
        <v>100889</v>
      </c>
      <c r="F52" s="36">
        <f t="shared" ref="F52:M52" si="14">SUM(F53:F55)</f>
        <v>59020.55</v>
      </c>
      <c r="G52" s="36">
        <f t="shared" si="14"/>
        <v>1667.4</v>
      </c>
      <c r="H52" s="36">
        <f t="shared" si="14"/>
        <v>1071.25</v>
      </c>
      <c r="I52" s="36">
        <f t="shared" si="14"/>
        <v>1124.47</v>
      </c>
      <c r="J52" s="36">
        <f t="shared" si="14"/>
        <v>239.14999999999998</v>
      </c>
      <c r="K52" s="36">
        <f t="shared" si="14"/>
        <v>37766.18</v>
      </c>
      <c r="L52" s="36">
        <f t="shared" si="14"/>
        <v>66635.42</v>
      </c>
      <c r="M52" s="36">
        <f t="shared" si="14"/>
        <v>11555.86</v>
      </c>
      <c r="N52" s="22" t="s">
        <v>93</v>
      </c>
      <c r="P52" s="28"/>
    </row>
    <row r="53" spans="1:16" s="24" customFormat="1" ht="21.95" customHeight="1" x14ac:dyDescent="0.25">
      <c r="A53" s="25"/>
      <c r="B53" s="26" t="s">
        <v>94</v>
      </c>
      <c r="C53" s="25"/>
      <c r="D53" s="23"/>
      <c r="E53" s="37">
        <f>SUM(F53:K53)</f>
        <v>44577.5</v>
      </c>
      <c r="F53" s="38">
        <v>25950.06</v>
      </c>
      <c r="G53" s="38">
        <v>840.17</v>
      </c>
      <c r="H53" s="38">
        <v>784.36</v>
      </c>
      <c r="I53" s="39">
        <v>0</v>
      </c>
      <c r="J53" s="38">
        <v>22.79</v>
      </c>
      <c r="K53" s="38">
        <v>16980.12</v>
      </c>
      <c r="L53" s="39">
        <v>28214.15</v>
      </c>
      <c r="M53" s="38">
        <v>9537.7999999999993</v>
      </c>
      <c r="N53" s="27" t="s">
        <v>95</v>
      </c>
      <c r="P53" s="28"/>
    </row>
    <row r="54" spans="1:16" s="24" customFormat="1" ht="21.95" customHeight="1" x14ac:dyDescent="0.25">
      <c r="A54" s="25"/>
      <c r="B54" s="26" t="s">
        <v>96</v>
      </c>
      <c r="C54" s="25"/>
      <c r="D54" s="23"/>
      <c r="E54" s="37">
        <f>SUM(F54:K54)</f>
        <v>27916.32</v>
      </c>
      <c r="F54" s="38">
        <v>16327.87</v>
      </c>
      <c r="G54" s="38">
        <v>413.84</v>
      </c>
      <c r="H54" s="38">
        <v>86.76</v>
      </c>
      <c r="I54" s="39">
        <v>0</v>
      </c>
      <c r="J54" s="38">
        <v>116.4</v>
      </c>
      <c r="K54" s="38">
        <v>10971.45</v>
      </c>
      <c r="L54" s="39">
        <v>16346.15</v>
      </c>
      <c r="M54" s="38">
        <v>1321.95</v>
      </c>
      <c r="N54" s="27" t="s">
        <v>97</v>
      </c>
      <c r="P54" s="28"/>
    </row>
    <row r="55" spans="1:16" s="24" customFormat="1" ht="21.95" customHeight="1" x14ac:dyDescent="0.25">
      <c r="A55" s="25"/>
      <c r="B55" s="26" t="s">
        <v>98</v>
      </c>
      <c r="C55" s="25"/>
      <c r="D55" s="23"/>
      <c r="E55" s="37">
        <f>SUM(F55:K55)</f>
        <v>28395.18</v>
      </c>
      <c r="F55" s="39">
        <v>16742.62</v>
      </c>
      <c r="G55" s="39">
        <v>413.39</v>
      </c>
      <c r="H55" s="39">
        <v>200.13</v>
      </c>
      <c r="I55" s="39">
        <v>1124.47</v>
      </c>
      <c r="J55" s="39">
        <v>99.96</v>
      </c>
      <c r="K55" s="39">
        <v>9814.61</v>
      </c>
      <c r="L55" s="39">
        <v>22075.119999999999</v>
      </c>
      <c r="M55" s="39">
        <v>696.11</v>
      </c>
      <c r="N55" s="27" t="s">
        <v>99</v>
      </c>
      <c r="P55" s="28"/>
    </row>
    <row r="56" spans="1:16" s="2" customFormat="1" x14ac:dyDescent="0.3">
      <c r="B56" s="3" t="s">
        <v>2</v>
      </c>
      <c r="C56" s="4">
        <v>19.2</v>
      </c>
      <c r="D56" s="3" t="s">
        <v>107</v>
      </c>
      <c r="E56" s="3"/>
    </row>
    <row r="57" spans="1:16" s="5" customFormat="1" x14ac:dyDescent="0.3">
      <c r="B57" s="6" t="s">
        <v>22</v>
      </c>
      <c r="C57" s="4">
        <v>19.2</v>
      </c>
      <c r="D57" s="6" t="s">
        <v>108</v>
      </c>
      <c r="E57" s="6"/>
    </row>
    <row r="58" spans="1:16" ht="15" customHeight="1" x14ac:dyDescent="0.3">
      <c r="O58" s="1" t="s">
        <v>23</v>
      </c>
    </row>
    <row r="59" spans="1:16" s="8" customFormat="1" ht="21" customHeight="1" x14ac:dyDescent="0.25">
      <c r="A59" s="63" t="s">
        <v>11</v>
      </c>
      <c r="B59" s="63"/>
      <c r="C59" s="63"/>
      <c r="D59" s="64"/>
      <c r="E59" s="52" t="s">
        <v>109</v>
      </c>
      <c r="F59" s="63"/>
      <c r="G59" s="63"/>
      <c r="H59" s="63"/>
      <c r="I59" s="63"/>
      <c r="J59" s="63"/>
      <c r="K59" s="64"/>
      <c r="L59" s="67" t="s">
        <v>12</v>
      </c>
      <c r="M59" s="68"/>
      <c r="N59" s="52" t="s">
        <v>20</v>
      </c>
      <c r="O59" s="53"/>
    </row>
    <row r="60" spans="1:16" s="8" customFormat="1" ht="21" customHeight="1" x14ac:dyDescent="0.25">
      <c r="A60" s="65"/>
      <c r="B60" s="65"/>
      <c r="C60" s="65"/>
      <c r="D60" s="66"/>
      <c r="E60" s="58" t="s">
        <v>6</v>
      </c>
      <c r="F60" s="59"/>
      <c r="G60" s="59"/>
      <c r="H60" s="59"/>
      <c r="I60" s="59"/>
      <c r="J60" s="59"/>
      <c r="K60" s="60"/>
      <c r="L60" s="61" t="s">
        <v>13</v>
      </c>
      <c r="M60" s="62"/>
      <c r="N60" s="54"/>
      <c r="O60" s="55"/>
    </row>
    <row r="61" spans="1:16" s="8" customFormat="1" ht="21" customHeight="1" x14ac:dyDescent="0.25">
      <c r="A61" s="65"/>
      <c r="B61" s="65"/>
      <c r="C61" s="65"/>
      <c r="D61" s="66"/>
      <c r="E61" s="9" t="s">
        <v>0</v>
      </c>
      <c r="F61" s="10" t="s">
        <v>3</v>
      </c>
      <c r="G61" s="10" t="s">
        <v>16</v>
      </c>
      <c r="H61" s="10" t="s">
        <v>4</v>
      </c>
      <c r="I61" s="10" t="s">
        <v>5</v>
      </c>
      <c r="J61" s="10" t="s">
        <v>17</v>
      </c>
      <c r="K61" s="11" t="s">
        <v>9</v>
      </c>
      <c r="L61" s="11" t="s">
        <v>24</v>
      </c>
      <c r="M61" s="11" t="s">
        <v>12</v>
      </c>
      <c r="N61" s="54"/>
      <c r="O61" s="55"/>
    </row>
    <row r="62" spans="1:16" s="8" customFormat="1" ht="21" customHeight="1" x14ac:dyDescent="0.25">
      <c r="A62" s="65"/>
      <c r="B62" s="65"/>
      <c r="C62" s="65"/>
      <c r="D62" s="66"/>
      <c r="E62" s="9" t="s">
        <v>1</v>
      </c>
      <c r="F62" s="10" t="s">
        <v>15</v>
      </c>
      <c r="G62" s="10" t="s">
        <v>25</v>
      </c>
      <c r="H62" s="10" t="s">
        <v>7</v>
      </c>
      <c r="I62" s="10" t="s">
        <v>26</v>
      </c>
      <c r="J62" s="10" t="s">
        <v>8</v>
      </c>
      <c r="K62" s="10" t="s">
        <v>10</v>
      </c>
      <c r="L62" s="11" t="s">
        <v>27</v>
      </c>
      <c r="M62" s="11" t="s">
        <v>19</v>
      </c>
      <c r="N62" s="54"/>
      <c r="O62" s="55"/>
    </row>
    <row r="63" spans="1:16" s="8" customFormat="1" ht="21" customHeight="1" x14ac:dyDescent="0.25">
      <c r="A63" s="65"/>
      <c r="B63" s="65"/>
      <c r="C63" s="65"/>
      <c r="D63" s="66"/>
      <c r="E63" s="12"/>
      <c r="F63" s="10" t="s">
        <v>18</v>
      </c>
      <c r="G63" s="10" t="s">
        <v>28</v>
      </c>
      <c r="H63" s="10"/>
      <c r="I63" s="10" t="s">
        <v>29</v>
      </c>
      <c r="J63" s="10"/>
      <c r="K63" s="10"/>
      <c r="L63" s="11" t="s">
        <v>13</v>
      </c>
      <c r="M63" s="11" t="s">
        <v>14</v>
      </c>
      <c r="N63" s="54"/>
      <c r="O63" s="55"/>
    </row>
    <row r="64" spans="1:16" s="8" customFormat="1" ht="21" customHeight="1" x14ac:dyDescent="0.25">
      <c r="A64" s="59"/>
      <c r="B64" s="59"/>
      <c r="C64" s="59"/>
      <c r="D64" s="60"/>
      <c r="E64" s="13"/>
      <c r="F64" s="13"/>
      <c r="G64" s="13"/>
      <c r="H64" s="13"/>
      <c r="I64" s="13"/>
      <c r="J64" s="13"/>
      <c r="K64" s="13"/>
      <c r="L64" s="14" t="s">
        <v>30</v>
      </c>
      <c r="M64" s="14" t="s">
        <v>31</v>
      </c>
      <c r="N64" s="56"/>
      <c r="O64" s="57"/>
    </row>
    <row r="65" spans="1:16" s="8" customFormat="1" ht="3" customHeight="1" x14ac:dyDescent="0.25">
      <c r="A65" s="15"/>
      <c r="B65" s="15"/>
      <c r="C65" s="15"/>
      <c r="D65" s="16"/>
      <c r="E65" s="16"/>
      <c r="F65" s="17"/>
      <c r="G65" s="17"/>
      <c r="H65" s="17"/>
      <c r="I65" s="17"/>
      <c r="J65" s="17"/>
      <c r="K65" s="17"/>
      <c r="L65" s="17"/>
      <c r="M65" s="17"/>
      <c r="N65" s="18"/>
      <c r="O65" s="15"/>
    </row>
    <row r="66" spans="1:16" s="24" customFormat="1" ht="21.75" customHeight="1" x14ac:dyDescent="0.25">
      <c r="A66" s="50" t="s">
        <v>100</v>
      </c>
      <c r="B66" s="50"/>
      <c r="C66" s="50"/>
      <c r="D66" s="51"/>
      <c r="E66" s="36">
        <f>SUM(E67)</f>
        <v>74531.510000000009</v>
      </c>
      <c r="F66" s="36">
        <f t="shared" ref="F66:M66" si="15">SUM(F67)</f>
        <v>40534.42</v>
      </c>
      <c r="G66" s="36">
        <f t="shared" si="15"/>
        <v>2037.94</v>
      </c>
      <c r="H66" s="36">
        <f t="shared" si="15"/>
        <v>1842.25</v>
      </c>
      <c r="I66" s="36">
        <f t="shared" si="15"/>
        <v>0</v>
      </c>
      <c r="J66" s="36">
        <f t="shared" si="15"/>
        <v>87.15</v>
      </c>
      <c r="K66" s="36">
        <f t="shared" si="15"/>
        <v>30029.75</v>
      </c>
      <c r="L66" s="36">
        <f t="shared" si="15"/>
        <v>51576.79</v>
      </c>
      <c r="M66" s="36">
        <f t="shared" si="15"/>
        <v>12357.83</v>
      </c>
      <c r="N66" s="22" t="s">
        <v>101</v>
      </c>
      <c r="P66" s="28"/>
    </row>
    <row r="67" spans="1:16" s="24" customFormat="1" ht="21.75" customHeight="1" x14ac:dyDescent="0.25">
      <c r="A67" s="25"/>
      <c r="B67" s="26" t="s">
        <v>102</v>
      </c>
      <c r="C67" s="25"/>
      <c r="D67" s="23"/>
      <c r="E67" s="37">
        <f>SUM(F67:K67)</f>
        <v>74531.510000000009</v>
      </c>
      <c r="F67" s="38">
        <v>40534.42</v>
      </c>
      <c r="G67" s="38">
        <v>2037.94</v>
      </c>
      <c r="H67" s="38">
        <v>1842.25</v>
      </c>
      <c r="I67" s="39">
        <v>0</v>
      </c>
      <c r="J67" s="38">
        <v>87.15</v>
      </c>
      <c r="K67" s="38">
        <v>30029.75</v>
      </c>
      <c r="L67" s="39">
        <v>51576.79</v>
      </c>
      <c r="M67" s="38">
        <v>12357.83</v>
      </c>
      <c r="N67" s="27" t="s">
        <v>103</v>
      </c>
      <c r="P67" s="28"/>
    </row>
    <row r="68" spans="1:16" s="8" customFormat="1" ht="3" customHeight="1" x14ac:dyDescent="0.25">
      <c r="A68" s="32"/>
      <c r="B68" s="32"/>
      <c r="C68" s="32"/>
      <c r="D68" s="33"/>
      <c r="E68" s="33"/>
      <c r="F68" s="13"/>
      <c r="G68" s="13"/>
      <c r="H68" s="13"/>
      <c r="I68" s="13"/>
      <c r="J68" s="13"/>
      <c r="K68" s="13"/>
      <c r="L68" s="13"/>
      <c r="M68" s="13"/>
      <c r="N68" s="32"/>
      <c r="O68" s="32"/>
      <c r="P68" s="34"/>
    </row>
    <row r="69" spans="1:16" s="8" customFormat="1" ht="3" customHeight="1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</row>
    <row r="70" spans="1:16" s="8" customFormat="1" ht="15.75" x14ac:dyDescent="0.25">
      <c r="B70" s="8" t="s">
        <v>21</v>
      </c>
    </row>
    <row r="71" spans="1:16" s="8" customFormat="1" ht="15.75" x14ac:dyDescent="0.25">
      <c r="B71" s="8" t="s">
        <v>104</v>
      </c>
    </row>
  </sheetData>
  <mergeCells count="28">
    <mergeCell ref="A4:D9"/>
    <mergeCell ref="E4:K4"/>
    <mergeCell ref="L4:M4"/>
    <mergeCell ref="N4:O9"/>
    <mergeCell ref="E5:K5"/>
    <mergeCell ref="L5:M5"/>
    <mergeCell ref="B11:C11"/>
    <mergeCell ref="E32:K32"/>
    <mergeCell ref="L32:M32"/>
    <mergeCell ref="N32:O37"/>
    <mergeCell ref="E33:K33"/>
    <mergeCell ref="L33:M33"/>
    <mergeCell ref="A12:D12"/>
    <mergeCell ref="A15:D15"/>
    <mergeCell ref="A18:D18"/>
    <mergeCell ref="A20:D20"/>
    <mergeCell ref="A23:D23"/>
    <mergeCell ref="A66:D66"/>
    <mergeCell ref="N59:O64"/>
    <mergeCell ref="E60:K60"/>
    <mergeCell ref="L60:M60"/>
    <mergeCell ref="A32:D37"/>
    <mergeCell ref="A47:D47"/>
    <mergeCell ref="A50:D50"/>
    <mergeCell ref="A52:D52"/>
    <mergeCell ref="L59:M59"/>
    <mergeCell ref="A59:D64"/>
    <mergeCell ref="E59:K59"/>
  </mergeCells>
  <pageMargins left="0.78740157480314965" right="0.59055118110236227" top="1.1811023622047245" bottom="0.59055118110236227" header="0.51181102362204722" footer="0.51181102362204722"/>
  <pageSetup paperSize="9" scale="9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T-19.2 (2) k</vt:lpstr>
      <vt:lpstr>'T-19.2 (2) k'!Print_Area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</cp:lastModifiedBy>
  <cp:lastPrinted>2017-08-31T04:21:00Z</cp:lastPrinted>
  <dcterms:created xsi:type="dcterms:W3CDTF">1997-06-13T10:07:54Z</dcterms:created>
  <dcterms:modified xsi:type="dcterms:W3CDTF">2017-09-05T08:46:25Z</dcterms:modified>
</cp:coreProperties>
</file>