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5" yWindow="-15" windowWidth="9720" windowHeight="11760" tabRatio="983"/>
  </bookViews>
  <sheets>
    <sheet name="T-1.2 (2)k" sheetId="26" r:id="rId1"/>
  </sheets>
  <definedNames>
    <definedName name="_xlnm.Print_Area" localSheetId="0">'T-1.2 (2)k'!$A$1:$O$77</definedName>
  </definedNames>
  <calcPr calcId="144525"/>
</workbook>
</file>

<file path=xl/calcChain.xml><?xml version="1.0" encoding="utf-8"?>
<calcChain xmlns="http://schemas.openxmlformats.org/spreadsheetml/2006/main">
  <c r="H8" i="26" l="1"/>
  <c r="H9" i="26"/>
  <c r="E8" i="26"/>
  <c r="E9" i="26"/>
  <c r="F49" i="26"/>
  <c r="K73" i="26" l="1"/>
  <c r="E73" i="26"/>
  <c r="K72" i="26"/>
  <c r="E72" i="26"/>
  <c r="M71" i="26"/>
  <c r="L71" i="26"/>
  <c r="J71" i="26"/>
  <c r="I71" i="26"/>
  <c r="H71" i="26"/>
  <c r="G71" i="26"/>
  <c r="F71" i="26"/>
  <c r="K70" i="26"/>
  <c r="E70" i="26"/>
  <c r="K69" i="26"/>
  <c r="E69" i="26"/>
  <c r="K68" i="26"/>
  <c r="E68" i="26"/>
  <c r="M67" i="26"/>
  <c r="L67" i="26"/>
  <c r="J67" i="26"/>
  <c r="I67" i="26"/>
  <c r="H67" i="26"/>
  <c r="G67" i="26"/>
  <c r="F67" i="26"/>
  <c r="K66" i="26"/>
  <c r="E66" i="26"/>
  <c r="K65" i="26"/>
  <c r="E65" i="26"/>
  <c r="M64" i="26"/>
  <c r="L64" i="26"/>
  <c r="J64" i="26"/>
  <c r="I64" i="26"/>
  <c r="H64" i="26"/>
  <c r="G64" i="26"/>
  <c r="F64" i="26"/>
  <c r="K63" i="26"/>
  <c r="E63" i="26"/>
  <c r="K62" i="26"/>
  <c r="E62" i="26"/>
  <c r="K61" i="26"/>
  <c r="E61" i="26"/>
  <c r="K60" i="26"/>
  <c r="E60" i="26"/>
  <c r="M59" i="26"/>
  <c r="L59" i="26"/>
  <c r="J59" i="26"/>
  <c r="I59" i="26"/>
  <c r="H59" i="26"/>
  <c r="G59" i="26"/>
  <c r="F59" i="26"/>
  <c r="K52" i="26"/>
  <c r="E52" i="26"/>
  <c r="K51" i="26"/>
  <c r="E51" i="26"/>
  <c r="K50" i="26"/>
  <c r="E50" i="26"/>
  <c r="M49" i="26"/>
  <c r="L49" i="26"/>
  <c r="J49" i="26"/>
  <c r="I49" i="26"/>
  <c r="H49" i="26"/>
  <c r="G49" i="26"/>
  <c r="K48" i="26"/>
  <c r="E48" i="26"/>
  <c r="K47" i="26"/>
  <c r="E47" i="26"/>
  <c r="M46" i="26"/>
  <c r="L46" i="26"/>
  <c r="J46" i="26"/>
  <c r="I46" i="26"/>
  <c r="H46" i="26"/>
  <c r="G46" i="26"/>
  <c r="F46" i="26"/>
  <c r="K45" i="26"/>
  <c r="E45" i="26"/>
  <c r="K44" i="26"/>
  <c r="E44" i="26"/>
  <c r="M43" i="26"/>
  <c r="L43" i="26"/>
  <c r="J43" i="26"/>
  <c r="I43" i="26"/>
  <c r="H43" i="26"/>
  <c r="G43" i="26"/>
  <c r="F43" i="26"/>
  <c r="K42" i="26"/>
  <c r="E42" i="26"/>
  <c r="K41" i="26"/>
  <c r="E41" i="26"/>
  <c r="K40" i="26"/>
  <c r="E40" i="26"/>
  <c r="M39" i="26"/>
  <c r="L39" i="26"/>
  <c r="J39" i="26"/>
  <c r="I39" i="26"/>
  <c r="H39" i="26"/>
  <c r="G39" i="26"/>
  <c r="F39" i="26"/>
  <c r="K38" i="26"/>
  <c r="E38" i="26"/>
  <c r="K37" i="26"/>
  <c r="E37" i="26"/>
  <c r="M36" i="26"/>
  <c r="L36" i="26"/>
  <c r="J36" i="26"/>
  <c r="I36" i="26"/>
  <c r="H36" i="26"/>
  <c r="G36" i="26"/>
  <c r="F36" i="26"/>
  <c r="K35" i="26"/>
  <c r="E35" i="26"/>
  <c r="K34" i="26"/>
  <c r="E34" i="26"/>
  <c r="K33" i="26"/>
  <c r="E33" i="26"/>
  <c r="M32" i="26"/>
  <c r="M20" i="26" s="1"/>
  <c r="L32" i="26"/>
  <c r="L20" i="26" s="1"/>
  <c r="J32" i="26"/>
  <c r="I32" i="26"/>
  <c r="I20" i="26" s="1"/>
  <c r="H32" i="26"/>
  <c r="H20" i="26" s="1"/>
  <c r="G32" i="26"/>
  <c r="F32" i="26"/>
  <c r="K25" i="26"/>
  <c r="E25" i="26"/>
  <c r="K24" i="26"/>
  <c r="E24" i="26"/>
  <c r="K23" i="26"/>
  <c r="E23" i="26"/>
  <c r="K22" i="26"/>
  <c r="E22" i="26"/>
  <c r="K21" i="26"/>
  <c r="E21" i="26"/>
  <c r="G20" i="26"/>
  <c r="K19" i="26"/>
  <c r="E19" i="26"/>
  <c r="K18" i="26"/>
  <c r="E18" i="26"/>
  <c r="K17" i="26"/>
  <c r="E17" i="26"/>
  <c r="M16" i="26"/>
  <c r="L16" i="26"/>
  <c r="J16" i="26"/>
  <c r="I16" i="26"/>
  <c r="H16" i="26"/>
  <c r="G16" i="26"/>
  <c r="F16" i="26"/>
  <c r="K15" i="26"/>
  <c r="K14" i="26"/>
  <c r="E14" i="26"/>
  <c r="K13" i="26"/>
  <c r="E13" i="26"/>
  <c r="K12" i="26"/>
  <c r="E12" i="26"/>
  <c r="K11" i="26"/>
  <c r="E11" i="26"/>
  <c r="M10" i="26"/>
  <c r="L10" i="26"/>
  <c r="J10" i="26"/>
  <c r="I10" i="26"/>
  <c r="H10" i="26"/>
  <c r="G10" i="26"/>
  <c r="F10" i="26"/>
  <c r="M9" i="26"/>
  <c r="L9" i="26"/>
  <c r="H7" i="26" l="1"/>
  <c r="K43" i="26"/>
  <c r="M8" i="26"/>
  <c r="M7" i="26" s="1"/>
  <c r="K16" i="26"/>
  <c r="K36" i="26"/>
  <c r="G7" i="26"/>
  <c r="E36" i="26"/>
  <c r="L8" i="26"/>
  <c r="F20" i="26"/>
  <c r="E20" i="26" s="1"/>
  <c r="J20" i="26"/>
  <c r="K67" i="26"/>
  <c r="E49" i="26"/>
  <c r="E64" i="26"/>
  <c r="E71" i="26"/>
  <c r="K9" i="26"/>
  <c r="K59" i="26"/>
  <c r="E16" i="26"/>
  <c r="K46" i="26"/>
  <c r="K49" i="26"/>
  <c r="K64" i="26"/>
  <c r="J7" i="26"/>
  <c r="E10" i="26"/>
  <c r="E32" i="26"/>
  <c r="I7" i="26"/>
  <c r="K39" i="26"/>
  <c r="K20" i="26" s="1"/>
  <c r="E59" i="26"/>
  <c r="K71" i="26"/>
  <c r="K10" i="26"/>
  <c r="K32" i="26"/>
  <c r="E43" i="26"/>
  <c r="E46" i="26"/>
  <c r="E67" i="26"/>
  <c r="E39" i="26"/>
  <c r="K8" i="26" l="1"/>
  <c r="K7" i="26"/>
  <c r="L7" i="26"/>
  <c r="F7" i="26"/>
  <c r="E7" i="26"/>
</calcChain>
</file>

<file path=xl/sharedStrings.xml><?xml version="1.0" encoding="utf-8"?>
<sst xmlns="http://schemas.openxmlformats.org/spreadsheetml/2006/main" count="193" uniqueCount="106">
  <si>
    <t>ตาราง</t>
  </si>
  <si>
    <t>รวม</t>
  </si>
  <si>
    <t>ชาย</t>
  </si>
  <si>
    <t>หญิง</t>
  </si>
  <si>
    <t>ในเขตเทศบาล</t>
  </si>
  <si>
    <t>นอกเขตเทศบาล</t>
  </si>
  <si>
    <t>Total</t>
  </si>
  <si>
    <t>Male</t>
  </si>
  <si>
    <t>Female</t>
  </si>
  <si>
    <t>Municipal area</t>
  </si>
  <si>
    <t>Non-municipal area</t>
  </si>
  <si>
    <t>รวมยอด</t>
  </si>
  <si>
    <t xml:space="preserve">        ที่มา:  กรมการปกครอง  กระทรวงมหาดไทย</t>
  </si>
  <si>
    <t>Source:   Department of Provinical Administration,  Ministry of Interior</t>
  </si>
  <si>
    <t>Table</t>
  </si>
  <si>
    <t>District and Administration Zone</t>
  </si>
  <si>
    <t>2557 (2014)</t>
  </si>
  <si>
    <t>2558 (2015)</t>
  </si>
  <si>
    <t>2559 (2016)</t>
  </si>
  <si>
    <t>อำเภอเมืองสระบุรี</t>
  </si>
  <si>
    <t xml:space="preserve">   เทศบาลเมืองสระบุรี</t>
  </si>
  <si>
    <t xml:space="preserve">   เทศบาลตำบลป๊อกแป๊ก</t>
  </si>
  <si>
    <t xml:space="preserve">   เทศบาลตำบลตะกุด</t>
  </si>
  <si>
    <t xml:space="preserve">   เทศบาลตำบลกุดนกเปล้า</t>
  </si>
  <si>
    <t xml:space="preserve">   นอกเขตเทศบาล</t>
  </si>
  <si>
    <t>Muang Saraburi District</t>
  </si>
  <si>
    <t xml:space="preserve">   Saraburi Town Municipality</t>
  </si>
  <si>
    <t xml:space="preserve">   Pok Pak Subdistrict Municipality</t>
  </si>
  <si>
    <t xml:space="preserve">   Thakut Subdistrict Municipality</t>
  </si>
  <si>
    <t xml:space="preserve">   Kut Nok Plao Subdistrict Municipality</t>
  </si>
  <si>
    <t xml:space="preserve">   Non-municipal area</t>
  </si>
  <si>
    <t>อำเภอแก่งคอย</t>
  </si>
  <si>
    <t xml:space="preserve">   เทศบาลเมืองแก่งคอย</t>
  </si>
  <si>
    <t xml:space="preserve">   เทศบาลเมืองทับกวาง</t>
  </si>
  <si>
    <t>อำเภอหนองแค</t>
  </si>
  <si>
    <t xml:space="preserve">   เทศบาลตำบลหนองแค</t>
  </si>
  <si>
    <t xml:space="preserve">   เทศบาลตำบลคชสิทธิ์</t>
  </si>
  <si>
    <t xml:space="preserve">   เทศบาลตำบลหินกอง</t>
  </si>
  <si>
    <t xml:space="preserve">   เทศบาลตำบลไผ่ต่ำ</t>
  </si>
  <si>
    <t>Kaeng Khoi District</t>
  </si>
  <si>
    <t xml:space="preserve">   Kaeng Khoi Town Municipality</t>
  </si>
  <si>
    <t xml:space="preserve">   Thap Kwang Municipality</t>
  </si>
  <si>
    <t>Nong Khae District</t>
  </si>
  <si>
    <t xml:space="preserve">   Nong Khae Subdistrict Municipality</t>
  </si>
  <si>
    <t xml:space="preserve">   Khotchasit Subdistrict Municipality</t>
  </si>
  <si>
    <t xml:space="preserve">   Hin Kong Subdistrict Municipality</t>
  </si>
  <si>
    <t xml:space="preserve">   Phai Tham Subdistrict Municipality</t>
  </si>
  <si>
    <t>อำเภอวิหารแดง</t>
  </si>
  <si>
    <t xml:space="preserve">   เทศบาลตำบลวิหารแดง</t>
  </si>
  <si>
    <t xml:space="preserve">   เทศบาลตำบลหนองหมู</t>
  </si>
  <si>
    <t>อำเภอหนองแซง</t>
  </si>
  <si>
    <t xml:space="preserve">   เทศบาลตำบลหนองแซง</t>
  </si>
  <si>
    <t>Wihan Daeng District</t>
  </si>
  <si>
    <t xml:space="preserve">   Wihan Daeng Subdistrict Municipality</t>
  </si>
  <si>
    <t xml:space="preserve">   Nong Mu Subdistrict Municipality</t>
  </si>
  <si>
    <t>Nong Saeng District</t>
  </si>
  <si>
    <t xml:space="preserve">   Nong Saeng Subdistrict Municipality</t>
  </si>
  <si>
    <t>อำเภอบ้านหมอ</t>
  </si>
  <si>
    <t xml:space="preserve">   เทศบาลตำบลท่าลาน</t>
  </si>
  <si>
    <t xml:space="preserve">   เทศบาลตำบลบ้านหมอ</t>
  </si>
  <si>
    <t>อำเภอดอนพุด</t>
  </si>
  <si>
    <t xml:space="preserve">   เทศบาลตำบลดอนพุด</t>
  </si>
  <si>
    <t>อำเภอหนองโดน</t>
  </si>
  <si>
    <t xml:space="preserve">   เทศบาลตำบลหนองโดน</t>
  </si>
  <si>
    <t>Ban Mo District</t>
  </si>
  <si>
    <t xml:space="preserve">   Tha Lan Subdistrict Municipality</t>
  </si>
  <si>
    <t xml:space="preserve">   Ban Mo Subdistrict Municipality</t>
  </si>
  <si>
    <t>Don Phut District</t>
  </si>
  <si>
    <t xml:space="preserve">   Don Phut Subdistrict Municipality</t>
  </si>
  <si>
    <t>Nong Don District</t>
  </si>
  <si>
    <t xml:space="preserve">   Nong Don Subdistrict Municipality</t>
  </si>
  <si>
    <t>อำเภอพระพุทธบาท</t>
  </si>
  <si>
    <t xml:space="preserve">   เทศบาลเมืองพระพุทธบาท</t>
  </si>
  <si>
    <t xml:space="preserve">   เทศบาลตำบลพุกร่าง</t>
  </si>
  <si>
    <t>อำเภอเสาไห้</t>
  </si>
  <si>
    <t xml:space="preserve">   เทศบาลตำบลบ้านยาง</t>
  </si>
  <si>
    <t xml:space="preserve">   เทศบาลตำบลสวนดอกไม้</t>
  </si>
  <si>
    <t xml:space="preserve">   เทศบาลตำบลเสาไห้</t>
  </si>
  <si>
    <t>อำเภอมวกเหล็ก</t>
  </si>
  <si>
    <t xml:space="preserve">   เทศบาลตำบลมวกเหล็ก</t>
  </si>
  <si>
    <t>อำเภอวังม่วง</t>
  </si>
  <si>
    <t xml:space="preserve">   เทศบาลตำบลวังม่วง</t>
  </si>
  <si>
    <t xml:space="preserve">   เทศบาลตำบลคำพราน</t>
  </si>
  <si>
    <t>อำเภอเฉลิมพระเกียรติ</t>
  </si>
  <si>
    <t xml:space="preserve">   เทศบาลตำบลหน้าพระลาน</t>
  </si>
  <si>
    <t>Phra Phutthabat District</t>
  </si>
  <si>
    <t xml:space="preserve">   Phra Phutthabat Town Municipality</t>
  </si>
  <si>
    <t xml:space="preserve">   Phukrang Subdistrict Municipality</t>
  </si>
  <si>
    <t>Sao Hai District</t>
  </si>
  <si>
    <t xml:space="preserve">   Ban Yang Subdistrict Municipality</t>
  </si>
  <si>
    <t xml:space="preserve">   Suan Dok Mai Subdistrict Municipality</t>
  </si>
  <si>
    <t xml:space="preserve">   Sao Hai Subdistrict Municipality</t>
  </si>
  <si>
    <t>Muak Lek District</t>
  </si>
  <si>
    <t xml:space="preserve">   Muak Lek Subdistrict Municipality</t>
  </si>
  <si>
    <t>Wang Muang District</t>
  </si>
  <si>
    <t xml:space="preserve">   Wang Muang Subdistrict Municipality</t>
  </si>
  <si>
    <t xml:space="preserve">   Kham Phran Subdistrict Municipality</t>
  </si>
  <si>
    <t>Chaloem Phra Kiat District</t>
  </si>
  <si>
    <t xml:space="preserve">   Na Phra Lan Subdistrict Municipality</t>
  </si>
  <si>
    <t>ประชากรจากการทะเบียน จำแนกตามเพศ เขตการปกครอง เป็นรายอำเภอ พ.ศ. 2557 - 2559</t>
  </si>
  <si>
    <t>Population from Registration Record by Sex, Administration Zone and District: 2014 - 2016</t>
  </si>
  <si>
    <t>ประชากรจากการทะเบียน จำแนกตามเพศ เขตการปกครอง เป็นรายอำเภอ พ.ศ. 2557 - 2559 (ต่อ)</t>
  </si>
  <si>
    <t>Population from Registration Record by Sex, Administration Zone and District: 2014 - 2016 (Cont.)</t>
  </si>
  <si>
    <t xml:space="preserve">            อำเภอ และ              เขตการปกครอง</t>
  </si>
  <si>
    <t xml:space="preserve">           อำเภอ และ         เขตการปกครอง</t>
  </si>
  <si>
    <t xml:space="preserve">            อำเภอ และ         เขตการปกครอง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</si>
</sst>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9" formatCode="#,##0_ ;\-#,##0\ "/>
  </numFmts>
  <fonts count="13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1"/>
      <color indexed="8"/>
      <name val="Tahoma"/>
      <family val="2"/>
      <scheme val="minor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1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10" fillId="0" borderId="0"/>
    <xf numFmtId="0" fontId="12" fillId="0" borderId="0"/>
  </cellStyleXfs>
  <cellXfs count="4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4" xfId="0" applyFont="1" applyBorder="1"/>
    <xf numFmtId="0" fontId="8" fillId="0" borderId="5" xfId="0" applyFont="1" applyBorder="1"/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/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6" fillId="0" borderId="10" xfId="1" applyFont="1" applyFill="1" applyBorder="1"/>
    <xf numFmtId="0" fontId="7" fillId="0" borderId="0" xfId="1" applyFont="1" applyFill="1" applyBorder="1"/>
    <xf numFmtId="0" fontId="6" fillId="0" borderId="0" xfId="1" applyFont="1" applyFill="1" applyBorder="1"/>
    <xf numFmtId="0" fontId="7" fillId="0" borderId="2" xfId="1" applyFont="1" applyFill="1" applyBorder="1"/>
    <xf numFmtId="0" fontId="6" fillId="0" borderId="2" xfId="1" applyFont="1" applyFill="1" applyBorder="1"/>
    <xf numFmtId="189" fontId="7" fillId="0" borderId="3" xfId="1" applyNumberFormat="1" applyFont="1" applyFill="1" applyBorder="1" applyAlignment="1">
      <alignment horizontal="right" indent="1"/>
    </xf>
    <xf numFmtId="189" fontId="6" fillId="0" borderId="3" xfId="1" applyNumberFormat="1" applyFont="1" applyFill="1" applyBorder="1" applyAlignment="1">
      <alignment horizontal="right" indent="1"/>
    </xf>
    <xf numFmtId="189" fontId="7" fillId="0" borderId="8" xfId="1" applyNumberFormat="1" applyFont="1" applyFill="1" applyBorder="1" applyAlignment="1">
      <alignment horizontal="right" indent="1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7" fillId="0" borderId="0" xfId="1" applyFont="1" applyFill="1" applyBorder="1" applyAlignment="1">
      <alignment horizontal="left"/>
    </xf>
    <xf numFmtId="0" fontId="7" fillId="0" borderId="10" xfId="1" applyFont="1" applyFill="1" applyBorder="1" applyAlignment="1">
      <alignment horizontal="left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0" fillId="0" borderId="1" xfId="0" applyBorder="1"/>
    <xf numFmtId="0" fontId="0" fillId="0" borderId="11" xfId="0" applyBorder="1"/>
    <xf numFmtId="0" fontId="0" fillId="0" borderId="0" xfId="0"/>
    <xf numFmtId="0" fontId="0" fillId="0" borderId="10" xfId="0" applyBorder="1"/>
    <xf numFmtId="0" fontId="0" fillId="0" borderId="4" xfId="0" applyBorder="1"/>
    <xf numFmtId="0" fontId="0" fillId="0" borderId="7" xfId="0" applyBorder="1"/>
  </cellXfs>
  <cellStyles count="12">
    <cellStyle name="Comma 2" xfId="2"/>
    <cellStyle name="Comma 2 2" xfId="3"/>
    <cellStyle name="Normal" xfId="0" builtinId="0"/>
    <cellStyle name="Normal 2" xfId="4"/>
    <cellStyle name="Normal 2 2" xfId="5"/>
    <cellStyle name="เครื่องหมายจุลภาค 2" xfId="6"/>
    <cellStyle name="เครื่องหมายจุลภาค 3" xfId="7"/>
    <cellStyle name="เครื่องหมายจุลภาค 4" xfId="8"/>
    <cellStyle name="ปกติ 2" xfId="1"/>
    <cellStyle name="ปกติ 3" xfId="9"/>
    <cellStyle name="ปกติ 4" xfId="10"/>
    <cellStyle name="ปกติ 5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457200</xdr:colOff>
      <xdr:row>81</xdr:row>
      <xdr:rowOff>0</xdr:rowOff>
    </xdr:from>
    <xdr:to>
      <xdr:col>12</xdr:col>
      <xdr:colOff>304800</xdr:colOff>
      <xdr:row>89</xdr:row>
      <xdr:rowOff>228600</xdr:rowOff>
    </xdr:to>
    <xdr:sp macro="" textlink="">
      <xdr:nvSpPr>
        <xdr:cNvPr id="6" name="คำบรรยายภาพแบบสี่เหลี่ยมมุมมน 5"/>
        <xdr:cNvSpPr/>
      </xdr:nvSpPr>
      <xdr:spPr bwMode="auto">
        <a:xfrm>
          <a:off x="3438525" y="20821650"/>
          <a:ext cx="3962400" cy="2133600"/>
        </a:xfrm>
        <a:prstGeom prst="wedgeRoundRectCallout">
          <a:avLst>
            <a:gd name="adj1" fmla="val -60833"/>
            <a:gd name="adj2" fmla="val -62460"/>
            <a:gd name="adj3" fmla="val 16667"/>
          </a:avLst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t" anchorCtr="0" upright="1"/>
        <a:lstStyle/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-รวมยอด เป็นการนำเสนอข้อมูลประชากรในเขตเทศบาลและนอกเขตเทศบาล</a:t>
          </a:r>
        </a:p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-อำเภอเมือง และอำเภออื่น ๆ ให้นำเสนอข้อมูลในเขตเทศบาลและนอกเขตเทศบาล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 โดยข้อมูลในเขตเทศบาลให้ระบุข้อมูลเทศบาลทุกเทศบาลที่อยู่ในเขตเทศบาล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77"/>
  <sheetViews>
    <sheetView tabSelected="1" zoomScaleNormal="100" zoomScalePageLayoutView="55" workbookViewId="0">
      <selection activeCell="B18" sqref="B18"/>
    </sheetView>
  </sheetViews>
  <sheetFormatPr defaultRowHeight="18.75" x14ac:dyDescent="0.3"/>
  <cols>
    <col min="1" max="1" width="1.5703125" style="5" customWidth="1"/>
    <col min="2" max="2" width="5.5703125" style="5" customWidth="1"/>
    <col min="3" max="3" width="4.5703125" style="5" customWidth="1"/>
    <col min="4" max="4" width="10.140625" style="5" customWidth="1"/>
    <col min="5" max="5" width="9.5703125" style="5" customWidth="1"/>
    <col min="6" max="6" width="9.85546875" style="5" customWidth="1"/>
    <col min="7" max="8" width="10.140625" style="5" customWidth="1"/>
    <col min="9" max="9" width="9.7109375" style="5" customWidth="1"/>
    <col min="10" max="10" width="10.42578125" style="5" customWidth="1"/>
    <col min="11" max="11" width="9.5703125" style="5" customWidth="1"/>
    <col min="12" max="13" width="10" style="5" customWidth="1"/>
    <col min="14" max="14" width="2.7109375" style="5" customWidth="1"/>
    <col min="15" max="15" width="24.85546875" style="5" customWidth="1"/>
    <col min="16" max="16384" width="9.140625" style="5"/>
  </cols>
  <sheetData>
    <row r="1" spans="1:15" s="1" customFormat="1" x14ac:dyDescent="0.3">
      <c r="B1" s="1" t="s">
        <v>0</v>
      </c>
      <c r="C1" s="2">
        <v>1.2</v>
      </c>
      <c r="D1" s="1" t="s">
        <v>99</v>
      </c>
    </row>
    <row r="2" spans="1:15" s="3" customFormat="1" x14ac:dyDescent="0.3">
      <c r="B2" s="1" t="s">
        <v>14</v>
      </c>
      <c r="C2" s="2">
        <v>1.2</v>
      </c>
      <c r="D2" s="1" t="s">
        <v>100</v>
      </c>
    </row>
    <row r="3" spans="1:15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N3" s="4"/>
      <c r="O3" s="4"/>
    </row>
    <row r="4" spans="1:15" s="6" customFormat="1" ht="18" customHeight="1" x14ac:dyDescent="0.25">
      <c r="A4" s="29" t="s">
        <v>103</v>
      </c>
      <c r="B4" s="43"/>
      <c r="C4" s="43"/>
      <c r="D4" s="44"/>
      <c r="E4" s="40" t="s">
        <v>16</v>
      </c>
      <c r="F4" s="41"/>
      <c r="G4" s="42"/>
      <c r="H4" s="40" t="s">
        <v>17</v>
      </c>
      <c r="I4" s="41"/>
      <c r="J4" s="42"/>
      <c r="K4" s="40" t="s">
        <v>18</v>
      </c>
      <c r="L4" s="41"/>
      <c r="M4" s="42"/>
      <c r="N4" s="30" t="s">
        <v>15</v>
      </c>
      <c r="O4" s="31"/>
    </row>
    <row r="5" spans="1:15" s="6" customFormat="1" ht="18" customHeight="1" x14ac:dyDescent="0.3">
      <c r="A5" s="45"/>
      <c r="B5" s="45"/>
      <c r="C5" s="45"/>
      <c r="D5" s="46"/>
      <c r="E5" s="14" t="s">
        <v>1</v>
      </c>
      <c r="F5" s="11" t="s">
        <v>2</v>
      </c>
      <c r="G5" s="26" t="s">
        <v>3</v>
      </c>
      <c r="H5" s="28" t="s">
        <v>1</v>
      </c>
      <c r="I5" s="11" t="s">
        <v>2</v>
      </c>
      <c r="J5" s="28" t="s">
        <v>3</v>
      </c>
      <c r="K5" s="15" t="s">
        <v>1</v>
      </c>
      <c r="L5" s="11" t="s">
        <v>2</v>
      </c>
      <c r="M5" s="28" t="s">
        <v>3</v>
      </c>
      <c r="N5" s="32"/>
      <c r="O5" s="33"/>
    </row>
    <row r="6" spans="1:15" s="6" customFormat="1" ht="18" customHeight="1" x14ac:dyDescent="0.3">
      <c r="A6" s="47"/>
      <c r="B6" s="47"/>
      <c r="C6" s="47"/>
      <c r="D6" s="48"/>
      <c r="E6" s="27" t="s">
        <v>6</v>
      </c>
      <c r="F6" s="12" t="s">
        <v>7</v>
      </c>
      <c r="G6" s="25" t="s">
        <v>8</v>
      </c>
      <c r="H6" s="24" t="s">
        <v>6</v>
      </c>
      <c r="I6" s="12" t="s">
        <v>7</v>
      </c>
      <c r="J6" s="24" t="s">
        <v>8</v>
      </c>
      <c r="K6" s="12" t="s">
        <v>6</v>
      </c>
      <c r="L6" s="12" t="s">
        <v>7</v>
      </c>
      <c r="M6" s="24" t="s">
        <v>8</v>
      </c>
      <c r="N6" s="34"/>
      <c r="O6" s="35"/>
    </row>
    <row r="7" spans="1:15" s="7" customFormat="1" ht="23.1" customHeight="1" x14ac:dyDescent="0.3">
      <c r="A7" s="36" t="s">
        <v>11</v>
      </c>
      <c r="B7" s="36"/>
      <c r="C7" s="36"/>
      <c r="D7" s="36"/>
      <c r="E7" s="21">
        <f t="shared" ref="E7:I7" si="0">SUM(E8:E9)</f>
        <v>633460</v>
      </c>
      <c r="F7" s="21">
        <f t="shared" si="0"/>
        <v>313285</v>
      </c>
      <c r="G7" s="21">
        <f t="shared" si="0"/>
        <v>320175</v>
      </c>
      <c r="H7" s="23">
        <f t="shared" si="0"/>
        <v>637673</v>
      </c>
      <c r="I7" s="23">
        <f t="shared" si="0"/>
        <v>315057</v>
      </c>
      <c r="J7" s="23">
        <f>SUM(J8:J9)</f>
        <v>322616</v>
      </c>
      <c r="K7" s="23">
        <f>SUM(K8:K9)</f>
        <v>663908</v>
      </c>
      <c r="L7" s="23">
        <f t="shared" ref="L7:M7" si="1">SUM(L8:L9)</f>
        <v>327585</v>
      </c>
      <c r="M7" s="23">
        <f t="shared" si="1"/>
        <v>336323</v>
      </c>
      <c r="N7" s="37" t="s">
        <v>6</v>
      </c>
      <c r="O7" s="36"/>
    </row>
    <row r="8" spans="1:15" s="6" customFormat="1" ht="20.100000000000001" customHeight="1" x14ac:dyDescent="0.3">
      <c r="A8" s="8"/>
      <c r="B8" s="8" t="s">
        <v>4</v>
      </c>
      <c r="C8" s="8"/>
      <c r="D8" s="8"/>
      <c r="E8" s="22">
        <f t="shared" ref="E8:E14" si="2">SUM(F8:G8)</f>
        <v>233502</v>
      </c>
      <c r="F8" s="22">
        <v>114699</v>
      </c>
      <c r="G8" s="22">
        <v>118803</v>
      </c>
      <c r="H8" s="22">
        <f>SUM(I8:J8)</f>
        <v>234374</v>
      </c>
      <c r="I8" s="22">
        <v>115008</v>
      </c>
      <c r="J8" s="22">
        <v>119366</v>
      </c>
      <c r="K8" s="22">
        <f>SUM(L8:M8)</f>
        <v>258430</v>
      </c>
      <c r="L8" s="22">
        <f>SUM(L11:L14,L17:L18,L21:L24,L33:L34,L37,L40:L41,L44,L47,L50:L58,L60:L62,L65,L68:L69,L72)</f>
        <v>126836</v>
      </c>
      <c r="M8" s="22">
        <f>SUM(M11:M14,M17:M18,M21:M24,M33:M34,M37,M40:M41,M44,M47,M50:M58,M60:M62,M65,M68:M69,M72)</f>
        <v>131594</v>
      </c>
      <c r="N8" s="8"/>
      <c r="O8" s="8" t="s">
        <v>9</v>
      </c>
    </row>
    <row r="9" spans="1:15" s="6" customFormat="1" ht="20.100000000000001" customHeight="1" x14ac:dyDescent="0.3">
      <c r="A9" s="8"/>
      <c r="B9" s="8" t="s">
        <v>5</v>
      </c>
      <c r="C9" s="8"/>
      <c r="D9" s="8"/>
      <c r="E9" s="22">
        <f t="shared" si="2"/>
        <v>399958</v>
      </c>
      <c r="F9" s="22">
        <v>198586</v>
      </c>
      <c r="G9" s="22">
        <v>201372</v>
      </c>
      <c r="H9" s="22">
        <f>SUM(I9:J9)</f>
        <v>403299</v>
      </c>
      <c r="I9" s="22">
        <v>200049</v>
      </c>
      <c r="J9" s="22">
        <v>203250</v>
      </c>
      <c r="K9" s="22">
        <f>SUM(L9:M9)</f>
        <v>405478</v>
      </c>
      <c r="L9" s="22">
        <f>SUM(L15,L19,L25,L35,L38,L42,L45,L48,L52,L63,L66,L70,L73)</f>
        <v>200749</v>
      </c>
      <c r="M9" s="22">
        <f>SUM(M15,M19,M25,M35,M38,M42,M45,M48,M52,M63,M66,M70,M73)</f>
        <v>204729</v>
      </c>
      <c r="N9" s="8"/>
      <c r="O9" s="8" t="s">
        <v>10</v>
      </c>
    </row>
    <row r="10" spans="1:15" s="6" customFormat="1" ht="20.100000000000001" customHeight="1" x14ac:dyDescent="0.3">
      <c r="A10" s="38" t="s">
        <v>19</v>
      </c>
      <c r="B10" s="38"/>
      <c r="C10" s="38"/>
      <c r="D10" s="39"/>
      <c r="E10" s="21">
        <f t="shared" si="2"/>
        <v>118299</v>
      </c>
      <c r="F10" s="21">
        <f t="shared" ref="F10:J10" si="3">SUM(F11:F15)</f>
        <v>61698</v>
      </c>
      <c r="G10" s="21">
        <f t="shared" si="3"/>
        <v>56601</v>
      </c>
      <c r="H10" s="21">
        <f t="shared" si="3"/>
        <v>118938</v>
      </c>
      <c r="I10" s="21">
        <f t="shared" si="3"/>
        <v>61876</v>
      </c>
      <c r="J10" s="21">
        <f t="shared" si="3"/>
        <v>57062</v>
      </c>
      <c r="K10" s="21">
        <f>SUM(K11:K15)</f>
        <v>118851</v>
      </c>
      <c r="L10" s="21">
        <f>SUM(L11:L15)</f>
        <v>61653</v>
      </c>
      <c r="M10" s="21">
        <f>SUM(M11:M15)</f>
        <v>57198</v>
      </c>
      <c r="N10" s="17" t="s">
        <v>25</v>
      </c>
      <c r="O10" s="8"/>
    </row>
    <row r="11" spans="1:15" s="6" customFormat="1" ht="20.100000000000001" customHeight="1" x14ac:dyDescent="0.3">
      <c r="A11" s="8"/>
      <c r="B11" s="16" t="s">
        <v>20</v>
      </c>
      <c r="C11" s="8"/>
      <c r="D11" s="8"/>
      <c r="E11" s="22">
        <f t="shared" si="2"/>
        <v>61750</v>
      </c>
      <c r="F11" s="22">
        <v>31471</v>
      </c>
      <c r="G11" s="22">
        <v>30279</v>
      </c>
      <c r="H11" s="22">
        <v>61840</v>
      </c>
      <c r="I11" s="22">
        <v>31421</v>
      </c>
      <c r="J11" s="22">
        <v>30419</v>
      </c>
      <c r="K11" s="22">
        <f>SUM(L11:M11)</f>
        <v>61856</v>
      </c>
      <c r="L11" s="22">
        <v>31525</v>
      </c>
      <c r="M11" s="22">
        <v>30331</v>
      </c>
      <c r="N11" s="18" t="s">
        <v>26</v>
      </c>
      <c r="O11" s="8"/>
    </row>
    <row r="12" spans="1:15" s="6" customFormat="1" ht="20.100000000000001" customHeight="1" x14ac:dyDescent="0.3">
      <c r="A12" s="8"/>
      <c r="B12" s="16" t="s">
        <v>21</v>
      </c>
      <c r="C12" s="8"/>
      <c r="D12" s="8"/>
      <c r="E12" s="22">
        <f t="shared" si="2"/>
        <v>727</v>
      </c>
      <c r="F12" s="22">
        <v>331</v>
      </c>
      <c r="G12" s="22">
        <v>396</v>
      </c>
      <c r="H12" s="22">
        <v>720</v>
      </c>
      <c r="I12" s="22">
        <v>323</v>
      </c>
      <c r="J12" s="22">
        <v>397</v>
      </c>
      <c r="K12" s="22">
        <f t="shared" ref="K12:K15" si="4">SUM(L12:M12)</f>
        <v>709</v>
      </c>
      <c r="L12" s="22">
        <v>320</v>
      </c>
      <c r="M12" s="22">
        <v>389</v>
      </c>
      <c r="N12" s="18" t="s">
        <v>27</v>
      </c>
      <c r="O12" s="8"/>
    </row>
    <row r="13" spans="1:15" s="6" customFormat="1" ht="20.100000000000001" customHeight="1" x14ac:dyDescent="0.3">
      <c r="A13" s="8"/>
      <c r="B13" s="16" t="s">
        <v>22</v>
      </c>
      <c r="C13" s="8"/>
      <c r="D13" s="8"/>
      <c r="E13" s="22">
        <f t="shared" si="2"/>
        <v>4337</v>
      </c>
      <c r="F13" s="22">
        <v>2137</v>
      </c>
      <c r="G13" s="22">
        <v>2200</v>
      </c>
      <c r="H13" s="22">
        <v>4411</v>
      </c>
      <c r="I13" s="22">
        <v>2181</v>
      </c>
      <c r="J13" s="22">
        <v>2230</v>
      </c>
      <c r="K13" s="22">
        <f t="shared" si="4"/>
        <v>4531</v>
      </c>
      <c r="L13" s="22">
        <v>2236</v>
      </c>
      <c r="M13" s="22">
        <v>2295</v>
      </c>
      <c r="N13" s="18" t="s">
        <v>28</v>
      </c>
      <c r="O13" s="8"/>
    </row>
    <row r="14" spans="1:15" s="6" customFormat="1" ht="20.100000000000001" customHeight="1" x14ac:dyDescent="0.3">
      <c r="A14" s="8"/>
      <c r="B14" s="16" t="s">
        <v>23</v>
      </c>
      <c r="C14" s="8"/>
      <c r="D14" s="8"/>
      <c r="E14" s="22">
        <f t="shared" si="2"/>
        <v>5457</v>
      </c>
      <c r="F14" s="22">
        <v>2641</v>
      </c>
      <c r="G14" s="22">
        <v>2816</v>
      </c>
      <c r="H14" s="22">
        <v>5517</v>
      </c>
      <c r="I14" s="22">
        <v>2665</v>
      </c>
      <c r="J14" s="22">
        <v>2852</v>
      </c>
      <c r="K14" s="22">
        <f t="shared" si="4"/>
        <v>5522</v>
      </c>
      <c r="L14" s="22">
        <v>2657</v>
      </c>
      <c r="M14" s="22">
        <v>2865</v>
      </c>
      <c r="N14" s="18" t="s">
        <v>29</v>
      </c>
      <c r="O14" s="8"/>
    </row>
    <row r="15" spans="1:15" s="6" customFormat="1" ht="20.100000000000001" customHeight="1" x14ac:dyDescent="0.3">
      <c r="A15" s="8"/>
      <c r="B15" s="16" t="s">
        <v>24</v>
      </c>
      <c r="C15" s="8"/>
      <c r="D15" s="8"/>
      <c r="E15" s="22">
        <v>46028</v>
      </c>
      <c r="F15" s="22">
        <v>25118</v>
      </c>
      <c r="G15" s="22">
        <v>20910</v>
      </c>
      <c r="H15" s="22">
        <v>46450</v>
      </c>
      <c r="I15" s="22">
        <v>25286</v>
      </c>
      <c r="J15" s="22">
        <v>21164</v>
      </c>
      <c r="K15" s="22">
        <f t="shared" si="4"/>
        <v>46233</v>
      </c>
      <c r="L15" s="22">
        <v>24915</v>
      </c>
      <c r="M15" s="22">
        <v>21318</v>
      </c>
      <c r="N15" s="18" t="s">
        <v>30</v>
      </c>
      <c r="O15" s="8"/>
    </row>
    <row r="16" spans="1:15" s="6" customFormat="1" ht="20.100000000000001" customHeight="1" x14ac:dyDescent="0.3">
      <c r="A16" s="38" t="s">
        <v>31</v>
      </c>
      <c r="B16" s="38"/>
      <c r="C16" s="38"/>
      <c r="D16" s="39"/>
      <c r="E16" s="21">
        <f t="shared" ref="E16:E23" si="5">SUM(F16:G16)</f>
        <v>98113</v>
      </c>
      <c r="F16" s="21">
        <f t="shared" ref="F16:M16" si="6">SUM(F17:F19)</f>
        <v>48460</v>
      </c>
      <c r="G16" s="21">
        <f t="shared" si="6"/>
        <v>49653</v>
      </c>
      <c r="H16" s="21">
        <f t="shared" si="6"/>
        <v>99030</v>
      </c>
      <c r="I16" s="21">
        <f t="shared" si="6"/>
        <v>48907</v>
      </c>
      <c r="J16" s="21">
        <f t="shared" si="6"/>
        <v>50123</v>
      </c>
      <c r="K16" s="21">
        <f>SUM(K17:K19)</f>
        <v>99770</v>
      </c>
      <c r="L16" s="21">
        <f t="shared" si="6"/>
        <v>49296</v>
      </c>
      <c r="M16" s="21">
        <f t="shared" si="6"/>
        <v>50474</v>
      </c>
      <c r="N16" s="17" t="s">
        <v>39</v>
      </c>
      <c r="O16" s="8"/>
    </row>
    <row r="17" spans="1:15" s="6" customFormat="1" ht="20.100000000000001" customHeight="1" x14ac:dyDescent="0.3">
      <c r="A17" s="8"/>
      <c r="B17" s="16" t="s">
        <v>32</v>
      </c>
      <c r="C17" s="8"/>
      <c r="D17" s="8"/>
      <c r="E17" s="22">
        <f t="shared" si="5"/>
        <v>12752</v>
      </c>
      <c r="F17" s="22">
        <v>6134</v>
      </c>
      <c r="G17" s="22">
        <v>6618</v>
      </c>
      <c r="H17" s="22">
        <v>12515</v>
      </c>
      <c r="I17" s="22">
        <v>6065</v>
      </c>
      <c r="J17" s="22">
        <v>6450</v>
      </c>
      <c r="K17" s="22">
        <f>SUM(L17:M17)</f>
        <v>12220</v>
      </c>
      <c r="L17" s="22">
        <v>5926</v>
      </c>
      <c r="M17" s="22">
        <v>6294</v>
      </c>
      <c r="N17" s="18" t="s">
        <v>40</v>
      </c>
      <c r="O17" s="8"/>
    </row>
    <row r="18" spans="1:15" s="6" customFormat="1" ht="20.100000000000001" customHeight="1" x14ac:dyDescent="0.3">
      <c r="A18" s="8"/>
      <c r="B18" s="16" t="s">
        <v>33</v>
      </c>
      <c r="C18" s="8"/>
      <c r="D18" s="8"/>
      <c r="E18" s="22">
        <f t="shared" si="5"/>
        <v>17950</v>
      </c>
      <c r="F18" s="22">
        <v>8984</v>
      </c>
      <c r="G18" s="22">
        <v>8966</v>
      </c>
      <c r="H18" s="22">
        <v>18471</v>
      </c>
      <c r="I18" s="22">
        <v>9241</v>
      </c>
      <c r="J18" s="22">
        <v>9230</v>
      </c>
      <c r="K18" s="22">
        <f t="shared" ref="K18:K19" si="7">SUM(L18:M18)</f>
        <v>18860</v>
      </c>
      <c r="L18" s="22">
        <v>9431</v>
      </c>
      <c r="M18" s="22">
        <v>9429</v>
      </c>
      <c r="N18" s="18" t="s">
        <v>41</v>
      </c>
      <c r="O18" s="8"/>
    </row>
    <row r="19" spans="1:15" s="6" customFormat="1" ht="20.100000000000001" customHeight="1" x14ac:dyDescent="0.3">
      <c r="A19" s="8"/>
      <c r="B19" s="16" t="s">
        <v>24</v>
      </c>
      <c r="C19" s="8"/>
      <c r="D19" s="8"/>
      <c r="E19" s="22">
        <f t="shared" si="5"/>
        <v>67411</v>
      </c>
      <c r="F19" s="22">
        <v>33342</v>
      </c>
      <c r="G19" s="22">
        <v>34069</v>
      </c>
      <c r="H19" s="22">
        <v>68044</v>
      </c>
      <c r="I19" s="22">
        <v>33601</v>
      </c>
      <c r="J19" s="22">
        <v>34443</v>
      </c>
      <c r="K19" s="22">
        <f t="shared" si="7"/>
        <v>68690</v>
      </c>
      <c r="L19" s="22">
        <v>33939</v>
      </c>
      <c r="M19" s="22">
        <v>34751</v>
      </c>
      <c r="N19" s="18" t="s">
        <v>30</v>
      </c>
      <c r="O19" s="8"/>
    </row>
    <row r="20" spans="1:15" s="6" customFormat="1" ht="20.100000000000001" customHeight="1" x14ac:dyDescent="0.3">
      <c r="A20" s="38" t="s">
        <v>34</v>
      </c>
      <c r="B20" s="38"/>
      <c r="C20" s="38"/>
      <c r="D20" s="39"/>
      <c r="E20" s="21">
        <f t="shared" si="5"/>
        <v>91621</v>
      </c>
      <c r="F20" s="21">
        <f t="shared" ref="F20:M20" si="8">SUM(F21:F31)</f>
        <v>44593</v>
      </c>
      <c r="G20" s="21">
        <f t="shared" si="8"/>
        <v>47028</v>
      </c>
      <c r="H20" s="21">
        <f t="shared" si="8"/>
        <v>92337</v>
      </c>
      <c r="I20" s="21">
        <f t="shared" si="8"/>
        <v>44889</v>
      </c>
      <c r="J20" s="21">
        <f t="shared" si="8"/>
        <v>47448</v>
      </c>
      <c r="K20" s="21">
        <f t="shared" si="8"/>
        <v>92966</v>
      </c>
      <c r="L20" s="21">
        <f t="shared" si="8"/>
        <v>45199</v>
      </c>
      <c r="M20" s="21">
        <f t="shared" si="8"/>
        <v>47767</v>
      </c>
      <c r="N20" s="17" t="s">
        <v>42</v>
      </c>
      <c r="O20" s="8"/>
    </row>
    <row r="21" spans="1:15" s="6" customFormat="1" ht="20.100000000000001" customHeight="1" x14ac:dyDescent="0.3">
      <c r="A21" s="8"/>
      <c r="B21" s="16" t="s">
        <v>35</v>
      </c>
      <c r="C21" s="8"/>
      <c r="D21" s="8"/>
      <c r="E21" s="22">
        <f t="shared" si="5"/>
        <v>12866</v>
      </c>
      <c r="F21" s="22">
        <v>6252</v>
      </c>
      <c r="G21" s="22">
        <v>6614</v>
      </c>
      <c r="H21" s="22">
        <v>12798</v>
      </c>
      <c r="I21" s="22">
        <v>6199</v>
      </c>
      <c r="J21" s="22">
        <v>6599</v>
      </c>
      <c r="K21" s="22">
        <f>SUM(L21:M21)</f>
        <v>12767</v>
      </c>
      <c r="L21" s="22">
        <v>6215</v>
      </c>
      <c r="M21" s="22">
        <v>6552</v>
      </c>
      <c r="N21" s="18" t="s">
        <v>43</v>
      </c>
      <c r="O21" s="8"/>
    </row>
    <row r="22" spans="1:15" s="6" customFormat="1" ht="20.100000000000001" customHeight="1" x14ac:dyDescent="0.3">
      <c r="A22" s="8"/>
      <c r="B22" s="16" t="s">
        <v>36</v>
      </c>
      <c r="C22" s="8"/>
      <c r="D22" s="8"/>
      <c r="E22" s="22">
        <f t="shared" si="5"/>
        <v>1430</v>
      </c>
      <c r="F22" s="22">
        <v>708</v>
      </c>
      <c r="G22" s="22">
        <v>722</v>
      </c>
      <c r="H22" s="22">
        <v>1427</v>
      </c>
      <c r="I22" s="22">
        <v>710</v>
      </c>
      <c r="J22" s="22">
        <v>717</v>
      </c>
      <c r="K22" s="22">
        <f t="shared" ref="K22:K23" si="9">SUM(L22:M22)</f>
        <v>1405</v>
      </c>
      <c r="L22" s="22">
        <v>701</v>
      </c>
      <c r="M22" s="22">
        <v>704</v>
      </c>
      <c r="N22" s="18" t="s">
        <v>44</v>
      </c>
      <c r="O22" s="8"/>
    </row>
    <row r="23" spans="1:15" s="6" customFormat="1" ht="20.100000000000001" customHeight="1" x14ac:dyDescent="0.3">
      <c r="A23" s="8"/>
      <c r="B23" s="16" t="s">
        <v>37</v>
      </c>
      <c r="C23" s="8"/>
      <c r="D23" s="8"/>
      <c r="E23" s="22">
        <f t="shared" si="5"/>
        <v>9167</v>
      </c>
      <c r="F23" s="22">
        <v>4344</v>
      </c>
      <c r="G23" s="22">
        <v>4823</v>
      </c>
      <c r="H23" s="22">
        <v>9328</v>
      </c>
      <c r="I23" s="22">
        <v>4421</v>
      </c>
      <c r="J23" s="22">
        <v>4907</v>
      </c>
      <c r="K23" s="22">
        <f t="shared" si="9"/>
        <v>9402</v>
      </c>
      <c r="L23" s="22">
        <v>4451</v>
      </c>
      <c r="M23" s="22">
        <v>4951</v>
      </c>
      <c r="N23" s="18" t="s">
        <v>45</v>
      </c>
      <c r="O23" s="8"/>
    </row>
    <row r="24" spans="1:15" s="6" customFormat="1" ht="20.100000000000001" customHeight="1" x14ac:dyDescent="0.3">
      <c r="A24" s="8"/>
      <c r="B24" s="16" t="s">
        <v>38</v>
      </c>
      <c r="C24" s="8"/>
      <c r="D24" s="8"/>
      <c r="E24" s="22">
        <f>SUM(F24:G24)</f>
        <v>3804</v>
      </c>
      <c r="F24" s="22">
        <v>1881</v>
      </c>
      <c r="G24" s="22">
        <v>1923</v>
      </c>
      <c r="H24" s="22">
        <v>3843</v>
      </c>
      <c r="I24" s="22">
        <v>1892</v>
      </c>
      <c r="J24" s="22">
        <v>1951</v>
      </c>
      <c r="K24" s="22">
        <f>SUM(L24:M24)</f>
        <v>3846</v>
      </c>
      <c r="L24" s="22">
        <v>1896</v>
      </c>
      <c r="M24" s="22">
        <v>1950</v>
      </c>
      <c r="N24" s="18" t="s">
        <v>46</v>
      </c>
      <c r="O24" s="8"/>
    </row>
    <row r="25" spans="1:15" s="6" customFormat="1" ht="20.100000000000001" customHeight="1" x14ac:dyDescent="0.3">
      <c r="A25" s="8"/>
      <c r="B25" s="16" t="s">
        <v>24</v>
      </c>
      <c r="C25" s="8"/>
      <c r="D25" s="8"/>
      <c r="E25" s="22">
        <f>SUM(F25:G25)</f>
        <v>64354</v>
      </c>
      <c r="F25" s="22">
        <v>31408</v>
      </c>
      <c r="G25" s="22">
        <v>32946</v>
      </c>
      <c r="H25" s="22">
        <v>64941</v>
      </c>
      <c r="I25" s="22">
        <v>31667</v>
      </c>
      <c r="J25" s="22">
        <v>33274</v>
      </c>
      <c r="K25" s="22">
        <f>SUM(L25:M25)</f>
        <v>65546</v>
      </c>
      <c r="L25" s="22">
        <v>31936</v>
      </c>
      <c r="M25" s="22">
        <v>33610</v>
      </c>
      <c r="N25" s="18" t="s">
        <v>30</v>
      </c>
      <c r="O25" s="8"/>
    </row>
    <row r="26" spans="1:15" s="1" customFormat="1" x14ac:dyDescent="0.3">
      <c r="B26" s="1" t="s">
        <v>0</v>
      </c>
      <c r="C26" s="2">
        <v>1.2</v>
      </c>
      <c r="D26" s="1" t="s">
        <v>101</v>
      </c>
    </row>
    <row r="27" spans="1:15" s="3" customFormat="1" x14ac:dyDescent="0.3">
      <c r="B27" s="1" t="s">
        <v>14</v>
      </c>
      <c r="C27" s="2">
        <v>1.2</v>
      </c>
      <c r="D27" s="1" t="s">
        <v>102</v>
      </c>
    </row>
    <row r="28" spans="1:15" ht="3" customHeigh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N28" s="4"/>
      <c r="O28" s="4"/>
    </row>
    <row r="29" spans="1:15" s="6" customFormat="1" ht="18" customHeight="1" x14ac:dyDescent="0.25">
      <c r="A29" s="29" t="s">
        <v>105</v>
      </c>
      <c r="B29" s="43"/>
      <c r="C29" s="43"/>
      <c r="D29" s="44"/>
      <c r="E29" s="40" t="s">
        <v>16</v>
      </c>
      <c r="F29" s="41"/>
      <c r="G29" s="42"/>
      <c r="H29" s="40" t="s">
        <v>17</v>
      </c>
      <c r="I29" s="41"/>
      <c r="J29" s="42"/>
      <c r="K29" s="40" t="s">
        <v>18</v>
      </c>
      <c r="L29" s="41"/>
      <c r="M29" s="42"/>
      <c r="N29" s="30" t="s">
        <v>15</v>
      </c>
      <c r="O29" s="31"/>
    </row>
    <row r="30" spans="1:15" s="6" customFormat="1" ht="18" customHeight="1" x14ac:dyDescent="0.3">
      <c r="A30" s="45"/>
      <c r="B30" s="45"/>
      <c r="C30" s="45"/>
      <c r="D30" s="46"/>
      <c r="E30" s="14" t="s">
        <v>1</v>
      </c>
      <c r="F30" s="11" t="s">
        <v>2</v>
      </c>
      <c r="G30" s="26" t="s">
        <v>3</v>
      </c>
      <c r="H30" s="28" t="s">
        <v>1</v>
      </c>
      <c r="I30" s="11" t="s">
        <v>2</v>
      </c>
      <c r="J30" s="28" t="s">
        <v>3</v>
      </c>
      <c r="K30" s="15" t="s">
        <v>1</v>
      </c>
      <c r="L30" s="11" t="s">
        <v>2</v>
      </c>
      <c r="M30" s="28" t="s">
        <v>3</v>
      </c>
      <c r="N30" s="32"/>
      <c r="O30" s="33"/>
    </row>
    <row r="31" spans="1:15" s="6" customFormat="1" ht="18" customHeight="1" x14ac:dyDescent="0.3">
      <c r="A31" s="47"/>
      <c r="B31" s="47"/>
      <c r="C31" s="47"/>
      <c r="D31" s="48"/>
      <c r="E31" s="27" t="s">
        <v>6</v>
      </c>
      <c r="F31" s="12" t="s">
        <v>7</v>
      </c>
      <c r="G31" s="25" t="s">
        <v>8</v>
      </c>
      <c r="H31" s="24" t="s">
        <v>6</v>
      </c>
      <c r="I31" s="12" t="s">
        <v>7</v>
      </c>
      <c r="J31" s="24" t="s">
        <v>8</v>
      </c>
      <c r="K31" s="12" t="s">
        <v>6</v>
      </c>
      <c r="L31" s="12" t="s">
        <v>7</v>
      </c>
      <c r="M31" s="24" t="s">
        <v>8</v>
      </c>
      <c r="N31" s="34"/>
      <c r="O31" s="35"/>
    </row>
    <row r="32" spans="1:15" s="6" customFormat="1" ht="18.75" customHeight="1" x14ac:dyDescent="0.3">
      <c r="A32" s="38" t="s">
        <v>47</v>
      </c>
      <c r="B32" s="38"/>
      <c r="C32" s="38"/>
      <c r="D32" s="39"/>
      <c r="E32" s="21">
        <f t="shared" ref="E32:E48" si="10">SUM(F32:G32)</f>
        <v>38351</v>
      </c>
      <c r="F32" s="21">
        <f t="shared" ref="F32:J32" si="11">SUM(F33:F35)</f>
        <v>18762</v>
      </c>
      <c r="G32" s="21">
        <f t="shared" si="11"/>
        <v>19589</v>
      </c>
      <c r="H32" s="21">
        <f t="shared" si="11"/>
        <v>38566</v>
      </c>
      <c r="I32" s="21">
        <f t="shared" si="11"/>
        <v>18889</v>
      </c>
      <c r="J32" s="21">
        <f t="shared" si="11"/>
        <v>19677</v>
      </c>
      <c r="K32" s="21">
        <f>SUM(K33:K35)</f>
        <v>38708</v>
      </c>
      <c r="L32" s="21">
        <f>SUM(L33:L35)</f>
        <v>18921</v>
      </c>
      <c r="M32" s="21">
        <f>SUM(M33:M35)</f>
        <v>19787</v>
      </c>
      <c r="N32" s="19" t="s">
        <v>52</v>
      </c>
      <c r="O32" s="8"/>
    </row>
    <row r="33" spans="1:15" s="6" customFormat="1" ht="17.25" customHeight="1" x14ac:dyDescent="0.3">
      <c r="A33" s="8"/>
      <c r="B33" s="16" t="s">
        <v>48</v>
      </c>
      <c r="C33" s="8"/>
      <c r="D33" s="8"/>
      <c r="E33" s="22">
        <f t="shared" si="10"/>
        <v>4505</v>
      </c>
      <c r="F33" s="22">
        <v>2097</v>
      </c>
      <c r="G33" s="22">
        <v>2408</v>
      </c>
      <c r="H33" s="22">
        <v>4478</v>
      </c>
      <c r="I33" s="22">
        <v>2099</v>
      </c>
      <c r="J33" s="22">
        <v>2379</v>
      </c>
      <c r="K33" s="22">
        <f>SUM(L33:M33)</f>
        <v>4450</v>
      </c>
      <c r="L33" s="22">
        <v>2093</v>
      </c>
      <c r="M33" s="22">
        <v>2357</v>
      </c>
      <c r="N33" s="20" t="s">
        <v>53</v>
      </c>
      <c r="O33" s="8"/>
    </row>
    <row r="34" spans="1:15" s="6" customFormat="1" ht="17.25" customHeight="1" x14ac:dyDescent="0.3">
      <c r="A34" s="8"/>
      <c r="B34" s="16" t="s">
        <v>49</v>
      </c>
      <c r="C34" s="8"/>
      <c r="D34" s="8"/>
      <c r="E34" s="22">
        <f t="shared" si="10"/>
        <v>1651</v>
      </c>
      <c r="F34" s="22">
        <v>812</v>
      </c>
      <c r="G34" s="22">
        <v>839</v>
      </c>
      <c r="H34" s="22">
        <v>1680</v>
      </c>
      <c r="I34" s="22">
        <v>831</v>
      </c>
      <c r="J34" s="22">
        <v>849</v>
      </c>
      <c r="K34" s="22">
        <f t="shared" ref="K34:K35" si="12">SUM(L34:M34)</f>
        <v>1677</v>
      </c>
      <c r="L34" s="22">
        <v>822</v>
      </c>
      <c r="M34" s="22">
        <v>855</v>
      </c>
      <c r="N34" s="20" t="s">
        <v>54</v>
      </c>
      <c r="O34" s="8"/>
    </row>
    <row r="35" spans="1:15" s="6" customFormat="1" ht="18" customHeight="1" x14ac:dyDescent="0.3">
      <c r="A35" s="8"/>
      <c r="B35" s="16" t="s">
        <v>24</v>
      </c>
      <c r="C35" s="8"/>
      <c r="D35" s="8"/>
      <c r="E35" s="22">
        <f t="shared" si="10"/>
        <v>32195</v>
      </c>
      <c r="F35" s="22">
        <v>15853</v>
      </c>
      <c r="G35" s="22">
        <v>16342</v>
      </c>
      <c r="H35" s="22">
        <v>32408</v>
      </c>
      <c r="I35" s="22">
        <v>15959</v>
      </c>
      <c r="J35" s="22">
        <v>16449</v>
      </c>
      <c r="K35" s="22">
        <f t="shared" si="12"/>
        <v>32581</v>
      </c>
      <c r="L35" s="22">
        <v>16006</v>
      </c>
      <c r="M35" s="22">
        <v>16575</v>
      </c>
      <c r="N35" s="20" t="s">
        <v>30</v>
      </c>
      <c r="O35" s="8"/>
    </row>
    <row r="36" spans="1:15" s="6" customFormat="1" ht="20.100000000000001" customHeight="1" x14ac:dyDescent="0.3">
      <c r="A36" s="38" t="s">
        <v>50</v>
      </c>
      <c r="B36" s="38"/>
      <c r="C36" s="38"/>
      <c r="D36" s="39"/>
      <c r="E36" s="21">
        <f t="shared" si="10"/>
        <v>15792</v>
      </c>
      <c r="F36" s="21">
        <f t="shared" ref="F36:J36" si="13">SUM(F37:F38)</f>
        <v>7527</v>
      </c>
      <c r="G36" s="21">
        <f t="shared" si="13"/>
        <v>8265</v>
      </c>
      <c r="H36" s="21">
        <f t="shared" si="13"/>
        <v>15823</v>
      </c>
      <c r="I36" s="21">
        <f t="shared" si="13"/>
        <v>7539</v>
      </c>
      <c r="J36" s="21">
        <f t="shared" si="13"/>
        <v>8284</v>
      </c>
      <c r="K36" s="21">
        <f>SUM(K37:K38)</f>
        <v>15888</v>
      </c>
      <c r="L36" s="21">
        <f t="shared" ref="L36:M36" si="14">SUM(L37:L38)</f>
        <v>7574</v>
      </c>
      <c r="M36" s="21">
        <f t="shared" si="14"/>
        <v>8314</v>
      </c>
      <c r="N36" s="19" t="s">
        <v>55</v>
      </c>
      <c r="O36" s="8"/>
    </row>
    <row r="37" spans="1:15" s="6" customFormat="1" ht="18" customHeight="1" x14ac:dyDescent="0.3">
      <c r="A37" s="8"/>
      <c r="B37" s="16" t="s">
        <v>51</v>
      </c>
      <c r="C37" s="8"/>
      <c r="D37" s="8"/>
      <c r="E37" s="22">
        <f t="shared" si="10"/>
        <v>2900</v>
      </c>
      <c r="F37" s="22">
        <v>1382</v>
      </c>
      <c r="G37" s="22">
        <v>1518</v>
      </c>
      <c r="H37" s="22">
        <v>2874</v>
      </c>
      <c r="I37" s="22">
        <v>1369</v>
      </c>
      <c r="J37" s="22">
        <v>1505</v>
      </c>
      <c r="K37" s="22">
        <f>SUM(L37:M37)</f>
        <v>2906</v>
      </c>
      <c r="L37" s="22">
        <v>1384</v>
      </c>
      <c r="M37" s="22">
        <v>1522</v>
      </c>
      <c r="N37" s="20" t="s">
        <v>56</v>
      </c>
      <c r="O37" s="8"/>
    </row>
    <row r="38" spans="1:15" s="6" customFormat="1" ht="17.25" customHeight="1" x14ac:dyDescent="0.3">
      <c r="A38" s="8"/>
      <c r="B38" s="16" t="s">
        <v>24</v>
      </c>
      <c r="C38" s="8"/>
      <c r="D38" s="8"/>
      <c r="E38" s="22">
        <f t="shared" si="10"/>
        <v>12892</v>
      </c>
      <c r="F38" s="22">
        <v>6145</v>
      </c>
      <c r="G38" s="22">
        <v>6747</v>
      </c>
      <c r="H38" s="22">
        <v>12949</v>
      </c>
      <c r="I38" s="22">
        <v>6170</v>
      </c>
      <c r="J38" s="22">
        <v>6779</v>
      </c>
      <c r="K38" s="22">
        <f>SUM(L38:M38)</f>
        <v>12982</v>
      </c>
      <c r="L38" s="22">
        <v>6190</v>
      </c>
      <c r="M38" s="22">
        <v>6792</v>
      </c>
      <c r="N38" s="20" t="s">
        <v>30</v>
      </c>
      <c r="O38" s="8"/>
    </row>
    <row r="39" spans="1:15" s="6" customFormat="1" ht="20.100000000000001" customHeight="1" x14ac:dyDescent="0.3">
      <c r="A39" s="38" t="s">
        <v>57</v>
      </c>
      <c r="B39" s="38"/>
      <c r="C39" s="38"/>
      <c r="D39" s="39"/>
      <c r="E39" s="21">
        <f t="shared" si="10"/>
        <v>42753</v>
      </c>
      <c r="F39" s="21">
        <f t="shared" ref="F39:J39" si="15">SUM(F40:F42)</f>
        <v>20879</v>
      </c>
      <c r="G39" s="21">
        <f t="shared" si="15"/>
        <v>21874</v>
      </c>
      <c r="H39" s="21">
        <f t="shared" si="15"/>
        <v>42831</v>
      </c>
      <c r="I39" s="21">
        <f t="shared" si="15"/>
        <v>20914</v>
      </c>
      <c r="J39" s="21">
        <f t="shared" si="15"/>
        <v>21917</v>
      </c>
      <c r="K39" s="21">
        <f>SUM(K40:K42)</f>
        <v>42802</v>
      </c>
      <c r="L39" s="21">
        <f t="shared" ref="L39:M39" si="16">SUM(L40:L42)</f>
        <v>20861</v>
      </c>
      <c r="M39" s="21">
        <f t="shared" si="16"/>
        <v>21941</v>
      </c>
      <c r="N39" s="19" t="s">
        <v>64</v>
      </c>
      <c r="O39" s="8"/>
    </row>
    <row r="40" spans="1:15" s="6" customFormat="1" ht="16.5" customHeight="1" x14ac:dyDescent="0.3">
      <c r="A40" s="8"/>
      <c r="B40" s="16" t="s">
        <v>58</v>
      </c>
      <c r="C40" s="8"/>
      <c r="D40" s="8"/>
      <c r="E40" s="22">
        <f t="shared" si="10"/>
        <v>8293</v>
      </c>
      <c r="F40" s="22">
        <v>4047</v>
      </c>
      <c r="G40" s="22">
        <v>4246</v>
      </c>
      <c r="H40" s="22">
        <v>8294</v>
      </c>
      <c r="I40" s="22">
        <v>4042</v>
      </c>
      <c r="J40" s="22">
        <v>4252</v>
      </c>
      <c r="K40" s="22">
        <f>SUM(L40:M40)</f>
        <v>8242</v>
      </c>
      <c r="L40" s="22">
        <v>3996</v>
      </c>
      <c r="M40" s="22">
        <v>4246</v>
      </c>
      <c r="N40" s="20" t="s">
        <v>65</v>
      </c>
      <c r="O40" s="8"/>
    </row>
    <row r="41" spans="1:15" s="6" customFormat="1" ht="17.25" customHeight="1" x14ac:dyDescent="0.3">
      <c r="A41" s="8"/>
      <c r="B41" s="16" t="s">
        <v>59</v>
      </c>
      <c r="C41" s="8"/>
      <c r="D41" s="8"/>
      <c r="E41" s="22">
        <f t="shared" si="10"/>
        <v>3029</v>
      </c>
      <c r="F41" s="22">
        <v>1462</v>
      </c>
      <c r="G41" s="22">
        <v>1567</v>
      </c>
      <c r="H41" s="22">
        <v>2976</v>
      </c>
      <c r="I41" s="22">
        <v>1430</v>
      </c>
      <c r="J41" s="22">
        <v>1546</v>
      </c>
      <c r="K41" s="22">
        <f t="shared" ref="K41:K42" si="17">SUM(L41:M41)</f>
        <v>2943</v>
      </c>
      <c r="L41" s="22">
        <v>1418</v>
      </c>
      <c r="M41" s="22">
        <v>1525</v>
      </c>
      <c r="N41" s="20" t="s">
        <v>66</v>
      </c>
      <c r="O41" s="8"/>
    </row>
    <row r="42" spans="1:15" s="6" customFormat="1" ht="16.5" customHeight="1" x14ac:dyDescent="0.3">
      <c r="A42" s="8"/>
      <c r="B42" s="16" t="s">
        <v>24</v>
      </c>
      <c r="C42" s="8"/>
      <c r="D42" s="8"/>
      <c r="E42" s="22">
        <f t="shared" si="10"/>
        <v>31431</v>
      </c>
      <c r="F42" s="22">
        <v>15370</v>
      </c>
      <c r="G42" s="22">
        <v>16061</v>
      </c>
      <c r="H42" s="22">
        <v>31561</v>
      </c>
      <c r="I42" s="22">
        <v>15442</v>
      </c>
      <c r="J42" s="22">
        <v>16119</v>
      </c>
      <c r="K42" s="22">
        <f t="shared" si="17"/>
        <v>31617</v>
      </c>
      <c r="L42" s="22">
        <v>15447</v>
      </c>
      <c r="M42" s="22">
        <v>16170</v>
      </c>
      <c r="N42" s="20" t="s">
        <v>30</v>
      </c>
      <c r="O42" s="8"/>
    </row>
    <row r="43" spans="1:15" s="6" customFormat="1" ht="20.100000000000001" customHeight="1" x14ac:dyDescent="0.3">
      <c r="A43" s="38" t="s">
        <v>60</v>
      </c>
      <c r="B43" s="38"/>
      <c r="C43" s="38"/>
      <c r="D43" s="39"/>
      <c r="E43" s="21">
        <f t="shared" si="10"/>
        <v>6754</v>
      </c>
      <c r="F43" s="21">
        <f t="shared" ref="F43:J43" si="18">SUM(F44:F45)</f>
        <v>3297</v>
      </c>
      <c r="G43" s="21">
        <f t="shared" si="18"/>
        <v>3457</v>
      </c>
      <c r="H43" s="21">
        <f t="shared" si="18"/>
        <v>6753</v>
      </c>
      <c r="I43" s="21">
        <f t="shared" si="18"/>
        <v>3300</v>
      </c>
      <c r="J43" s="21">
        <f t="shared" si="18"/>
        <v>3453</v>
      </c>
      <c r="K43" s="21">
        <f>SUM(K44:K45)</f>
        <v>6724</v>
      </c>
      <c r="L43" s="21">
        <f t="shared" ref="L43:M43" si="19">SUM(L44:L45)</f>
        <v>3295</v>
      </c>
      <c r="M43" s="21">
        <f t="shared" si="19"/>
        <v>3429</v>
      </c>
      <c r="N43" s="19" t="s">
        <v>67</v>
      </c>
      <c r="O43" s="8"/>
    </row>
    <row r="44" spans="1:15" s="6" customFormat="1" ht="17.25" customHeight="1" x14ac:dyDescent="0.3">
      <c r="A44" s="8"/>
      <c r="B44" s="16" t="s">
        <v>61</v>
      </c>
      <c r="C44" s="8"/>
      <c r="D44" s="8"/>
      <c r="E44" s="22">
        <f t="shared" si="10"/>
        <v>4740</v>
      </c>
      <c r="F44" s="22">
        <v>2329</v>
      </c>
      <c r="G44" s="22">
        <v>2411</v>
      </c>
      <c r="H44" s="22">
        <v>4736</v>
      </c>
      <c r="I44" s="22">
        <v>2325</v>
      </c>
      <c r="J44" s="22">
        <v>2411</v>
      </c>
      <c r="K44" s="22">
        <f>SUM(L44:M44)</f>
        <v>4726</v>
      </c>
      <c r="L44" s="22">
        <v>2323</v>
      </c>
      <c r="M44" s="22">
        <v>2403</v>
      </c>
      <c r="N44" s="20" t="s">
        <v>68</v>
      </c>
      <c r="O44" s="8"/>
    </row>
    <row r="45" spans="1:15" s="6" customFormat="1" ht="17.25" customHeight="1" x14ac:dyDescent="0.3">
      <c r="A45" s="8"/>
      <c r="B45" s="16" t="s">
        <v>24</v>
      </c>
      <c r="C45" s="8"/>
      <c r="D45" s="8"/>
      <c r="E45" s="22">
        <f t="shared" si="10"/>
        <v>2014</v>
      </c>
      <c r="F45" s="22">
        <v>968</v>
      </c>
      <c r="G45" s="22">
        <v>1046</v>
      </c>
      <c r="H45" s="22">
        <v>2017</v>
      </c>
      <c r="I45" s="22">
        <v>975</v>
      </c>
      <c r="J45" s="22">
        <v>1042</v>
      </c>
      <c r="K45" s="22">
        <f>SUM(L45:M45)</f>
        <v>1998</v>
      </c>
      <c r="L45" s="22">
        <v>972</v>
      </c>
      <c r="M45" s="22">
        <v>1026</v>
      </c>
      <c r="N45" s="20" t="s">
        <v>30</v>
      </c>
      <c r="O45" s="8"/>
    </row>
    <row r="46" spans="1:15" s="6" customFormat="1" ht="20.100000000000001" customHeight="1" x14ac:dyDescent="0.3">
      <c r="A46" s="38" t="s">
        <v>62</v>
      </c>
      <c r="B46" s="38"/>
      <c r="C46" s="38"/>
      <c r="D46" s="39"/>
      <c r="E46" s="21">
        <f t="shared" si="10"/>
        <v>14197</v>
      </c>
      <c r="F46" s="21">
        <f t="shared" ref="F46:J46" si="20">SUM(F47:F48)</f>
        <v>6863</v>
      </c>
      <c r="G46" s="21">
        <f t="shared" si="20"/>
        <v>7334</v>
      </c>
      <c r="H46" s="21">
        <f t="shared" si="20"/>
        <v>14174</v>
      </c>
      <c r="I46" s="21">
        <f t="shared" si="20"/>
        <v>6835</v>
      </c>
      <c r="J46" s="21">
        <f t="shared" si="20"/>
        <v>7339</v>
      </c>
      <c r="K46" s="21">
        <f>SUM(K47:K48)</f>
        <v>14145</v>
      </c>
      <c r="L46" s="21">
        <f t="shared" ref="L46:M46" si="21">SUM(L47:L48)</f>
        <v>6826</v>
      </c>
      <c r="M46" s="21">
        <f t="shared" si="21"/>
        <v>7319</v>
      </c>
      <c r="N46" s="19" t="s">
        <v>69</v>
      </c>
      <c r="O46" s="8"/>
    </row>
    <row r="47" spans="1:15" s="6" customFormat="1" ht="18" customHeight="1" x14ac:dyDescent="0.3">
      <c r="A47" s="8"/>
      <c r="B47" s="16" t="s">
        <v>63</v>
      </c>
      <c r="C47" s="8"/>
      <c r="D47" s="8"/>
      <c r="E47" s="22">
        <f t="shared" si="10"/>
        <v>2638</v>
      </c>
      <c r="F47" s="22">
        <v>1265</v>
      </c>
      <c r="G47" s="22">
        <v>1373</v>
      </c>
      <c r="H47" s="22">
        <v>2595</v>
      </c>
      <c r="I47" s="22">
        <v>1241</v>
      </c>
      <c r="J47" s="22">
        <v>1354</v>
      </c>
      <c r="K47" s="22">
        <f>SUM(L47:M47)</f>
        <v>2560</v>
      </c>
      <c r="L47" s="22">
        <v>1223</v>
      </c>
      <c r="M47" s="22">
        <v>1337</v>
      </c>
      <c r="N47" s="20" t="s">
        <v>70</v>
      </c>
      <c r="O47" s="8"/>
    </row>
    <row r="48" spans="1:15" s="6" customFormat="1" ht="17.25" customHeight="1" x14ac:dyDescent="0.3">
      <c r="A48" s="8"/>
      <c r="B48" s="16" t="s">
        <v>24</v>
      </c>
      <c r="C48" s="8"/>
      <c r="D48" s="8"/>
      <c r="E48" s="22">
        <f t="shared" si="10"/>
        <v>11559</v>
      </c>
      <c r="F48" s="22">
        <v>5598</v>
      </c>
      <c r="G48" s="22">
        <v>5961</v>
      </c>
      <c r="H48" s="22">
        <v>11579</v>
      </c>
      <c r="I48" s="22">
        <v>5594</v>
      </c>
      <c r="J48" s="22">
        <v>5985</v>
      </c>
      <c r="K48" s="22">
        <f>SUM(L48:M48)</f>
        <v>11585</v>
      </c>
      <c r="L48" s="22">
        <v>5603</v>
      </c>
      <c r="M48" s="22">
        <v>5982</v>
      </c>
      <c r="N48" s="20" t="s">
        <v>30</v>
      </c>
      <c r="O48" s="8"/>
    </row>
    <row r="49" spans="1:15" s="6" customFormat="1" ht="20.100000000000001" customHeight="1" x14ac:dyDescent="0.3">
      <c r="A49" s="38" t="s">
        <v>71</v>
      </c>
      <c r="B49" s="38"/>
      <c r="C49" s="38"/>
      <c r="D49" s="39"/>
      <c r="E49" s="21">
        <f>SUM(F49:G49)</f>
        <v>64272</v>
      </c>
      <c r="F49" s="21">
        <f>SUM(F50,F51:F58)</f>
        <v>30880</v>
      </c>
      <c r="G49" s="21">
        <f t="shared" ref="G49:M49" si="22">SUM(G50:G58)</f>
        <v>33392</v>
      </c>
      <c r="H49" s="21">
        <f t="shared" si="22"/>
        <v>64382</v>
      </c>
      <c r="I49" s="21">
        <f t="shared" si="22"/>
        <v>30883</v>
      </c>
      <c r="J49" s="21">
        <f t="shared" si="22"/>
        <v>33499</v>
      </c>
      <c r="K49" s="21">
        <f t="shared" si="22"/>
        <v>64471</v>
      </c>
      <c r="L49" s="21">
        <f t="shared" si="22"/>
        <v>30949</v>
      </c>
      <c r="M49" s="21">
        <f t="shared" si="22"/>
        <v>33522</v>
      </c>
      <c r="N49" s="19" t="s">
        <v>85</v>
      </c>
      <c r="O49" s="8"/>
    </row>
    <row r="50" spans="1:15" s="6" customFormat="1" ht="20.100000000000001" customHeight="1" x14ac:dyDescent="0.3">
      <c r="A50" s="8"/>
      <c r="B50" s="16" t="s">
        <v>72</v>
      </c>
      <c r="C50" s="8"/>
      <c r="D50" s="8"/>
      <c r="E50" s="22">
        <f>SUM(F50:G50)</f>
        <v>34322</v>
      </c>
      <c r="F50" s="22">
        <v>16252</v>
      </c>
      <c r="G50" s="22">
        <v>18070</v>
      </c>
      <c r="H50" s="22">
        <v>34329</v>
      </c>
      <c r="I50" s="22">
        <v>16221</v>
      </c>
      <c r="J50" s="22">
        <v>18108</v>
      </c>
      <c r="K50" s="22">
        <f>SUM(L50:M50)</f>
        <v>34133</v>
      </c>
      <c r="L50" s="22">
        <v>16152</v>
      </c>
      <c r="M50" s="22">
        <v>17981</v>
      </c>
      <c r="N50" s="20" t="s">
        <v>86</v>
      </c>
      <c r="O50" s="8"/>
    </row>
    <row r="51" spans="1:15" s="6" customFormat="1" ht="20.100000000000001" customHeight="1" x14ac:dyDescent="0.3">
      <c r="A51" s="8"/>
      <c r="B51" s="16" t="s">
        <v>73</v>
      </c>
      <c r="C51" s="8"/>
      <c r="D51" s="8"/>
      <c r="E51" s="22">
        <f>SUM(F51:G51)</f>
        <v>6276</v>
      </c>
      <c r="F51" s="22">
        <v>3091</v>
      </c>
      <c r="G51" s="22">
        <v>3185</v>
      </c>
      <c r="H51" s="22">
        <v>6361</v>
      </c>
      <c r="I51" s="22">
        <v>3125</v>
      </c>
      <c r="J51" s="22">
        <v>3236</v>
      </c>
      <c r="K51" s="22">
        <f>SUM(L51:M51)</f>
        <v>6495</v>
      </c>
      <c r="L51" s="22">
        <v>3171</v>
      </c>
      <c r="M51" s="22">
        <v>3324</v>
      </c>
      <c r="N51" s="20" t="s">
        <v>87</v>
      </c>
      <c r="O51" s="8"/>
    </row>
    <row r="52" spans="1:15" s="6" customFormat="1" ht="20.100000000000001" customHeight="1" x14ac:dyDescent="0.3">
      <c r="A52" s="8"/>
      <c r="B52" s="16" t="s">
        <v>24</v>
      </c>
      <c r="C52" s="8"/>
      <c r="D52" s="8"/>
      <c r="E52" s="22">
        <f>SUM(F52:G52)</f>
        <v>23674</v>
      </c>
      <c r="F52" s="22">
        <v>11537</v>
      </c>
      <c r="G52" s="22">
        <v>12137</v>
      </c>
      <c r="H52" s="22">
        <v>23692</v>
      </c>
      <c r="I52" s="22">
        <v>11537</v>
      </c>
      <c r="J52" s="22">
        <v>12155</v>
      </c>
      <c r="K52" s="22">
        <f t="shared" ref="K52" si="23">SUM(L52:M52)</f>
        <v>23843</v>
      </c>
      <c r="L52" s="22">
        <v>11626</v>
      </c>
      <c r="M52" s="22">
        <v>12217</v>
      </c>
      <c r="N52" s="20" t="s">
        <v>30</v>
      </c>
      <c r="O52" s="8"/>
    </row>
    <row r="53" spans="1:15" s="1" customFormat="1" ht="20.100000000000001" customHeight="1" x14ac:dyDescent="0.3">
      <c r="B53" s="1" t="s">
        <v>0</v>
      </c>
      <c r="C53" s="2">
        <v>1.2</v>
      </c>
      <c r="D53" s="1" t="s">
        <v>101</v>
      </c>
    </row>
    <row r="54" spans="1:15" s="3" customFormat="1" ht="20.100000000000001" customHeight="1" x14ac:dyDescent="0.3">
      <c r="B54" s="1" t="s">
        <v>14</v>
      </c>
      <c r="C54" s="2">
        <v>1.2</v>
      </c>
      <c r="D54" s="1" t="s">
        <v>102</v>
      </c>
    </row>
    <row r="55" spans="1:15" ht="6.75" customHeight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N55" s="4"/>
      <c r="O55" s="4"/>
    </row>
    <row r="56" spans="1:15" s="6" customFormat="1" ht="18.75" customHeight="1" x14ac:dyDescent="0.25">
      <c r="A56" s="29" t="s">
        <v>104</v>
      </c>
      <c r="B56" s="43"/>
      <c r="C56" s="43"/>
      <c r="D56" s="44"/>
      <c r="E56" s="40" t="s">
        <v>16</v>
      </c>
      <c r="F56" s="41"/>
      <c r="G56" s="42"/>
      <c r="H56" s="40" t="s">
        <v>17</v>
      </c>
      <c r="I56" s="41"/>
      <c r="J56" s="42"/>
      <c r="K56" s="40" t="s">
        <v>18</v>
      </c>
      <c r="L56" s="41"/>
      <c r="M56" s="42"/>
      <c r="N56" s="30" t="s">
        <v>15</v>
      </c>
      <c r="O56" s="31"/>
    </row>
    <row r="57" spans="1:15" s="6" customFormat="1" ht="18" customHeight="1" x14ac:dyDescent="0.3">
      <c r="A57" s="45"/>
      <c r="B57" s="45"/>
      <c r="C57" s="45"/>
      <c r="D57" s="46"/>
      <c r="E57" s="14" t="s">
        <v>1</v>
      </c>
      <c r="F57" s="11" t="s">
        <v>2</v>
      </c>
      <c r="G57" s="26" t="s">
        <v>3</v>
      </c>
      <c r="H57" s="28" t="s">
        <v>1</v>
      </c>
      <c r="I57" s="11" t="s">
        <v>2</v>
      </c>
      <c r="J57" s="28" t="s">
        <v>3</v>
      </c>
      <c r="K57" s="15" t="s">
        <v>1</v>
      </c>
      <c r="L57" s="11" t="s">
        <v>2</v>
      </c>
      <c r="M57" s="28" t="s">
        <v>3</v>
      </c>
      <c r="N57" s="32"/>
      <c r="O57" s="33"/>
    </row>
    <row r="58" spans="1:15" s="6" customFormat="1" ht="15.75" customHeight="1" x14ac:dyDescent="0.3">
      <c r="A58" s="47"/>
      <c r="B58" s="47"/>
      <c r="C58" s="47"/>
      <c r="D58" s="48"/>
      <c r="E58" s="27" t="s">
        <v>6</v>
      </c>
      <c r="F58" s="12" t="s">
        <v>7</v>
      </c>
      <c r="G58" s="25" t="s">
        <v>8</v>
      </c>
      <c r="H58" s="24" t="s">
        <v>6</v>
      </c>
      <c r="I58" s="12" t="s">
        <v>7</v>
      </c>
      <c r="J58" s="24" t="s">
        <v>8</v>
      </c>
      <c r="K58" s="12" t="s">
        <v>6</v>
      </c>
      <c r="L58" s="12" t="s">
        <v>7</v>
      </c>
      <c r="M58" s="24" t="s">
        <v>8</v>
      </c>
      <c r="N58" s="34"/>
      <c r="O58" s="35"/>
    </row>
    <row r="59" spans="1:15" s="6" customFormat="1" ht="20.100000000000001" customHeight="1" x14ac:dyDescent="0.3">
      <c r="A59" s="38" t="s">
        <v>74</v>
      </c>
      <c r="B59" s="38"/>
      <c r="C59" s="38"/>
      <c r="D59" s="39"/>
      <c r="E59" s="21">
        <f t="shared" ref="E59:E73" si="24">SUM(F59:G59)</f>
        <v>33310</v>
      </c>
      <c r="F59" s="21">
        <f t="shared" ref="F59:J59" si="25">SUM(F60:F63)</f>
        <v>15828</v>
      </c>
      <c r="G59" s="21">
        <f t="shared" si="25"/>
        <v>17482</v>
      </c>
      <c r="H59" s="21">
        <f t="shared" si="25"/>
        <v>33653</v>
      </c>
      <c r="I59" s="21">
        <f t="shared" si="25"/>
        <v>16014</v>
      </c>
      <c r="J59" s="21">
        <f t="shared" si="25"/>
        <v>17639</v>
      </c>
      <c r="K59" s="21">
        <f>SUM(K60:K63)</f>
        <v>33735</v>
      </c>
      <c r="L59" s="21">
        <f t="shared" ref="L59:M59" si="26">SUM(L60:L63)</f>
        <v>16046</v>
      </c>
      <c r="M59" s="21">
        <f t="shared" si="26"/>
        <v>17689</v>
      </c>
      <c r="N59" s="19" t="s">
        <v>88</v>
      </c>
      <c r="O59" s="8"/>
    </row>
    <row r="60" spans="1:15" s="6" customFormat="1" ht="20.100000000000001" customHeight="1" x14ac:dyDescent="0.3">
      <c r="A60" s="8"/>
      <c r="B60" s="16" t="s">
        <v>75</v>
      </c>
      <c r="C60" s="8"/>
      <c r="D60" s="8"/>
      <c r="E60" s="22">
        <f t="shared" si="24"/>
        <v>1021</v>
      </c>
      <c r="F60" s="22">
        <v>477</v>
      </c>
      <c r="G60" s="22">
        <v>544</v>
      </c>
      <c r="H60" s="22">
        <v>1016</v>
      </c>
      <c r="I60" s="22">
        <v>469</v>
      </c>
      <c r="J60" s="22">
        <v>547</v>
      </c>
      <c r="K60" s="22">
        <f>SUM(L60:M60)</f>
        <v>1022</v>
      </c>
      <c r="L60" s="22">
        <v>473</v>
      </c>
      <c r="M60" s="22">
        <v>549</v>
      </c>
      <c r="N60" s="20" t="s">
        <v>89</v>
      </c>
      <c r="O60" s="8"/>
    </row>
    <row r="61" spans="1:15" s="6" customFormat="1" ht="20.100000000000001" customHeight="1" x14ac:dyDescent="0.3">
      <c r="A61" s="8"/>
      <c r="B61" s="16" t="s">
        <v>76</v>
      </c>
      <c r="C61" s="8"/>
      <c r="D61" s="8"/>
      <c r="E61" s="22">
        <f t="shared" si="24"/>
        <v>7174</v>
      </c>
      <c r="F61" s="22">
        <v>3378</v>
      </c>
      <c r="G61" s="22">
        <v>3796</v>
      </c>
      <c r="H61" s="22">
        <v>7379</v>
      </c>
      <c r="I61" s="22">
        <v>3477</v>
      </c>
      <c r="J61" s="22">
        <v>3902</v>
      </c>
      <c r="K61" s="22">
        <f t="shared" ref="K61:K63" si="27">SUM(L61:M61)</f>
        <v>7503</v>
      </c>
      <c r="L61" s="22">
        <v>3541</v>
      </c>
      <c r="M61" s="22">
        <v>3962</v>
      </c>
      <c r="N61" s="20" t="s">
        <v>90</v>
      </c>
      <c r="O61" s="8"/>
    </row>
    <row r="62" spans="1:15" s="6" customFormat="1" ht="20.100000000000001" customHeight="1" x14ac:dyDescent="0.3">
      <c r="A62" s="8"/>
      <c r="B62" s="16" t="s">
        <v>77</v>
      </c>
      <c r="C62" s="8"/>
      <c r="D62" s="8"/>
      <c r="E62" s="22">
        <f t="shared" si="24"/>
        <v>3267</v>
      </c>
      <c r="F62" s="22">
        <v>1567</v>
      </c>
      <c r="G62" s="22">
        <v>1700</v>
      </c>
      <c r="H62" s="22">
        <v>3242</v>
      </c>
      <c r="I62" s="22">
        <v>1552</v>
      </c>
      <c r="J62" s="22">
        <v>1690</v>
      </c>
      <c r="K62" s="22">
        <f t="shared" si="27"/>
        <v>3212</v>
      </c>
      <c r="L62" s="22">
        <v>1535</v>
      </c>
      <c r="M62" s="22">
        <v>1677</v>
      </c>
      <c r="N62" s="20" t="s">
        <v>91</v>
      </c>
      <c r="O62" s="8"/>
    </row>
    <row r="63" spans="1:15" s="6" customFormat="1" ht="20.100000000000001" customHeight="1" x14ac:dyDescent="0.3">
      <c r="A63" s="8"/>
      <c r="B63" s="16" t="s">
        <v>24</v>
      </c>
      <c r="C63" s="8"/>
      <c r="D63" s="8"/>
      <c r="E63" s="22">
        <f t="shared" si="24"/>
        <v>21848</v>
      </c>
      <c r="F63" s="22">
        <v>10406</v>
      </c>
      <c r="G63" s="22">
        <v>11442</v>
      </c>
      <c r="H63" s="22">
        <v>22016</v>
      </c>
      <c r="I63" s="22">
        <v>10516</v>
      </c>
      <c r="J63" s="22">
        <v>11500</v>
      </c>
      <c r="K63" s="22">
        <f t="shared" si="27"/>
        <v>21998</v>
      </c>
      <c r="L63" s="22">
        <v>10497</v>
      </c>
      <c r="M63" s="22">
        <v>11501</v>
      </c>
      <c r="N63" s="20" t="s">
        <v>30</v>
      </c>
      <c r="O63" s="8"/>
    </row>
    <row r="64" spans="1:15" s="6" customFormat="1" ht="20.100000000000001" customHeight="1" x14ac:dyDescent="0.3">
      <c r="A64" s="38" t="s">
        <v>78</v>
      </c>
      <c r="B64" s="38"/>
      <c r="C64" s="38"/>
      <c r="D64" s="39"/>
      <c r="E64" s="21">
        <f t="shared" si="24"/>
        <v>54981</v>
      </c>
      <c r="F64" s="21">
        <f t="shared" ref="F64:J64" si="28">SUM(F65:F66)</f>
        <v>27444</v>
      </c>
      <c r="G64" s="21">
        <f t="shared" si="28"/>
        <v>27537</v>
      </c>
      <c r="H64" s="21">
        <f t="shared" si="28"/>
        <v>55475</v>
      </c>
      <c r="I64" s="21">
        <f t="shared" si="28"/>
        <v>27631</v>
      </c>
      <c r="J64" s="21">
        <f t="shared" si="28"/>
        <v>27844</v>
      </c>
      <c r="K64" s="21">
        <f>SUM(K65:K66)</f>
        <v>55860</v>
      </c>
      <c r="L64" s="21">
        <f t="shared" ref="L64:M64" si="29">SUM(L65:L66)</f>
        <v>27763</v>
      </c>
      <c r="M64" s="21">
        <f t="shared" si="29"/>
        <v>28097</v>
      </c>
      <c r="N64" s="19" t="s">
        <v>92</v>
      </c>
      <c r="O64" s="8"/>
    </row>
    <row r="65" spans="1:15" s="6" customFormat="1" ht="20.100000000000001" customHeight="1" x14ac:dyDescent="0.3">
      <c r="A65" s="8"/>
      <c r="B65" s="16" t="s">
        <v>79</v>
      </c>
      <c r="C65" s="8"/>
      <c r="D65" s="8"/>
      <c r="E65" s="22">
        <f t="shared" si="24"/>
        <v>7047</v>
      </c>
      <c r="F65" s="22">
        <v>3468</v>
      </c>
      <c r="G65" s="22">
        <v>3579</v>
      </c>
      <c r="H65" s="22">
        <v>7040</v>
      </c>
      <c r="I65" s="22">
        <v>3457</v>
      </c>
      <c r="J65" s="22">
        <v>3583</v>
      </c>
      <c r="K65" s="22">
        <f>SUM(L65:M65)</f>
        <v>7075</v>
      </c>
      <c r="L65" s="22">
        <v>3464</v>
      </c>
      <c r="M65" s="22">
        <v>3611</v>
      </c>
      <c r="N65" s="20" t="s">
        <v>93</v>
      </c>
      <c r="O65" s="8"/>
    </row>
    <row r="66" spans="1:15" s="6" customFormat="1" ht="20.100000000000001" customHeight="1" x14ac:dyDescent="0.3">
      <c r="A66" s="8"/>
      <c r="B66" s="16" t="s">
        <v>24</v>
      </c>
      <c r="C66" s="8"/>
      <c r="D66" s="8"/>
      <c r="E66" s="22">
        <f t="shared" si="24"/>
        <v>47934</v>
      </c>
      <c r="F66" s="22">
        <v>23976</v>
      </c>
      <c r="G66" s="22">
        <v>23958</v>
      </c>
      <c r="H66" s="22">
        <v>48435</v>
      </c>
      <c r="I66" s="22">
        <v>24174</v>
      </c>
      <c r="J66" s="22">
        <v>24261</v>
      </c>
      <c r="K66" s="22">
        <f>SUM(L66:M66)</f>
        <v>48785</v>
      </c>
      <c r="L66" s="22">
        <v>24299</v>
      </c>
      <c r="M66" s="22">
        <v>24486</v>
      </c>
      <c r="N66" s="20" t="s">
        <v>30</v>
      </c>
      <c r="O66" s="8"/>
    </row>
    <row r="67" spans="1:15" s="6" customFormat="1" ht="20.100000000000001" customHeight="1" x14ac:dyDescent="0.3">
      <c r="A67" s="38" t="s">
        <v>80</v>
      </c>
      <c r="B67" s="38"/>
      <c r="C67" s="38"/>
      <c r="D67" s="39"/>
      <c r="E67" s="21">
        <f t="shared" si="24"/>
        <v>19531</v>
      </c>
      <c r="F67" s="21">
        <f t="shared" ref="F67:J67" si="30">SUM(F68:F70)</f>
        <v>9632</v>
      </c>
      <c r="G67" s="21">
        <f t="shared" si="30"/>
        <v>9899</v>
      </c>
      <c r="H67" s="21">
        <f t="shared" si="30"/>
        <v>19740</v>
      </c>
      <c r="I67" s="21">
        <f t="shared" si="30"/>
        <v>9764</v>
      </c>
      <c r="J67" s="21">
        <f t="shared" si="30"/>
        <v>9976</v>
      </c>
      <c r="K67" s="21">
        <f>SUM(K68:K70)</f>
        <v>19844</v>
      </c>
      <c r="L67" s="21">
        <f t="shared" ref="L67:M67" si="31">SUM(L68:L70)</f>
        <v>9797</v>
      </c>
      <c r="M67" s="21">
        <f t="shared" si="31"/>
        <v>10047</v>
      </c>
      <c r="N67" s="19" t="s">
        <v>94</v>
      </c>
      <c r="O67" s="8"/>
    </row>
    <row r="68" spans="1:15" s="6" customFormat="1" ht="20.100000000000001" customHeight="1" x14ac:dyDescent="0.3">
      <c r="A68" s="8"/>
      <c r="B68" s="16" t="s">
        <v>81</v>
      </c>
      <c r="C68" s="8"/>
      <c r="D68" s="8"/>
      <c r="E68" s="22">
        <f t="shared" si="24"/>
        <v>4116</v>
      </c>
      <c r="F68" s="22">
        <v>1981</v>
      </c>
      <c r="G68" s="22">
        <v>2135</v>
      </c>
      <c r="H68" s="22">
        <v>4145</v>
      </c>
      <c r="I68" s="22">
        <v>2010</v>
      </c>
      <c r="J68" s="22">
        <v>2135</v>
      </c>
      <c r="K68" s="22">
        <f>SUM(L68:M68)</f>
        <v>4178</v>
      </c>
      <c r="L68" s="22">
        <v>2032</v>
      </c>
      <c r="M68" s="22">
        <v>2146</v>
      </c>
      <c r="N68" s="20" t="s">
        <v>95</v>
      </c>
      <c r="O68" s="8"/>
    </row>
    <row r="69" spans="1:15" s="6" customFormat="1" ht="20.100000000000001" customHeight="1" x14ac:dyDescent="0.3">
      <c r="A69" s="8"/>
      <c r="B69" s="16" t="s">
        <v>82</v>
      </c>
      <c r="C69" s="8"/>
      <c r="D69" s="8"/>
      <c r="E69" s="22">
        <f t="shared" si="24"/>
        <v>4161</v>
      </c>
      <c r="F69" s="22">
        <v>2094</v>
      </c>
      <c r="G69" s="22">
        <v>2067</v>
      </c>
      <c r="H69" s="22">
        <v>4203</v>
      </c>
      <c r="I69" s="22">
        <v>2118</v>
      </c>
      <c r="J69" s="22">
        <v>2085</v>
      </c>
      <c r="K69" s="22">
        <f t="shared" ref="K69:K70" si="32">SUM(L69:M69)</f>
        <v>4187</v>
      </c>
      <c r="L69" s="22">
        <v>2096</v>
      </c>
      <c r="M69" s="22">
        <v>2091</v>
      </c>
      <c r="N69" s="20" t="s">
        <v>96</v>
      </c>
      <c r="O69" s="8"/>
    </row>
    <row r="70" spans="1:15" s="6" customFormat="1" ht="20.100000000000001" customHeight="1" x14ac:dyDescent="0.3">
      <c r="A70" s="8"/>
      <c r="B70" s="16" t="s">
        <v>24</v>
      </c>
      <c r="C70" s="8"/>
      <c r="D70" s="8"/>
      <c r="E70" s="22">
        <f t="shared" si="24"/>
        <v>11254</v>
      </c>
      <c r="F70" s="22">
        <v>5557</v>
      </c>
      <c r="G70" s="22">
        <v>5697</v>
      </c>
      <c r="H70" s="22">
        <v>11392</v>
      </c>
      <c r="I70" s="22">
        <v>5636</v>
      </c>
      <c r="J70" s="22">
        <v>5756</v>
      </c>
      <c r="K70" s="22">
        <f t="shared" si="32"/>
        <v>11479</v>
      </c>
      <c r="L70" s="22">
        <v>5669</v>
      </c>
      <c r="M70" s="22">
        <v>5810</v>
      </c>
      <c r="N70" s="20" t="s">
        <v>30</v>
      </c>
      <c r="O70" s="8"/>
    </row>
    <row r="71" spans="1:15" s="6" customFormat="1" ht="20.100000000000001" customHeight="1" x14ac:dyDescent="0.3">
      <c r="A71" s="38" t="s">
        <v>83</v>
      </c>
      <c r="B71" s="38"/>
      <c r="C71" s="38"/>
      <c r="D71" s="39"/>
      <c r="E71" s="21">
        <f t="shared" si="24"/>
        <v>35486</v>
      </c>
      <c r="F71" s="21">
        <f t="shared" ref="F71:J71" si="33">SUM(F72:F73)</f>
        <v>17422</v>
      </c>
      <c r="G71" s="21">
        <f t="shared" si="33"/>
        <v>18064</v>
      </c>
      <c r="H71" s="21">
        <f t="shared" si="33"/>
        <v>35971</v>
      </c>
      <c r="I71" s="21">
        <f t="shared" si="33"/>
        <v>17616</v>
      </c>
      <c r="J71" s="21">
        <f t="shared" si="33"/>
        <v>18355</v>
      </c>
      <c r="K71" s="21">
        <f>SUM(K72:K73)</f>
        <v>36301</v>
      </c>
      <c r="L71" s="21">
        <f t="shared" ref="L71:M71" si="34">SUM(L72:L73)</f>
        <v>17779</v>
      </c>
      <c r="M71" s="21">
        <f t="shared" si="34"/>
        <v>18522</v>
      </c>
      <c r="N71" s="19" t="s">
        <v>97</v>
      </c>
      <c r="O71" s="8"/>
    </row>
    <row r="72" spans="1:15" s="6" customFormat="1" ht="20.100000000000001" customHeight="1" x14ac:dyDescent="0.3">
      <c r="A72" s="8"/>
      <c r="B72" s="16" t="s">
        <v>84</v>
      </c>
      <c r="C72" s="8"/>
      <c r="D72" s="8"/>
      <c r="E72" s="22">
        <f t="shared" si="24"/>
        <v>8122</v>
      </c>
      <c r="F72" s="22">
        <v>4114</v>
      </c>
      <c r="G72" s="22">
        <v>4008</v>
      </c>
      <c r="H72" s="22">
        <v>8156</v>
      </c>
      <c r="I72" s="22">
        <v>4124</v>
      </c>
      <c r="J72" s="22">
        <v>4032</v>
      </c>
      <c r="K72" s="22">
        <f>SUM(L72:M72)</f>
        <v>8160</v>
      </c>
      <c r="L72" s="22">
        <v>4129</v>
      </c>
      <c r="M72" s="22">
        <v>4031</v>
      </c>
      <c r="N72" s="20" t="s">
        <v>98</v>
      </c>
      <c r="O72" s="8"/>
    </row>
    <row r="73" spans="1:15" s="6" customFormat="1" ht="20.100000000000001" customHeight="1" x14ac:dyDescent="0.3">
      <c r="A73" s="8"/>
      <c r="B73" s="16" t="s">
        <v>24</v>
      </c>
      <c r="C73" s="8"/>
      <c r="D73" s="8"/>
      <c r="E73" s="22">
        <f t="shared" si="24"/>
        <v>27364</v>
      </c>
      <c r="F73" s="22">
        <v>13308</v>
      </c>
      <c r="G73" s="22">
        <v>14056</v>
      </c>
      <c r="H73" s="22">
        <v>27815</v>
      </c>
      <c r="I73" s="22">
        <v>13492</v>
      </c>
      <c r="J73" s="22">
        <v>14323</v>
      </c>
      <c r="K73" s="22">
        <f>SUM(L73:M73)</f>
        <v>28141</v>
      </c>
      <c r="L73" s="22">
        <v>13650</v>
      </c>
      <c r="M73" s="22">
        <v>14491</v>
      </c>
      <c r="N73" s="20" t="s">
        <v>30</v>
      </c>
      <c r="O73" s="8"/>
    </row>
    <row r="74" spans="1:15" s="6" customFormat="1" ht="2.1" customHeight="1" x14ac:dyDescent="0.3">
      <c r="A74" s="9"/>
      <c r="B74" s="9"/>
      <c r="C74" s="9"/>
      <c r="D74" s="9"/>
      <c r="E74" s="10"/>
      <c r="F74" s="10"/>
      <c r="G74" s="10"/>
      <c r="H74" s="10"/>
      <c r="I74" s="10"/>
      <c r="J74" s="10"/>
      <c r="K74" s="9"/>
      <c r="L74" s="10"/>
      <c r="M74" s="13"/>
      <c r="N74" s="9"/>
      <c r="O74" s="9"/>
    </row>
    <row r="75" spans="1:15" s="6" customFormat="1" ht="2.25" customHeight="1" x14ac:dyDescent="0.3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</row>
    <row r="76" spans="1:15" s="6" customFormat="1" ht="17.100000000000001" customHeight="1" x14ac:dyDescent="0.3">
      <c r="A76" s="8" t="s">
        <v>12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</row>
    <row r="77" spans="1:15" s="6" customFormat="1" ht="17.100000000000001" customHeight="1" x14ac:dyDescent="0.3">
      <c r="A77" s="8"/>
      <c r="B77" s="8" t="s">
        <v>13</v>
      </c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</row>
  </sheetData>
  <mergeCells count="30">
    <mergeCell ref="A7:D7"/>
    <mergeCell ref="N7:O7"/>
    <mergeCell ref="A4:D6"/>
    <mergeCell ref="E4:G4"/>
    <mergeCell ref="H4:J4"/>
    <mergeCell ref="K4:M4"/>
    <mergeCell ref="N4:O6"/>
    <mergeCell ref="A10:D10"/>
    <mergeCell ref="A16:D16"/>
    <mergeCell ref="A20:D20"/>
    <mergeCell ref="A29:D31"/>
    <mergeCell ref="E29:G29"/>
    <mergeCell ref="A43:D43"/>
    <mergeCell ref="H29:J29"/>
    <mergeCell ref="A46:D46"/>
    <mergeCell ref="A56:D58"/>
    <mergeCell ref="E56:G56"/>
    <mergeCell ref="H56:J56"/>
    <mergeCell ref="A49:D49"/>
    <mergeCell ref="K29:M29"/>
    <mergeCell ref="N29:O31"/>
    <mergeCell ref="A32:D32"/>
    <mergeCell ref="A36:D36"/>
    <mergeCell ref="A39:D39"/>
    <mergeCell ref="A59:D59"/>
    <mergeCell ref="A64:D64"/>
    <mergeCell ref="A67:D67"/>
    <mergeCell ref="A71:D71"/>
    <mergeCell ref="N56:O58"/>
    <mergeCell ref="K56:M56"/>
  </mergeCells>
  <pageMargins left="0.78740157480314965" right="0.59055118110236227" top="1.1811023622047245" bottom="0.78740157480314965" header="0.51181102362204722" footer="0.51181102362204722"/>
  <pageSetup paperSize="9" orientation="landscape" r:id="rId1"/>
  <headerFooter alignWithMargins="0"/>
  <rowBreaks count="1" manualBreakCount="1">
    <brk id="25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T-1.2 (2)k</vt:lpstr>
      <vt:lpstr>'T-1.2 (2)k'!Print_Area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2017-08-27T03:35:21Z</cp:lastPrinted>
  <dcterms:created xsi:type="dcterms:W3CDTF">2004-08-16T17:13:42Z</dcterms:created>
  <dcterms:modified xsi:type="dcterms:W3CDTF">2017-09-05T04:10:24Z</dcterms:modified>
</cp:coreProperties>
</file>