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05" windowWidth="9720" windowHeight="5970" tabRatio="656"/>
  </bookViews>
  <sheets>
    <sheet name="T-19.2" sheetId="26" r:id="rId1"/>
  </sheets>
  <definedNames>
    <definedName name="_xlnm.Print_Area" localSheetId="0">'T-19.2'!$A$1:$U$123</definedName>
  </definedNames>
  <calcPr calcId="125725"/>
</workbook>
</file>

<file path=xl/calcChain.xml><?xml version="1.0" encoding="utf-8"?>
<calcChain xmlns="http://schemas.openxmlformats.org/spreadsheetml/2006/main">
  <c r="F23" i="26"/>
  <c r="G23"/>
  <c r="I23"/>
  <c r="J23"/>
  <c r="K23"/>
  <c r="L23"/>
  <c r="M23"/>
  <c r="N23"/>
  <c r="O23"/>
  <c r="P23"/>
  <c r="E23"/>
  <c r="Q26"/>
  <c r="F99"/>
  <c r="G99"/>
  <c r="I99"/>
  <c r="J99"/>
  <c r="K99"/>
  <c r="L99"/>
  <c r="M99"/>
  <c r="N99"/>
  <c r="O99"/>
  <c r="P99"/>
  <c r="E99"/>
  <c r="F70"/>
  <c r="G70"/>
  <c r="I70"/>
  <c r="J70"/>
  <c r="K70"/>
  <c r="L70"/>
  <c r="M70"/>
  <c r="N70"/>
  <c r="O70"/>
  <c r="P70"/>
  <c r="Q70"/>
  <c r="E70"/>
  <c r="P101"/>
  <c r="P104"/>
  <c r="Q54"/>
  <c r="E104"/>
  <c r="E101"/>
  <c r="E83"/>
  <c r="E77"/>
  <c r="E75"/>
  <c r="E72"/>
  <c r="E54"/>
  <c r="E52"/>
  <c r="F42"/>
  <c r="E42"/>
  <c r="F26"/>
  <c r="E26"/>
  <c r="G26"/>
  <c r="H26"/>
  <c r="I26"/>
  <c r="J26"/>
  <c r="K26"/>
  <c r="L26"/>
  <c r="M26"/>
  <c r="N26"/>
  <c r="O26"/>
  <c r="P26"/>
  <c r="E13"/>
  <c r="E20"/>
  <c r="E17"/>
  <c r="E14"/>
  <c r="O104"/>
  <c r="N104"/>
  <c r="M104"/>
  <c r="L104"/>
  <c r="K104"/>
  <c r="J104"/>
  <c r="I104"/>
  <c r="H104"/>
  <c r="G104"/>
  <c r="F104"/>
  <c r="O101"/>
  <c r="N101"/>
  <c r="M101"/>
  <c r="L101"/>
  <c r="K101"/>
  <c r="J101"/>
  <c r="I101"/>
  <c r="G101"/>
  <c r="F101"/>
  <c r="P83"/>
  <c r="O83"/>
  <c r="N83"/>
  <c r="M83"/>
  <c r="L83"/>
  <c r="K83"/>
  <c r="J83"/>
  <c r="I83"/>
  <c r="G83"/>
  <c r="F83"/>
  <c r="Q77"/>
  <c r="P77"/>
  <c r="O77"/>
  <c r="N77"/>
  <c r="M77"/>
  <c r="L77"/>
  <c r="K77"/>
  <c r="J77"/>
  <c r="I77"/>
  <c r="H77"/>
  <c r="G77"/>
  <c r="F77"/>
  <c r="P75"/>
  <c r="O75"/>
  <c r="N75"/>
  <c r="M75"/>
  <c r="L75"/>
  <c r="K75"/>
  <c r="J75"/>
  <c r="I75"/>
  <c r="H75"/>
  <c r="G75"/>
  <c r="F75"/>
  <c r="Q72"/>
  <c r="P72"/>
  <c r="O72"/>
  <c r="N72"/>
  <c r="M72"/>
  <c r="L72"/>
  <c r="K72"/>
  <c r="J72"/>
  <c r="I72"/>
  <c r="G72"/>
  <c r="F72"/>
  <c r="P54"/>
  <c r="O54"/>
  <c r="N54"/>
  <c r="M54"/>
  <c r="L54"/>
  <c r="K54"/>
  <c r="J54"/>
  <c r="I54"/>
  <c r="H54"/>
  <c r="G54"/>
  <c r="F54"/>
  <c r="P52"/>
  <c r="O52"/>
  <c r="N52"/>
  <c r="M52"/>
  <c r="L52"/>
  <c r="K52"/>
  <c r="J52"/>
  <c r="I52"/>
  <c r="G52"/>
  <c r="F52"/>
  <c r="Q42"/>
  <c r="P42"/>
  <c r="O42"/>
  <c r="N42"/>
  <c r="M42"/>
  <c r="L42"/>
  <c r="K42"/>
  <c r="J42"/>
  <c r="I42"/>
  <c r="H42"/>
  <c r="G42"/>
  <c r="P20"/>
  <c r="O20"/>
  <c r="N20"/>
  <c r="M20"/>
  <c r="L20"/>
  <c r="K20"/>
  <c r="J20"/>
  <c r="I20"/>
  <c r="G20"/>
  <c r="F20"/>
  <c r="P17"/>
  <c r="O17"/>
  <c r="N17"/>
  <c r="M17"/>
  <c r="L17"/>
  <c r="K17"/>
  <c r="J17"/>
  <c r="I17"/>
  <c r="H17"/>
  <c r="G17"/>
  <c r="F17"/>
  <c r="P14"/>
  <c r="P13" s="1"/>
  <c r="O14"/>
  <c r="N14"/>
  <c r="M14"/>
  <c r="L14"/>
  <c r="L13" s="1"/>
  <c r="K14"/>
  <c r="J14"/>
  <c r="I14"/>
  <c r="I13" s="1"/>
  <c r="H14"/>
  <c r="H13" s="1"/>
  <c r="G14"/>
  <c r="F14"/>
  <c r="M13" l="1"/>
  <c r="Q13"/>
  <c r="G13"/>
  <c r="N13"/>
  <c r="J13"/>
  <c r="O13"/>
  <c r="K13"/>
  <c r="F13"/>
</calcChain>
</file>

<file path=xl/sharedStrings.xml><?xml version="1.0" encoding="utf-8"?>
<sst xmlns="http://schemas.openxmlformats.org/spreadsheetml/2006/main" count="354" uniqueCount="151">
  <si>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</si>
  <si>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</si>
  <si>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</si>
  <si>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</si>
  <si>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</si>
  <si>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</si>
  <si>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</si>
  <si>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</si>
  <si>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</si>
  <si>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</si>
  <si>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</si>
  <si>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</si>
  <si>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</si>
  <si>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</si>
  <si>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</si>
  <si>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</si>
  <si>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</si>
  <si>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</si>
  <si>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</si>
  <si>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</si>
  <si>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 xml:space="preserve"> </t>
  </si>
  <si>
    <t>งบกลาง</t>
  </si>
  <si>
    <t>District/municipality</t>
  </si>
  <si>
    <t>Table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</si>
  <si>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</si>
  <si>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</si>
  <si>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</si>
  <si>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</si>
  <si>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</si>
  <si>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</si>
  <si>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</si>
  <si>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</si>
  <si>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</si>
  <si>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</si>
  <si>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</si>
  <si>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</si>
  <si>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</si>
  <si>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</si>
  <si>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</si>
  <si>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</si>
  <si>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</si>
  <si>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</si>
  <si>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Actual Revenue and Expenditure of Municipality by Type, District and Municipality: Fiscal Year 2016</t>
  </si>
  <si>
    <t>-</t>
  </si>
  <si>
    <t xml:space="preserve">     ที่มา:   สำนักงานส่งเสริมการปกครองท้องถิ่นจังหวัดพระนครศรีอยุธยา</t>
  </si>
  <si>
    <t xml:space="preserve"> Source:   Phra Nakhon Si Ayutthaya Provincial Office of Local Administration</t>
  </si>
  <si>
    <t>รวมยอด</t>
  </si>
  <si>
    <t>พระนครศรีอยุธยา</t>
  </si>
  <si>
    <t>เทศบาลนครพระนครศรีอยุธยา</t>
  </si>
  <si>
    <t>เทศบาลเมืองอโยธยา</t>
  </si>
  <si>
    <t>ท่าเรือ</t>
  </si>
  <si>
    <t>เทศบาลตำบลท่าเรือ</t>
  </si>
  <si>
    <t>เทศบาลตำบลท่าหลวง</t>
  </si>
  <si>
    <t>นครหลวง</t>
  </si>
  <si>
    <t>เทศบาลตำบลนครหลวง</t>
  </si>
  <si>
    <t>เทศบาลตำบลอรัญญิก</t>
  </si>
  <si>
    <t>บางไทร</t>
  </si>
  <si>
    <t>เทศบาลตำบลบางไทร</t>
  </si>
  <si>
    <t>เทศบาลตำบลราชคราม</t>
  </si>
  <si>
    <t>บางบาล</t>
  </si>
  <si>
    <t>เทศบาลตำบลบางบาล</t>
  </si>
  <si>
    <t>เทศบาลตำบลมหาพราหมณ์</t>
  </si>
  <si>
    <t>บางปะอิน</t>
  </si>
  <si>
    <t>เทศบาลตำบลพระอินทราชา</t>
  </si>
  <si>
    <t>เทศบาลตำบลปราสาททอง</t>
  </si>
  <si>
    <t>เทศบาลตำบลเชียงรากน้อย</t>
  </si>
  <si>
    <t>เทศบาลตำบลบางกระสั้น</t>
  </si>
  <si>
    <t>เทศบาลตำบลคลองจิก</t>
  </si>
  <si>
    <t>เทศบาลตำบลบางปะอิน</t>
  </si>
  <si>
    <t>เทศบาลตำบลบ้านสร้าง</t>
  </si>
  <si>
    <t>เทศบาลตำบลตลาดเกรียบ</t>
  </si>
  <si>
    <t>เทศบาลตำบลบ้านกรด</t>
  </si>
  <si>
    <t>บางปะหัน</t>
  </si>
  <si>
    <t>เทศบาลตำบลบางปะหัน</t>
  </si>
  <si>
    <t>ผักไห่</t>
  </si>
  <si>
    <t>เทศบาลเมืองผักไห่</t>
  </si>
  <si>
    <t>เทศบาลตำบลลาดชะโด</t>
  </si>
  <si>
    <t>ภาชี</t>
  </si>
  <si>
    <t>เทศบาลตำบลภาชี</t>
  </si>
  <si>
    <t>ลาดบัวหลวง</t>
  </si>
  <si>
    <t>เทศบาลตำบลลาดบัวหลวง</t>
  </si>
  <si>
    <t>เทศบาลตำบลสามเมือง</t>
  </si>
  <si>
    <t>วังน้อย</t>
  </si>
  <si>
    <t>เทศบาลเมืองลำตาเสา</t>
  </si>
  <si>
    <t>เสนา</t>
  </si>
  <si>
    <t>เทศบาลเมืองเสนา</t>
  </si>
  <si>
    <t>เทศบาลตำบลเจ้าเจ็ด</t>
  </si>
  <si>
    <t>เทศบาลตำบลหัวเวียง</t>
  </si>
  <si>
    <t>เทศบาลตำบลบางนมโค</t>
  </si>
  <si>
    <t>เทศบาลตำบลสามกอ</t>
  </si>
  <si>
    <t>บางซ้าย</t>
  </si>
  <si>
    <t>เทศบาลตำบลบางซ้าย</t>
  </si>
  <si>
    <t>อุทัย</t>
  </si>
  <si>
    <t>เทศบาลตำบลอุทัย</t>
  </si>
  <si>
    <t>มหาราช</t>
  </si>
  <si>
    <t>เทศบาลตำบลมหาราช</t>
  </si>
  <si>
    <t>เทศบาลตำบลโรงช้าง</t>
  </si>
  <si>
    <t>บ้านแพรก</t>
  </si>
  <si>
    <t>เทศบาลตำบลบ้านแพรก</t>
  </si>
  <si>
    <t>Total</t>
  </si>
  <si>
    <t>Phra Nakhon Si Ayutthaya</t>
  </si>
  <si>
    <t xml:space="preserve">     Phra Nakhon Si Ayutthaya City Municipality</t>
  </si>
  <si>
    <t xml:space="preserve">     Ayuthaya  Town  Municipality</t>
  </si>
  <si>
    <t>Tha Ruea</t>
  </si>
  <si>
    <t xml:space="preserve">     Tha Ruea Subdistrict municipality</t>
  </si>
  <si>
    <t xml:space="preserve">     Tha luang Subdistrict municipality</t>
  </si>
  <si>
    <t>Nakhon Luang</t>
  </si>
  <si>
    <t xml:space="preserve">     Nakhon Luang   Subdistrict Municipal                     </t>
  </si>
  <si>
    <t xml:space="preserve">     Aranyik Subdistrict municipality</t>
  </si>
  <si>
    <t>Bang Sai</t>
  </si>
  <si>
    <t xml:space="preserve">     Bang Sai Subdistrict Municipality                            </t>
  </si>
  <si>
    <t xml:space="preserve">     Ratchakhram Subdistrict Municipality                            </t>
  </si>
  <si>
    <t>Bang Ban</t>
  </si>
  <si>
    <t xml:space="preserve">     Bang Ban  Subdistrict Municipality</t>
  </si>
  <si>
    <t xml:space="preserve">     Maha Phram Subdistrict Municipality</t>
  </si>
  <si>
    <t>Bang Pa-in</t>
  </si>
  <si>
    <t xml:space="preserve">     Phra In Thracha Subdistrict Municipality</t>
  </si>
  <si>
    <t xml:space="preserve">     Prasat Thong Subdistrict Municipality</t>
  </si>
  <si>
    <t xml:space="preserve">     Chang Rak Noi  Subdistrict Municipality</t>
  </si>
  <si>
    <t xml:space="preserve">     Bang Krasan Subdistrict Municipality</t>
  </si>
  <si>
    <t xml:space="preserve">     Khlong Chik Subdistrict Municipality</t>
  </si>
  <si>
    <t xml:space="preserve">     Bang Pa-in Subdistrict Municipality</t>
  </si>
  <si>
    <t xml:space="preserve">     Ban Sang Subdistrict Municipality</t>
  </si>
  <si>
    <t xml:space="preserve">     Talat Kriap Subdistrict Municipality</t>
  </si>
  <si>
    <t xml:space="preserve">     Ban Krot Subdistrict Municipality                             </t>
  </si>
  <si>
    <t>Bang Pahan</t>
  </si>
  <si>
    <t xml:space="preserve">     Bang Pahan  Subdistrict Municipality</t>
  </si>
  <si>
    <t>Phak Hai</t>
  </si>
  <si>
    <t xml:space="preserve">     Phak Hai Town  Municipality</t>
  </si>
  <si>
    <t xml:space="preserve">     Lat Chado Subdistrict Municipality</t>
  </si>
  <si>
    <t>Phachi</t>
  </si>
  <si>
    <t xml:space="preserve">     Phachi subdistrict Municipality                       </t>
  </si>
  <si>
    <t>Lat Bua Luang</t>
  </si>
  <si>
    <t xml:space="preserve">     Lat Bua Luang Subdistrict Municipalit                       </t>
  </si>
  <si>
    <t xml:space="preserve">     Sam Mueang Subdistrict Municipalit                       </t>
  </si>
  <si>
    <t>Wang Noi</t>
  </si>
  <si>
    <t xml:space="preserve">     Wang Noi Subdistrict Municipalit                       </t>
  </si>
  <si>
    <t>Sena</t>
  </si>
  <si>
    <t xml:space="preserve">     Sena Town  Municipality                       </t>
  </si>
  <si>
    <t xml:space="preserve">     Huawiang Subdistrict Municipality                       </t>
  </si>
  <si>
    <t xml:space="preserve">     Chao Chet Subdistrict Municipality</t>
  </si>
  <si>
    <t xml:space="preserve">     Bang Nom Kho Subdistrict Municipality</t>
  </si>
  <si>
    <t xml:space="preserve">     Sam Kan Subdistrict Municipality</t>
  </si>
  <si>
    <t>Uthai</t>
  </si>
  <si>
    <t xml:space="preserve">     Uthai Subdistrict Municipality</t>
  </si>
  <si>
    <t>Maha Rat</t>
  </si>
  <si>
    <t xml:space="preserve">     Maha Rat  subdistrict Municipality                       </t>
  </si>
  <si>
    <t xml:space="preserve">     Rong Chang subdistrict Municipality                       </t>
  </si>
  <si>
    <t>Ban Phraek</t>
  </si>
  <si>
    <t xml:space="preserve">     Ban Phraek subdistrict Municipality                       </t>
  </si>
  <si>
    <t>รายรับ และรายจ่ายจริงของเทศบาล จำแนกตามประเภท เป็นรายอำเภอ และเทศบาล ปีงบประมาณ 2559 (ต่อ)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</si>
</sst>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0"/>
      <color theme="1"/>
      <name val="TH SarabunPSK"/>
      <family val="2"/>
    </font>
    <font>
      <sz val="10"/>
      <name val="TH SarabunPSK"/>
      <family val="2"/>
    </font>
    <font>
      <sz val="10"/>
      <color theme="1"/>
      <name val="TH SarabunPSK"/>
      <family val="2"/>
    </font>
    <font>
      <sz val="10"/>
      <color rgb="FFFF0000"/>
      <name val="TH SarabunPSK"/>
      <family val="2"/>
    </font>
    <font>
      <sz val="10"/>
      <color rgb="FF0070C0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b/>
      <sz val="20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18">
    <xf numFmtId="0" fontId="0" fillId="0" borderId="0" xfId="0"/>
    <xf numFmtId="0" fontId="1" fillId="2" borderId="0" xfId="0" applyFont="1" applyFill="1" applyBorder="1"/>
    <xf numFmtId="187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2" borderId="0" xfId="0" applyFont="1" applyFill="1" applyBorder="1"/>
    <xf numFmtId="0" fontId="1" fillId="2" borderId="0" xfId="0" applyFont="1" applyFill="1" applyBorder="1" applyAlignment="1">
      <alignment horizontal="left"/>
    </xf>
    <xf numFmtId="187" fontId="1" fillId="2" borderId="0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7" xfId="0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7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/>
    <xf numFmtId="0" fontId="8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12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10" fillId="2" borderId="3" xfId="0" applyFont="1" applyFill="1" applyBorder="1" applyAlignment="1">
      <alignment horizontal="right"/>
    </xf>
    <xf numFmtId="0" fontId="10" fillId="2" borderId="0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10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2" xfId="0" applyFont="1" applyFill="1" applyBorder="1" applyAlignment="1"/>
    <xf numFmtId="0" fontId="10" fillId="2" borderId="0" xfId="0" applyFont="1" applyFill="1" applyBorder="1" applyAlignment="1"/>
    <xf numFmtId="0" fontId="10" fillId="2" borderId="2" xfId="0" applyFont="1" applyFill="1" applyBorder="1" applyAlignment="1"/>
    <xf numFmtId="0" fontId="8" fillId="2" borderId="0" xfId="0" applyFont="1" applyFill="1"/>
    <xf numFmtId="0" fontId="3" fillId="2" borderId="0" xfId="0" applyFont="1" applyFill="1" applyBorder="1" applyAlignment="1">
      <alignment vertical="center"/>
    </xf>
    <xf numFmtId="4" fontId="6" fillId="2" borderId="0" xfId="0" applyNumberFormat="1" applyFont="1" applyFill="1"/>
    <xf numFmtId="0" fontId="14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6" fillId="2" borderId="0" xfId="0" applyFont="1" applyFill="1" applyBorder="1"/>
    <xf numFmtId="0" fontId="16" fillId="2" borderId="0" xfId="0" applyFont="1" applyFill="1" applyAlignment="1">
      <alignment horizontal="left"/>
    </xf>
    <xf numFmtId="187" fontId="16" fillId="2" borderId="0" xfId="0" applyNumberFormat="1" applyFont="1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Border="1" applyAlignment="1">
      <alignment horizontal="left"/>
    </xf>
    <xf numFmtId="0" fontId="17" fillId="2" borderId="0" xfId="0" applyFont="1" applyFill="1"/>
    <xf numFmtId="0" fontId="18" fillId="2" borderId="0" xfId="0" applyFont="1" applyFill="1"/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/>
    <xf numFmtId="4" fontId="17" fillId="2" borderId="0" xfId="0" applyNumberFormat="1" applyFont="1" applyFill="1"/>
    <xf numFmtId="39" fontId="8" fillId="2" borderId="9" xfId="0" applyNumberFormat="1" applyFont="1" applyFill="1" applyBorder="1" applyAlignment="1">
      <alignment horizontal="right" wrapText="1"/>
    </xf>
    <xf numFmtId="39" fontId="10" fillId="2" borderId="3" xfId="1" applyNumberFormat="1" applyFont="1" applyFill="1" applyBorder="1" applyAlignment="1">
      <alignment horizontal="right" wrapText="1"/>
    </xf>
    <xf numFmtId="39" fontId="10" fillId="2" borderId="0" xfId="1" applyNumberFormat="1" applyFont="1" applyFill="1" applyBorder="1" applyAlignment="1">
      <alignment horizontal="right" wrapText="1"/>
    </xf>
    <xf numFmtId="39" fontId="8" fillId="2" borderId="3" xfId="0" applyNumberFormat="1" applyFont="1" applyFill="1" applyBorder="1" applyAlignment="1">
      <alignment horizontal="right" wrapText="1"/>
    </xf>
    <xf numFmtId="39" fontId="8" fillId="2" borderId="3" xfId="1" applyNumberFormat="1" applyFont="1" applyFill="1" applyBorder="1" applyAlignment="1">
      <alignment horizontal="right" wrapText="1"/>
    </xf>
    <xf numFmtId="4" fontId="8" fillId="2" borderId="9" xfId="0" applyNumberFormat="1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11" fillId="2" borderId="2" xfId="0" applyFont="1" applyFill="1" applyBorder="1"/>
    <xf numFmtId="0" fontId="4" fillId="2" borderId="2" xfId="0" applyFont="1" applyFill="1" applyBorder="1"/>
    <xf numFmtId="4" fontId="10" fillId="0" borderId="3" xfId="0" applyNumberFormat="1" applyFont="1" applyBorder="1" applyAlignment="1">
      <alignment horizontal="right" wrapText="1"/>
    </xf>
    <xf numFmtId="0" fontId="4" fillId="2" borderId="3" xfId="0" applyFont="1" applyFill="1" applyBorder="1"/>
    <xf numFmtId="0" fontId="6" fillId="2" borderId="2" xfId="0" applyFont="1" applyFill="1" applyBorder="1"/>
    <xf numFmtId="4" fontId="8" fillId="0" borderId="3" xfId="0" applyNumberFormat="1" applyFont="1" applyBorder="1" applyAlignment="1">
      <alignment horizontal="right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 shrinkToFit="1"/>
    </xf>
    <xf numFmtId="0" fontId="6" fillId="2" borderId="10" xfId="0" applyFont="1" applyFill="1" applyBorder="1" applyAlignment="1">
      <alignment horizontal="center" shrinkToFit="1"/>
    </xf>
    <xf numFmtId="0" fontId="6" fillId="2" borderId="1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125208</xdr:colOff>
      <xdr:row>0</xdr:row>
      <xdr:rowOff>21788</xdr:rowOff>
    </xdr:from>
    <xdr:to>
      <xdr:col>20</xdr:col>
      <xdr:colOff>381034</xdr:colOff>
      <xdr:row>29</xdr:row>
      <xdr:rowOff>317500</xdr:rowOff>
    </xdr:to>
    <xdr:grpSp>
      <xdr:nvGrpSpPr>
        <xdr:cNvPr id="2" name="Group 74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3774533" y="21788"/>
          <a:ext cx="255826" cy="9515912"/>
          <a:chOff x="997" y="3"/>
          <a:chExt cx="68" cy="665"/>
        </a:xfrm>
      </xdr:grpSpPr>
      <xdr:sp macro="" textlink="">
        <xdr:nvSpPr>
          <xdr:cNvPr id="3" name="Text Box 6">
            <a:extLst>
              <a:ext uri="{FF2B5EF4-FFF2-40B4-BE49-F238E27FC236}">
                <a16:creationId xmlns="" xmlns:a16="http://schemas.microsoft.com/office/drawing/2014/main" id="{00000000-0008-0000-02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7" y="3"/>
            <a:ext cx="6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589916</xdr:colOff>
      <xdr:row>57</xdr:row>
      <xdr:rowOff>1002417</xdr:rowOff>
    </xdr:from>
    <xdr:to>
      <xdr:col>21</xdr:col>
      <xdr:colOff>5290</xdr:colOff>
      <xdr:row>86</xdr:row>
      <xdr:rowOff>818093</xdr:rowOff>
    </xdr:to>
    <xdr:grpSp>
      <xdr:nvGrpSpPr>
        <xdr:cNvPr id="6" name="Group 74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GrpSpPr>
          <a:grpSpLocks/>
        </xdr:cNvGrpSpPr>
      </xdr:nvGrpSpPr>
      <xdr:grpSpPr bwMode="auto">
        <a:xfrm>
          <a:off x="13505816" y="19090392"/>
          <a:ext cx="872699" cy="9521651"/>
          <a:chOff x="988" y="2"/>
          <a:chExt cx="77" cy="666"/>
        </a:xfrm>
      </xdr:grpSpPr>
      <xdr:sp macro="" textlink="">
        <xdr:nvSpPr>
          <xdr:cNvPr id="7" name="Text Box 6">
            <a:extLst>
              <a:ext uri="{FF2B5EF4-FFF2-40B4-BE49-F238E27FC236}">
                <a16:creationId xmlns="" xmlns:a16="http://schemas.microsoft.com/office/drawing/2014/main" id="{00000000-0008-0000-02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>
            <a:extLst>
              <a:ext uri="{FF2B5EF4-FFF2-40B4-BE49-F238E27FC236}">
                <a16:creationId xmlns="" xmlns:a16="http://schemas.microsoft.com/office/drawing/2014/main" id="{00000000-0008-0000-02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8" y="2"/>
            <a:ext cx="6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>
            <a:extLst>
              <a:ext uri="{FF2B5EF4-FFF2-40B4-BE49-F238E27FC236}">
                <a16:creationId xmlns="" xmlns:a16="http://schemas.microsoft.com/office/drawing/2014/main" id="{00000000-0008-0000-0200-000015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520967</xdr:colOff>
      <xdr:row>30</xdr:row>
      <xdr:rowOff>52917</xdr:rowOff>
    </xdr:from>
    <xdr:to>
      <xdr:col>20</xdr:col>
      <xdr:colOff>700885</xdr:colOff>
      <xdr:row>57</xdr:row>
      <xdr:rowOff>978630</xdr:rowOff>
    </xdr:to>
    <xdr:grpSp>
      <xdr:nvGrpSpPr>
        <xdr:cNvPr id="10" name="Group 125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GrpSpPr>
          <a:grpSpLocks/>
        </xdr:cNvGrpSpPr>
      </xdr:nvGrpSpPr>
      <xdr:grpSpPr bwMode="auto">
        <a:xfrm>
          <a:off x="13436867" y="9606492"/>
          <a:ext cx="913343" cy="9460113"/>
          <a:chOff x="985" y="0"/>
          <a:chExt cx="74" cy="710"/>
        </a:xfrm>
      </xdr:grpSpPr>
      <xdr:sp macro="" textlink="">
        <xdr:nvSpPr>
          <xdr:cNvPr id="11" name="Text Box 6">
            <a:extLst>
              <a:ext uri="{FF2B5EF4-FFF2-40B4-BE49-F238E27FC236}">
                <a16:creationId xmlns="" xmlns:a16="http://schemas.microsoft.com/office/drawing/2014/main" id="{00000000-0008-0000-04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4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="" xmlns:a16="http://schemas.microsoft.com/office/drawing/2014/main" id="{00000000-0008-0000-04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5" y="665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>
            <a:extLst>
              <a:ext uri="{FF2B5EF4-FFF2-40B4-BE49-F238E27FC236}">
                <a16:creationId xmlns="" xmlns:a16="http://schemas.microsoft.com/office/drawing/2014/main" id="{00000000-0008-0000-0400-00002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19</xdr:col>
      <xdr:colOff>531544</xdr:colOff>
      <xdr:row>87</xdr:row>
      <xdr:rowOff>63500</xdr:rowOff>
    </xdr:from>
    <xdr:to>
      <xdr:col>20</xdr:col>
      <xdr:colOff>669127</xdr:colOff>
      <xdr:row>122</xdr:row>
      <xdr:rowOff>148167</xdr:rowOff>
    </xdr:to>
    <xdr:grpSp>
      <xdr:nvGrpSpPr>
        <xdr:cNvPr id="14" name="Group 125">
          <a:extLst>
            <a:ext uri="{FF2B5EF4-FFF2-40B4-BE49-F238E27FC236}">
              <a16:creationId xmlns="" xmlns:a16="http://schemas.microsoft.com/office/drawing/2014/main" id="{00000000-0008-0000-0400-000027000000}"/>
            </a:ext>
          </a:extLst>
        </xdr:cNvPr>
        <xdr:cNvGrpSpPr>
          <a:grpSpLocks/>
        </xdr:cNvGrpSpPr>
      </xdr:nvGrpSpPr>
      <xdr:grpSpPr bwMode="auto">
        <a:xfrm>
          <a:off x="13447444" y="28705175"/>
          <a:ext cx="871008" cy="9314392"/>
          <a:chOff x="985" y="0"/>
          <a:chExt cx="74" cy="712"/>
        </a:xfrm>
      </xdr:grpSpPr>
      <xdr:sp macro="" textlink="">
        <xdr:nvSpPr>
          <xdr:cNvPr id="15" name="Text Box 6">
            <a:extLst>
              <a:ext uri="{FF2B5EF4-FFF2-40B4-BE49-F238E27FC236}">
                <a16:creationId xmlns="" xmlns:a16="http://schemas.microsoft.com/office/drawing/2014/main" id="{00000000-0008-0000-04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4" y="161"/>
            <a:ext cx="49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6" name="Text Box 1">
            <a:extLst>
              <a:ext uri="{FF2B5EF4-FFF2-40B4-BE49-F238E27FC236}">
                <a16:creationId xmlns="" xmlns:a16="http://schemas.microsoft.com/office/drawing/2014/main" id="{00000000-0008-0000-04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5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>
            <a:extLst>
              <a:ext uri="{FF2B5EF4-FFF2-40B4-BE49-F238E27FC236}">
                <a16:creationId xmlns="" xmlns:a16="http://schemas.microsoft.com/office/drawing/2014/main" id="{00000000-0008-0000-0400-00002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23"/>
  <sheetViews>
    <sheetView showGridLines="0" tabSelected="1" topLeftCell="A10" zoomScaleNormal="100" workbookViewId="0">
      <selection activeCell="G23" sqref="G23"/>
    </sheetView>
  </sheetViews>
  <sheetFormatPr defaultColWidth="9.140625" defaultRowHeight="18.75"/>
  <cols>
    <col min="1" max="1" width="2.7109375" style="10" customWidth="1"/>
    <col min="2" max="2" width="8.140625" style="9" customWidth="1"/>
    <col min="3" max="3" width="6.28515625" style="9" bestFit="1" customWidth="1"/>
    <col min="4" max="4" width="3.42578125" style="9" customWidth="1"/>
    <col min="5" max="5" width="12.5703125" style="9" customWidth="1"/>
    <col min="6" max="6" width="11.5703125" style="9" customWidth="1"/>
    <col min="7" max="7" width="10.7109375" style="9" customWidth="1"/>
    <col min="8" max="9" width="11.42578125" style="9" customWidth="1"/>
    <col min="10" max="10" width="12.5703125" style="9" customWidth="1"/>
    <col min="11" max="11" width="12.7109375" style="9" customWidth="1"/>
    <col min="12" max="12" width="11.7109375" style="9" customWidth="1"/>
    <col min="13" max="14" width="12.5703125" style="9" customWidth="1"/>
    <col min="15" max="15" width="11.7109375" style="9" customWidth="1"/>
    <col min="16" max="16" width="11.5703125" style="9" customWidth="1"/>
    <col min="17" max="17" width="9.7109375" style="9" customWidth="1"/>
    <col min="18" max="18" width="1.28515625" style="9" customWidth="1"/>
    <col min="19" max="19" width="19" style="9" customWidth="1"/>
    <col min="20" max="20" width="11" style="10" customWidth="1"/>
    <col min="21" max="21" width="10.85546875" style="9" customWidth="1"/>
    <col min="22" max="16384" width="9.140625" style="9"/>
  </cols>
  <sheetData>
    <row r="1" spans="1:22" s="70" customFormat="1" ht="26.25">
      <c r="A1" s="67"/>
      <c r="B1" s="68" t="s">
        <v>1</v>
      </c>
      <c r="C1" s="69">
        <v>19.2</v>
      </c>
      <c r="D1" s="68" t="s">
        <v>41</v>
      </c>
      <c r="T1" s="67"/>
    </row>
    <row r="2" spans="1:22" s="67" customFormat="1" ht="26.25">
      <c r="B2" s="70" t="s">
        <v>23</v>
      </c>
      <c r="C2" s="69">
        <v>19.2</v>
      </c>
      <c r="D2" s="71" t="s">
        <v>42</v>
      </c>
    </row>
    <row r="3" spans="1:22" s="4" customFormat="1">
      <c r="B3" s="1"/>
      <c r="C3" s="6"/>
      <c r="D3" s="5"/>
      <c r="S3" s="7" t="s">
        <v>24</v>
      </c>
    </row>
    <row r="4" spans="1:22" ht="6" customHeight="1">
      <c r="A4" s="8"/>
      <c r="B4" s="8"/>
      <c r="C4" s="8"/>
      <c r="D4" s="8"/>
    </row>
    <row r="5" spans="1:22" s="12" customFormat="1" ht="21" customHeight="1">
      <c r="A5" s="92" t="s">
        <v>11</v>
      </c>
      <c r="B5" s="92"/>
      <c r="C5" s="92"/>
      <c r="D5" s="93"/>
      <c r="E5" s="99" t="s">
        <v>12</v>
      </c>
      <c r="F5" s="99"/>
      <c r="G5" s="99"/>
      <c r="H5" s="99"/>
      <c r="I5" s="99"/>
      <c r="J5" s="99"/>
      <c r="K5" s="100"/>
      <c r="L5" s="101" t="s">
        <v>13</v>
      </c>
      <c r="M5" s="102"/>
      <c r="N5" s="102"/>
      <c r="O5" s="102"/>
      <c r="P5" s="102"/>
      <c r="Q5" s="115"/>
      <c r="R5" s="103" t="s">
        <v>22</v>
      </c>
      <c r="S5" s="92"/>
      <c r="T5" s="11"/>
    </row>
    <row r="6" spans="1:22" s="12" customFormat="1" ht="21" customHeight="1">
      <c r="A6" s="94"/>
      <c r="B6" s="94"/>
      <c r="C6" s="94"/>
      <c r="D6" s="95"/>
      <c r="E6" s="96" t="s">
        <v>6</v>
      </c>
      <c r="F6" s="96"/>
      <c r="G6" s="96"/>
      <c r="H6" s="96"/>
      <c r="I6" s="96"/>
      <c r="J6" s="96"/>
      <c r="K6" s="97"/>
      <c r="L6" s="110" t="s">
        <v>14</v>
      </c>
      <c r="M6" s="112"/>
      <c r="N6" s="112"/>
      <c r="O6" s="112"/>
      <c r="P6" s="112"/>
      <c r="Q6" s="117"/>
      <c r="R6" s="116"/>
      <c r="S6" s="94"/>
      <c r="T6" s="13"/>
    </row>
    <row r="7" spans="1:22" s="12" customFormat="1" ht="21" customHeight="1">
      <c r="A7" s="94"/>
      <c r="B7" s="94"/>
      <c r="C7" s="94"/>
      <c r="D7" s="95"/>
      <c r="E7" s="14"/>
      <c r="F7" s="15" t="s">
        <v>17</v>
      </c>
      <c r="G7" s="15"/>
      <c r="H7" s="15"/>
      <c r="I7" s="15"/>
      <c r="J7" s="13"/>
      <c r="K7" s="16"/>
      <c r="L7" s="17"/>
      <c r="M7" s="18"/>
      <c r="N7" s="19"/>
      <c r="O7" s="17"/>
      <c r="P7" s="17"/>
      <c r="Q7" s="18"/>
      <c r="R7" s="116"/>
      <c r="S7" s="94"/>
      <c r="T7" s="13"/>
      <c r="V7" s="19"/>
    </row>
    <row r="8" spans="1:22" s="12" customFormat="1" ht="21" customHeight="1">
      <c r="A8" s="94"/>
      <c r="B8" s="94"/>
      <c r="C8" s="94"/>
      <c r="D8" s="95"/>
      <c r="E8" s="14" t="s">
        <v>3</v>
      </c>
      <c r="F8" s="15" t="s">
        <v>29</v>
      </c>
      <c r="G8" s="15"/>
      <c r="H8" s="15" t="s">
        <v>5</v>
      </c>
      <c r="I8" s="15"/>
      <c r="J8" s="17"/>
      <c r="K8" s="15"/>
      <c r="L8" s="17"/>
      <c r="M8" s="15"/>
      <c r="N8" s="19"/>
      <c r="O8" s="17"/>
      <c r="P8" s="17"/>
      <c r="Q8" s="15"/>
      <c r="R8" s="116"/>
      <c r="S8" s="94"/>
      <c r="T8" s="13"/>
      <c r="V8" s="19"/>
    </row>
    <row r="9" spans="1:22" s="12" customFormat="1" ht="21" customHeight="1">
      <c r="A9" s="94"/>
      <c r="B9" s="94"/>
      <c r="C9" s="94"/>
      <c r="D9" s="95"/>
      <c r="E9" s="20" t="s">
        <v>16</v>
      </c>
      <c r="F9" s="15" t="s">
        <v>30</v>
      </c>
      <c r="G9" s="15"/>
      <c r="H9" s="19" t="s">
        <v>31</v>
      </c>
      <c r="I9" s="15"/>
      <c r="J9" s="17"/>
      <c r="K9" s="15"/>
      <c r="L9" s="17" t="s">
        <v>21</v>
      </c>
      <c r="M9" s="15"/>
      <c r="N9" s="19"/>
      <c r="O9" s="17"/>
      <c r="P9" s="17"/>
      <c r="Q9" s="15"/>
      <c r="R9" s="116"/>
      <c r="S9" s="94"/>
      <c r="T9" s="13"/>
      <c r="V9" s="19"/>
    </row>
    <row r="10" spans="1:22" s="12" customFormat="1" ht="21" customHeight="1">
      <c r="A10" s="94"/>
      <c r="B10" s="94"/>
      <c r="C10" s="94"/>
      <c r="D10" s="95"/>
      <c r="E10" s="20" t="s">
        <v>19</v>
      </c>
      <c r="F10" s="21" t="s">
        <v>39</v>
      </c>
      <c r="G10" s="15" t="s">
        <v>4</v>
      </c>
      <c r="H10" s="21" t="s">
        <v>40</v>
      </c>
      <c r="I10" s="15" t="s">
        <v>18</v>
      </c>
      <c r="J10" s="17" t="s">
        <v>9</v>
      </c>
      <c r="K10" s="15" t="s">
        <v>2</v>
      </c>
      <c r="L10" s="22" t="s">
        <v>15</v>
      </c>
      <c r="M10" s="15" t="s">
        <v>25</v>
      </c>
      <c r="N10" s="19" t="s">
        <v>26</v>
      </c>
      <c r="O10" s="17" t="s">
        <v>27</v>
      </c>
      <c r="P10" s="17" t="s">
        <v>28</v>
      </c>
      <c r="Q10" s="15" t="s">
        <v>32</v>
      </c>
      <c r="R10" s="116"/>
      <c r="S10" s="94"/>
      <c r="T10" s="13"/>
      <c r="V10" s="19"/>
    </row>
    <row r="11" spans="1:22" s="12" customFormat="1" ht="21" customHeight="1">
      <c r="A11" s="96"/>
      <c r="B11" s="96"/>
      <c r="C11" s="96"/>
      <c r="D11" s="97"/>
      <c r="E11" s="23" t="s">
        <v>19</v>
      </c>
      <c r="F11" s="24" t="s">
        <v>38</v>
      </c>
      <c r="G11" s="24" t="s">
        <v>7</v>
      </c>
      <c r="H11" s="24" t="s">
        <v>37</v>
      </c>
      <c r="I11" s="24" t="s">
        <v>8</v>
      </c>
      <c r="J11" s="25" t="s">
        <v>10</v>
      </c>
      <c r="K11" s="24" t="s">
        <v>0</v>
      </c>
      <c r="L11" s="22" t="s">
        <v>36</v>
      </c>
      <c r="M11" s="24" t="s">
        <v>33</v>
      </c>
      <c r="N11" s="21" t="s">
        <v>34</v>
      </c>
      <c r="O11" s="22" t="s">
        <v>35</v>
      </c>
      <c r="P11" s="22" t="s">
        <v>10</v>
      </c>
      <c r="Q11" s="24" t="s">
        <v>0</v>
      </c>
      <c r="R11" s="109"/>
      <c r="S11" s="96"/>
      <c r="T11" s="26"/>
      <c r="V11" s="19"/>
    </row>
    <row r="12" spans="1:22" s="12" customFormat="1" ht="3" customHeight="1">
      <c r="A12" s="27"/>
      <c r="B12" s="27"/>
      <c r="C12" s="27"/>
      <c r="D12" s="28"/>
      <c r="E12" s="16"/>
      <c r="F12" s="11"/>
      <c r="G12" s="16"/>
      <c r="H12" s="11"/>
      <c r="I12" s="16"/>
      <c r="J12" s="16"/>
      <c r="K12" s="16"/>
      <c r="L12" s="16"/>
      <c r="M12" s="90"/>
      <c r="N12" s="11"/>
      <c r="O12" s="16"/>
      <c r="P12" s="11"/>
      <c r="Q12" s="16"/>
      <c r="R12" s="13"/>
      <c r="S12" s="27"/>
      <c r="T12" s="13"/>
      <c r="V12" s="13"/>
    </row>
    <row r="13" spans="1:22" s="30" customFormat="1" ht="30" customHeight="1">
      <c r="A13" s="113" t="s">
        <v>46</v>
      </c>
      <c r="B13" s="113"/>
      <c r="C13" s="113"/>
      <c r="D13" s="114"/>
      <c r="E13" s="91">
        <f t="shared" ref="E13:Q13" si="0">SUM(E14,E17,E20,E23,E26,E42,E52,E54,E70,E72,E75,E77,E83,E99,E101,E104)</f>
        <v>2155201510.1800008</v>
      </c>
      <c r="F13" s="91">
        <f t="shared" si="0"/>
        <v>61604149.130000003</v>
      </c>
      <c r="G13" s="91">
        <f t="shared" si="0"/>
        <v>46766095.069999993</v>
      </c>
      <c r="H13" s="91">
        <f t="shared" si="0"/>
        <v>29034206.559999995</v>
      </c>
      <c r="I13" s="91">
        <f t="shared" si="0"/>
        <v>7411564.9399999995</v>
      </c>
      <c r="J13" s="91">
        <f t="shared" si="0"/>
        <v>1403268322.72</v>
      </c>
      <c r="K13" s="91">
        <f t="shared" si="0"/>
        <v>6243863827.9499989</v>
      </c>
      <c r="L13" s="91">
        <f t="shared" si="0"/>
        <v>287761371.81999999</v>
      </c>
      <c r="M13" s="91">
        <f t="shared" si="0"/>
        <v>962913975.51999998</v>
      </c>
      <c r="N13" s="91">
        <f t="shared" si="0"/>
        <v>665110876.10000002</v>
      </c>
      <c r="O13" s="91">
        <f t="shared" si="0"/>
        <v>423349165.07999998</v>
      </c>
      <c r="P13" s="91">
        <f t="shared" si="0"/>
        <v>102434875.64999999</v>
      </c>
      <c r="Q13" s="91">
        <f t="shared" si="0"/>
        <v>47290269.399999999</v>
      </c>
      <c r="R13" s="29"/>
      <c r="S13" s="113" t="s">
        <v>99</v>
      </c>
      <c r="T13" s="113"/>
      <c r="V13" s="29"/>
    </row>
    <row r="14" spans="1:22" s="30" customFormat="1" ht="30" customHeight="1">
      <c r="A14" s="31" t="s">
        <v>47</v>
      </c>
      <c r="B14" s="32"/>
      <c r="C14" s="32"/>
      <c r="D14" s="83"/>
      <c r="E14" s="91">
        <f>SUM(E15:E16)</f>
        <v>323834640.82999998</v>
      </c>
      <c r="F14" s="91">
        <f t="shared" ref="F14:P14" si="1">SUM(F15:F16)</f>
        <v>12873379.1</v>
      </c>
      <c r="G14" s="91">
        <f t="shared" si="1"/>
        <v>17548449.84</v>
      </c>
      <c r="H14" s="91">
        <f t="shared" si="1"/>
        <v>10129068.01</v>
      </c>
      <c r="I14" s="91">
        <f t="shared" si="1"/>
        <v>1821587.84</v>
      </c>
      <c r="J14" s="91">
        <f t="shared" si="1"/>
        <v>336626961.75</v>
      </c>
      <c r="K14" s="91">
        <f t="shared" si="1"/>
        <v>1069041213.16</v>
      </c>
      <c r="L14" s="91">
        <f t="shared" si="1"/>
        <v>31107699.649999999</v>
      </c>
      <c r="M14" s="91">
        <f t="shared" si="1"/>
        <v>248825762.91999999</v>
      </c>
      <c r="N14" s="91">
        <f t="shared" si="1"/>
        <v>141406567.84</v>
      </c>
      <c r="O14" s="91">
        <f t="shared" si="1"/>
        <v>36280570.219999999</v>
      </c>
      <c r="P14" s="91">
        <f t="shared" si="1"/>
        <v>22125625</v>
      </c>
      <c r="Q14" s="91" t="s">
        <v>43</v>
      </c>
      <c r="R14" s="29"/>
      <c r="S14" s="31" t="s">
        <v>100</v>
      </c>
      <c r="T14" s="31"/>
      <c r="V14" s="29"/>
    </row>
    <row r="15" spans="1:22" s="30" customFormat="1" ht="30" customHeight="1">
      <c r="A15" s="33"/>
      <c r="B15" s="34" t="s">
        <v>48</v>
      </c>
      <c r="C15" s="35"/>
      <c r="D15" s="84"/>
      <c r="E15" s="88">
        <v>227013914.84999999</v>
      </c>
      <c r="F15" s="88">
        <v>6840352.0999999996</v>
      </c>
      <c r="G15" s="88">
        <v>15334542.890000001</v>
      </c>
      <c r="H15" s="88">
        <v>10129068.01</v>
      </c>
      <c r="I15" s="88">
        <v>1553481.84</v>
      </c>
      <c r="J15" s="88">
        <v>293129053.75</v>
      </c>
      <c r="K15" s="88">
        <v>814871773.29999995</v>
      </c>
      <c r="L15" s="88">
        <v>24448471.5</v>
      </c>
      <c r="M15" s="88">
        <v>194275227.91999999</v>
      </c>
      <c r="N15" s="88">
        <v>112023219.14</v>
      </c>
      <c r="O15" s="88">
        <v>13796086.720000001</v>
      </c>
      <c r="P15" s="88">
        <v>16756000</v>
      </c>
      <c r="Q15" s="88" t="s">
        <v>43</v>
      </c>
      <c r="R15" s="29"/>
      <c r="S15" s="36" t="s">
        <v>101</v>
      </c>
      <c r="T15" s="37"/>
      <c r="V15" s="29"/>
    </row>
    <row r="16" spans="1:22" s="30" customFormat="1" ht="30" customHeight="1">
      <c r="A16" s="38"/>
      <c r="B16" s="34" t="s">
        <v>49</v>
      </c>
      <c r="C16" s="35"/>
      <c r="D16" s="84"/>
      <c r="E16" s="88">
        <v>96820725.980000004</v>
      </c>
      <c r="F16" s="88">
        <v>6033027</v>
      </c>
      <c r="G16" s="88">
        <v>2213906.9500000002</v>
      </c>
      <c r="H16" s="88" t="s">
        <v>43</v>
      </c>
      <c r="I16" s="88">
        <v>268106</v>
      </c>
      <c r="J16" s="88">
        <v>43497908</v>
      </c>
      <c r="K16" s="88">
        <v>254169439.86000001</v>
      </c>
      <c r="L16" s="88">
        <v>6659228.1500000004</v>
      </c>
      <c r="M16" s="88">
        <v>54550535</v>
      </c>
      <c r="N16" s="88">
        <v>29383348.699999999</v>
      </c>
      <c r="O16" s="88">
        <v>22484483.5</v>
      </c>
      <c r="P16" s="88">
        <v>5369625</v>
      </c>
      <c r="Q16" s="88" t="s">
        <v>43</v>
      </c>
      <c r="R16" s="29"/>
      <c r="S16" s="36" t="s">
        <v>102</v>
      </c>
      <c r="T16" s="37"/>
      <c r="V16" s="29"/>
    </row>
    <row r="17" spans="1:22" s="30" customFormat="1" ht="30" customHeight="1">
      <c r="A17" s="31" t="s">
        <v>50</v>
      </c>
      <c r="B17" s="32"/>
      <c r="C17" s="37"/>
      <c r="D17" s="55"/>
      <c r="E17" s="91">
        <f>SUM(E18:E19)</f>
        <v>81396511.840000004</v>
      </c>
      <c r="F17" s="91">
        <f t="shared" ref="F17:P17" si="2">SUM(F18:F19)</f>
        <v>2612971.7000000002</v>
      </c>
      <c r="G17" s="91">
        <f t="shared" si="2"/>
        <v>3359209.77</v>
      </c>
      <c r="H17" s="91">
        <f t="shared" si="2"/>
        <v>792846.24</v>
      </c>
      <c r="I17" s="91">
        <f t="shared" si="2"/>
        <v>522823.03</v>
      </c>
      <c r="J17" s="91">
        <f t="shared" si="2"/>
        <v>140054873.84</v>
      </c>
      <c r="K17" s="91">
        <f t="shared" si="2"/>
        <v>317423599</v>
      </c>
      <c r="L17" s="91">
        <f t="shared" si="2"/>
        <v>24962503.280000001</v>
      </c>
      <c r="M17" s="91">
        <f t="shared" si="2"/>
        <v>76152391.060000002</v>
      </c>
      <c r="N17" s="91">
        <f t="shared" si="2"/>
        <v>44585888.829999998</v>
      </c>
      <c r="O17" s="91">
        <f t="shared" si="2"/>
        <v>29298758.5</v>
      </c>
      <c r="P17" s="91">
        <f t="shared" si="2"/>
        <v>1122500</v>
      </c>
      <c r="Q17" s="91" t="s">
        <v>43</v>
      </c>
      <c r="R17" s="29"/>
      <c r="S17" s="39" t="s">
        <v>103</v>
      </c>
      <c r="T17" s="37"/>
      <c r="V17" s="29"/>
    </row>
    <row r="18" spans="1:22" s="30" customFormat="1" ht="30" customHeight="1">
      <c r="A18" s="38"/>
      <c r="B18" s="34" t="s">
        <v>51</v>
      </c>
      <c r="C18" s="35"/>
      <c r="D18" s="84"/>
      <c r="E18" s="88">
        <v>41912022.649999999</v>
      </c>
      <c r="F18" s="88">
        <v>1870577.7</v>
      </c>
      <c r="G18" s="88">
        <v>2042304.4</v>
      </c>
      <c r="H18" s="88">
        <v>792846.24</v>
      </c>
      <c r="I18" s="88">
        <v>488608.03</v>
      </c>
      <c r="J18" s="88">
        <v>97533147.640000001</v>
      </c>
      <c r="K18" s="88">
        <v>191745865.68000001</v>
      </c>
      <c r="L18" s="88">
        <v>7556599.8899999997</v>
      </c>
      <c r="M18" s="88">
        <v>49275828.280000001</v>
      </c>
      <c r="N18" s="88">
        <v>31536554.82</v>
      </c>
      <c r="O18" s="88">
        <v>6363100</v>
      </c>
      <c r="P18" s="88">
        <v>102500</v>
      </c>
      <c r="Q18" s="88" t="s">
        <v>43</v>
      </c>
      <c r="R18" s="29"/>
      <c r="S18" s="36" t="s">
        <v>104</v>
      </c>
      <c r="T18" s="37"/>
      <c r="V18" s="29"/>
    </row>
    <row r="19" spans="1:22" s="30" customFormat="1" ht="30" customHeight="1">
      <c r="A19" s="40"/>
      <c r="B19" s="34" t="s">
        <v>52</v>
      </c>
      <c r="C19" s="35"/>
      <c r="D19" s="84"/>
      <c r="E19" s="88">
        <v>39484489.189999998</v>
      </c>
      <c r="F19" s="88">
        <v>742394</v>
      </c>
      <c r="G19" s="88">
        <v>1316905.3700000001</v>
      </c>
      <c r="H19" s="88" t="s">
        <v>43</v>
      </c>
      <c r="I19" s="88">
        <v>34215</v>
      </c>
      <c r="J19" s="88">
        <v>42521726.200000003</v>
      </c>
      <c r="K19" s="88">
        <v>125677733.31999999</v>
      </c>
      <c r="L19" s="88">
        <v>17405903.390000001</v>
      </c>
      <c r="M19" s="88">
        <v>26876562.780000001</v>
      </c>
      <c r="N19" s="88">
        <v>13049334.01</v>
      </c>
      <c r="O19" s="88">
        <v>22935658.5</v>
      </c>
      <c r="P19" s="88">
        <v>1020000</v>
      </c>
      <c r="Q19" s="88" t="s">
        <v>43</v>
      </c>
      <c r="R19" s="29"/>
      <c r="S19" s="36" t="s">
        <v>105</v>
      </c>
      <c r="T19" s="37"/>
    </row>
    <row r="20" spans="1:22" s="30" customFormat="1" ht="30" customHeight="1">
      <c r="A20" s="31" t="s">
        <v>53</v>
      </c>
      <c r="B20" s="31"/>
      <c r="C20" s="41"/>
      <c r="D20" s="66"/>
      <c r="E20" s="91">
        <f>SUM(E21:E22)</f>
        <v>82049499.439999998</v>
      </c>
      <c r="F20" s="91">
        <f t="shared" ref="F20:P20" si="3">SUM(F21:F22)</f>
        <v>2470496</v>
      </c>
      <c r="G20" s="91">
        <f t="shared" si="3"/>
        <v>1234023.26</v>
      </c>
      <c r="H20" s="91" t="s">
        <v>43</v>
      </c>
      <c r="I20" s="91">
        <f t="shared" si="3"/>
        <v>71170</v>
      </c>
      <c r="J20" s="91">
        <f t="shared" si="3"/>
        <v>65469629.5</v>
      </c>
      <c r="K20" s="91">
        <f t="shared" si="3"/>
        <v>1229263006.8999999</v>
      </c>
      <c r="L20" s="91">
        <f t="shared" si="3"/>
        <v>9696492.620000001</v>
      </c>
      <c r="M20" s="91">
        <f t="shared" si="3"/>
        <v>41188320</v>
      </c>
      <c r="N20" s="91">
        <f t="shared" si="3"/>
        <v>33120993.260000002</v>
      </c>
      <c r="O20" s="91">
        <f t="shared" si="3"/>
        <v>12328341.6</v>
      </c>
      <c r="P20" s="91">
        <f t="shared" si="3"/>
        <v>6822975.6699999999</v>
      </c>
      <c r="Q20" s="91" t="s">
        <v>43</v>
      </c>
      <c r="R20" s="29"/>
      <c r="S20" s="42" t="s">
        <v>106</v>
      </c>
      <c r="T20" s="41"/>
    </row>
    <row r="21" spans="1:22" s="30" customFormat="1" ht="30" customHeight="1">
      <c r="A21" s="35"/>
      <c r="B21" s="34" t="s">
        <v>54</v>
      </c>
      <c r="C21" s="35"/>
      <c r="D21" s="84"/>
      <c r="E21" s="88">
        <v>45488064.979999997</v>
      </c>
      <c r="F21" s="88">
        <v>1613667</v>
      </c>
      <c r="G21" s="88">
        <v>750685.41</v>
      </c>
      <c r="H21" s="88" t="s">
        <v>43</v>
      </c>
      <c r="I21" s="88">
        <v>57440</v>
      </c>
      <c r="J21" s="88">
        <v>31061680.5</v>
      </c>
      <c r="K21" s="88">
        <v>126881395.28</v>
      </c>
      <c r="L21" s="88">
        <v>7345382.6200000001</v>
      </c>
      <c r="M21" s="88">
        <v>21604912</v>
      </c>
      <c r="N21" s="88">
        <v>12939156.75</v>
      </c>
      <c r="O21" s="88">
        <v>9235941.5999999996</v>
      </c>
      <c r="P21" s="88">
        <v>4824710</v>
      </c>
      <c r="Q21" s="88" t="s">
        <v>43</v>
      </c>
      <c r="R21" s="29"/>
      <c r="S21" s="36" t="s">
        <v>107</v>
      </c>
      <c r="T21" s="35"/>
    </row>
    <row r="22" spans="1:22" s="30" customFormat="1" ht="30" customHeight="1">
      <c r="A22" s="38"/>
      <c r="B22" s="34" t="s">
        <v>55</v>
      </c>
      <c r="C22" s="35"/>
      <c r="D22" s="84"/>
      <c r="E22" s="88">
        <v>36561434.460000001</v>
      </c>
      <c r="F22" s="88">
        <v>856829</v>
      </c>
      <c r="G22" s="88">
        <v>483337.85</v>
      </c>
      <c r="H22" s="88" t="s">
        <v>43</v>
      </c>
      <c r="I22" s="88">
        <v>13730</v>
      </c>
      <c r="J22" s="88">
        <v>34407949</v>
      </c>
      <c r="K22" s="88">
        <v>1102381611.6199999</v>
      </c>
      <c r="L22" s="88">
        <v>2351110</v>
      </c>
      <c r="M22" s="88">
        <v>19583408</v>
      </c>
      <c r="N22" s="88">
        <v>20181836.510000002</v>
      </c>
      <c r="O22" s="88">
        <v>3092400</v>
      </c>
      <c r="P22" s="88">
        <v>1998265.67</v>
      </c>
      <c r="Q22" s="88" t="s">
        <v>43</v>
      </c>
      <c r="R22" s="29"/>
      <c r="S22" s="29" t="s">
        <v>108</v>
      </c>
      <c r="T22" s="41"/>
    </row>
    <row r="23" spans="1:22" s="30" customFormat="1" ht="30" customHeight="1">
      <c r="A23" s="31" t="s">
        <v>56</v>
      </c>
      <c r="B23" s="31"/>
      <c r="C23" s="42"/>
      <c r="D23" s="85"/>
      <c r="E23" s="91">
        <f>SUM(E24:E25)</f>
        <v>544048722.93000007</v>
      </c>
      <c r="F23" s="91">
        <f t="shared" ref="F23:Q23" si="4">SUM(F24:F25)</f>
        <v>2187018</v>
      </c>
      <c r="G23" s="91">
        <f t="shared" si="4"/>
        <v>1390652.87</v>
      </c>
      <c r="H23" s="88" t="s">
        <v>43</v>
      </c>
      <c r="I23" s="91">
        <f t="shared" si="4"/>
        <v>431362</v>
      </c>
      <c r="J23" s="91">
        <f t="shared" si="4"/>
        <v>55709733</v>
      </c>
      <c r="K23" s="91">
        <f t="shared" si="4"/>
        <v>249425244.59999999</v>
      </c>
      <c r="L23" s="91">
        <f t="shared" si="4"/>
        <v>16565900.440000001</v>
      </c>
      <c r="M23" s="91">
        <f t="shared" si="4"/>
        <v>41076372.950000003</v>
      </c>
      <c r="N23" s="91">
        <f t="shared" si="4"/>
        <v>24790037.440000001</v>
      </c>
      <c r="O23" s="91">
        <f t="shared" si="4"/>
        <v>23712041.690000001</v>
      </c>
      <c r="P23" s="91">
        <f t="shared" si="4"/>
        <v>6430061.5299999993</v>
      </c>
      <c r="Q23" s="88" t="s">
        <v>43</v>
      </c>
      <c r="R23" s="29"/>
      <c r="S23" s="42" t="s">
        <v>109</v>
      </c>
      <c r="T23" s="42"/>
    </row>
    <row r="24" spans="1:22" s="30" customFormat="1" ht="30" customHeight="1">
      <c r="A24" s="29"/>
      <c r="B24" s="34" t="s">
        <v>57</v>
      </c>
      <c r="C24" s="36"/>
      <c r="D24" s="86"/>
      <c r="E24" s="88">
        <v>501333311.72000003</v>
      </c>
      <c r="F24" s="88">
        <v>757950</v>
      </c>
      <c r="G24" s="88">
        <v>653801.42000000004</v>
      </c>
      <c r="H24" s="88" t="s">
        <v>43</v>
      </c>
      <c r="I24" s="88">
        <v>334522</v>
      </c>
      <c r="J24" s="88">
        <v>34989171</v>
      </c>
      <c r="K24" s="88">
        <v>138748341.28</v>
      </c>
      <c r="L24" s="88">
        <v>5162161.3099999996</v>
      </c>
      <c r="M24" s="88">
        <v>17507203.719999999</v>
      </c>
      <c r="N24" s="88">
        <v>8084885.9500000002</v>
      </c>
      <c r="O24" s="88">
        <v>15611220.5</v>
      </c>
      <c r="P24" s="88">
        <v>3425061.53</v>
      </c>
      <c r="Q24" s="88" t="s">
        <v>43</v>
      </c>
      <c r="R24" s="29"/>
      <c r="S24" s="29" t="s">
        <v>110</v>
      </c>
      <c r="T24" s="29"/>
    </row>
    <row r="25" spans="1:22" s="30" customFormat="1" ht="30" customHeight="1">
      <c r="A25" s="29"/>
      <c r="B25" s="34" t="s">
        <v>58</v>
      </c>
      <c r="C25" s="36"/>
      <c r="D25" s="86"/>
      <c r="E25" s="88">
        <v>42715411.210000001</v>
      </c>
      <c r="F25" s="88">
        <v>1429068</v>
      </c>
      <c r="G25" s="88">
        <v>736851.45</v>
      </c>
      <c r="H25" s="88" t="s">
        <v>43</v>
      </c>
      <c r="I25" s="88">
        <v>96840</v>
      </c>
      <c r="J25" s="88">
        <v>20720562</v>
      </c>
      <c r="K25" s="88">
        <v>110676903.31999999</v>
      </c>
      <c r="L25" s="88">
        <v>11403739.130000001</v>
      </c>
      <c r="M25" s="88">
        <v>23569169.23</v>
      </c>
      <c r="N25" s="88">
        <v>16705151.49</v>
      </c>
      <c r="O25" s="88">
        <v>8100821.1900000004</v>
      </c>
      <c r="P25" s="88">
        <v>3005000</v>
      </c>
      <c r="Q25" s="88" t="s">
        <v>43</v>
      </c>
      <c r="R25" s="29"/>
      <c r="S25" s="29" t="s">
        <v>111</v>
      </c>
      <c r="T25" s="29"/>
    </row>
    <row r="26" spans="1:22" s="30" customFormat="1" ht="30" customHeight="1">
      <c r="A26" s="31" t="s">
        <v>59</v>
      </c>
      <c r="B26" s="41"/>
      <c r="C26" s="41"/>
      <c r="D26" s="66"/>
      <c r="E26" s="91">
        <f>SUM(E27:E28)</f>
        <v>82637474.860000014</v>
      </c>
      <c r="F26" s="91">
        <f>SUM(F27:F28)</f>
        <v>1179177.93</v>
      </c>
      <c r="G26" s="91">
        <f t="shared" ref="G26:Q26" si="5">SUM(G27:G28)</f>
        <v>1180598.0299999998</v>
      </c>
      <c r="H26" s="91">
        <f t="shared" si="5"/>
        <v>2768140.88</v>
      </c>
      <c r="I26" s="91">
        <f t="shared" si="5"/>
        <v>84728</v>
      </c>
      <c r="J26" s="91">
        <f t="shared" si="5"/>
        <v>65861218.899999999</v>
      </c>
      <c r="K26" s="91">
        <f t="shared" si="5"/>
        <v>241561458.30000001</v>
      </c>
      <c r="L26" s="91">
        <f t="shared" si="5"/>
        <v>19810771.539999999</v>
      </c>
      <c r="M26" s="91">
        <f t="shared" si="5"/>
        <v>38315608.039999999</v>
      </c>
      <c r="N26" s="91">
        <f t="shared" si="5"/>
        <v>26329933.030000001</v>
      </c>
      <c r="O26" s="91">
        <f t="shared" si="5"/>
        <v>8160124</v>
      </c>
      <c r="P26" s="91">
        <f t="shared" si="5"/>
        <v>6874500</v>
      </c>
      <c r="Q26" s="91">
        <f t="shared" si="5"/>
        <v>34500</v>
      </c>
      <c r="R26" s="29"/>
      <c r="S26" s="42" t="s">
        <v>112</v>
      </c>
      <c r="T26" s="41"/>
    </row>
    <row r="27" spans="1:22" s="30" customFormat="1" ht="30" customHeight="1">
      <c r="A27" s="35"/>
      <c r="B27" s="34" t="s">
        <v>60</v>
      </c>
      <c r="C27" s="35"/>
      <c r="D27" s="84"/>
      <c r="E27" s="88">
        <v>46494116.340000004</v>
      </c>
      <c r="F27" s="88">
        <v>482574.93</v>
      </c>
      <c r="G27" s="88">
        <v>642491.19999999995</v>
      </c>
      <c r="H27" s="88" t="s">
        <v>43</v>
      </c>
      <c r="I27" s="88">
        <v>50312</v>
      </c>
      <c r="J27" s="88">
        <v>37333611</v>
      </c>
      <c r="K27" s="88">
        <v>132672599.94</v>
      </c>
      <c r="L27" s="88">
        <v>14557902.949999999</v>
      </c>
      <c r="M27" s="88">
        <v>16881021.039999999</v>
      </c>
      <c r="N27" s="88">
        <v>15833240.57</v>
      </c>
      <c r="O27" s="88">
        <v>6252464</v>
      </c>
      <c r="P27" s="88">
        <v>3307000</v>
      </c>
      <c r="Q27" s="88">
        <v>15000</v>
      </c>
      <c r="R27" s="29"/>
      <c r="S27" s="36" t="s">
        <v>113</v>
      </c>
      <c r="T27" s="37"/>
    </row>
    <row r="28" spans="1:22" s="30" customFormat="1" ht="30" customHeight="1">
      <c r="A28" s="40"/>
      <c r="B28" s="34" t="s">
        <v>61</v>
      </c>
      <c r="C28" s="35"/>
      <c r="D28" s="84"/>
      <c r="E28" s="88">
        <v>36143358.520000003</v>
      </c>
      <c r="F28" s="88">
        <v>696603</v>
      </c>
      <c r="G28" s="88">
        <v>538106.82999999996</v>
      </c>
      <c r="H28" s="88">
        <v>2768140.88</v>
      </c>
      <c r="I28" s="88">
        <v>34416</v>
      </c>
      <c r="J28" s="88">
        <v>28527607.899999999</v>
      </c>
      <c r="K28" s="88">
        <v>108888858.36</v>
      </c>
      <c r="L28" s="88">
        <v>5252868.59</v>
      </c>
      <c r="M28" s="88">
        <v>21434587</v>
      </c>
      <c r="N28" s="88">
        <v>10496692.460000001</v>
      </c>
      <c r="O28" s="88">
        <v>1907660</v>
      </c>
      <c r="P28" s="88">
        <v>3567500</v>
      </c>
      <c r="Q28" s="88">
        <v>19500</v>
      </c>
      <c r="R28" s="29"/>
      <c r="S28" s="29" t="s">
        <v>114</v>
      </c>
      <c r="T28" s="65"/>
    </row>
    <row r="29" spans="1:22">
      <c r="B29" s="10"/>
      <c r="C29" s="10"/>
      <c r="D29" s="87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</row>
    <row r="30" spans="1:22" ht="26.25" customHeight="1">
      <c r="B30" s="10"/>
      <c r="C30" s="10"/>
      <c r="D30" s="10"/>
    </row>
    <row r="31" spans="1:22" s="73" customFormat="1" ht="26.25">
      <c r="A31" s="67"/>
      <c r="B31" s="68" t="s">
        <v>1</v>
      </c>
      <c r="C31" s="69">
        <v>19.2</v>
      </c>
      <c r="D31" s="68" t="s">
        <v>150</v>
      </c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67"/>
      <c r="U31" s="70"/>
    </row>
    <row r="32" spans="1:22" s="73" customFormat="1" ht="26.25">
      <c r="A32" s="67"/>
      <c r="B32" s="70" t="s">
        <v>23</v>
      </c>
      <c r="C32" s="69">
        <v>19.2</v>
      </c>
      <c r="D32" s="71" t="s">
        <v>42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</row>
    <row r="33" spans="1:21">
      <c r="A33" s="4"/>
      <c r="B33" s="3"/>
      <c r="C33" s="2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7" t="s">
        <v>24</v>
      </c>
      <c r="T33" s="4"/>
      <c r="U33" s="4"/>
    </row>
    <row r="34" spans="1:21" ht="6" customHeight="1">
      <c r="A34" s="8"/>
      <c r="B34" s="8"/>
      <c r="C34" s="8"/>
      <c r="D34" s="8"/>
    </row>
    <row r="35" spans="1:21">
      <c r="A35" s="92" t="s">
        <v>11</v>
      </c>
      <c r="B35" s="92"/>
      <c r="C35" s="92"/>
      <c r="D35" s="93"/>
      <c r="E35" s="99" t="s">
        <v>12</v>
      </c>
      <c r="F35" s="99"/>
      <c r="G35" s="99"/>
      <c r="H35" s="99"/>
      <c r="I35" s="99"/>
      <c r="J35" s="99"/>
      <c r="K35" s="100"/>
      <c r="L35" s="101" t="s">
        <v>13</v>
      </c>
      <c r="M35" s="102"/>
      <c r="N35" s="102"/>
      <c r="O35" s="102"/>
      <c r="P35" s="102"/>
      <c r="Q35" s="102"/>
      <c r="R35" s="103" t="s">
        <v>22</v>
      </c>
      <c r="S35" s="104"/>
      <c r="T35" s="11"/>
      <c r="U35" s="12"/>
    </row>
    <row r="36" spans="1:21">
      <c r="A36" s="94"/>
      <c r="B36" s="94"/>
      <c r="C36" s="94"/>
      <c r="D36" s="95"/>
      <c r="E36" s="96" t="s">
        <v>6</v>
      </c>
      <c r="F36" s="96"/>
      <c r="G36" s="96"/>
      <c r="H36" s="96"/>
      <c r="I36" s="96"/>
      <c r="J36" s="96"/>
      <c r="K36" s="97"/>
      <c r="L36" s="110" t="s">
        <v>14</v>
      </c>
      <c r="M36" s="111"/>
      <c r="N36" s="112"/>
      <c r="O36" s="112"/>
      <c r="P36" s="112"/>
      <c r="Q36" s="111"/>
      <c r="R36" s="105"/>
      <c r="S36" s="106"/>
      <c r="T36" s="13"/>
      <c r="U36" s="12"/>
    </row>
    <row r="37" spans="1:21">
      <c r="A37" s="94"/>
      <c r="B37" s="94"/>
      <c r="C37" s="94"/>
      <c r="D37" s="95"/>
      <c r="E37" s="14"/>
      <c r="F37" s="15" t="s">
        <v>17</v>
      </c>
      <c r="G37" s="15"/>
      <c r="H37" s="15"/>
      <c r="I37" s="15"/>
      <c r="J37" s="13"/>
      <c r="K37" s="16"/>
      <c r="L37" s="17"/>
      <c r="M37" s="18"/>
      <c r="N37" s="19"/>
      <c r="O37" s="17"/>
      <c r="P37" s="17"/>
      <c r="Q37" s="18"/>
      <c r="R37" s="105"/>
      <c r="S37" s="106"/>
      <c r="T37" s="13"/>
      <c r="U37" s="12"/>
    </row>
    <row r="38" spans="1:21">
      <c r="A38" s="94"/>
      <c r="B38" s="94"/>
      <c r="C38" s="94"/>
      <c r="D38" s="95"/>
      <c r="E38" s="14" t="s">
        <v>3</v>
      </c>
      <c r="F38" s="15" t="s">
        <v>29</v>
      </c>
      <c r="G38" s="15"/>
      <c r="H38" s="15" t="s">
        <v>5</v>
      </c>
      <c r="I38" s="15"/>
      <c r="J38" s="17"/>
      <c r="K38" s="15"/>
      <c r="L38" s="17"/>
      <c r="M38" s="15"/>
      <c r="N38" s="19"/>
      <c r="O38" s="17"/>
      <c r="P38" s="17"/>
      <c r="Q38" s="15"/>
      <c r="R38" s="105"/>
      <c r="S38" s="106"/>
      <c r="T38" s="13"/>
      <c r="U38" s="12"/>
    </row>
    <row r="39" spans="1:21">
      <c r="A39" s="94"/>
      <c r="B39" s="94"/>
      <c r="C39" s="94"/>
      <c r="D39" s="95"/>
      <c r="E39" s="20" t="s">
        <v>16</v>
      </c>
      <c r="F39" s="15" t="s">
        <v>30</v>
      </c>
      <c r="G39" s="15"/>
      <c r="H39" s="19" t="s">
        <v>31</v>
      </c>
      <c r="I39" s="15"/>
      <c r="J39" s="17"/>
      <c r="K39" s="15"/>
      <c r="L39" s="17" t="s">
        <v>21</v>
      </c>
      <c r="M39" s="15"/>
      <c r="N39" s="19"/>
      <c r="O39" s="17"/>
      <c r="P39" s="17"/>
      <c r="Q39" s="15"/>
      <c r="R39" s="105"/>
      <c r="S39" s="106"/>
      <c r="T39" s="13"/>
      <c r="U39" s="12"/>
    </row>
    <row r="40" spans="1:21">
      <c r="A40" s="94"/>
      <c r="B40" s="94"/>
      <c r="C40" s="94"/>
      <c r="D40" s="95"/>
      <c r="E40" s="20" t="s">
        <v>19</v>
      </c>
      <c r="F40" s="21" t="s">
        <v>39</v>
      </c>
      <c r="G40" s="15" t="s">
        <v>4</v>
      </c>
      <c r="H40" s="21" t="s">
        <v>40</v>
      </c>
      <c r="I40" s="15" t="s">
        <v>18</v>
      </c>
      <c r="J40" s="17" t="s">
        <v>9</v>
      </c>
      <c r="K40" s="15" t="s">
        <v>2</v>
      </c>
      <c r="L40" s="22" t="s">
        <v>15</v>
      </c>
      <c r="M40" s="15" t="s">
        <v>25</v>
      </c>
      <c r="N40" s="19" t="s">
        <v>26</v>
      </c>
      <c r="O40" s="17" t="s">
        <v>27</v>
      </c>
      <c r="P40" s="17" t="s">
        <v>28</v>
      </c>
      <c r="Q40" s="15" t="s">
        <v>32</v>
      </c>
      <c r="R40" s="105"/>
      <c r="S40" s="106"/>
      <c r="T40" s="13"/>
      <c r="U40" s="12"/>
    </row>
    <row r="41" spans="1:21">
      <c r="A41" s="96"/>
      <c r="B41" s="96"/>
      <c r="C41" s="96"/>
      <c r="D41" s="97"/>
      <c r="E41" s="23" t="s">
        <v>19</v>
      </c>
      <c r="F41" s="24" t="s">
        <v>38</v>
      </c>
      <c r="G41" s="24" t="s">
        <v>7</v>
      </c>
      <c r="H41" s="24" t="s">
        <v>37</v>
      </c>
      <c r="I41" s="24" t="s">
        <v>8</v>
      </c>
      <c r="J41" s="25" t="s">
        <v>10</v>
      </c>
      <c r="K41" s="24" t="s">
        <v>0</v>
      </c>
      <c r="L41" s="25" t="s">
        <v>36</v>
      </c>
      <c r="M41" s="24" t="s">
        <v>33</v>
      </c>
      <c r="N41" s="47" t="s">
        <v>34</v>
      </c>
      <c r="O41" s="25" t="s">
        <v>35</v>
      </c>
      <c r="P41" s="25" t="s">
        <v>10</v>
      </c>
      <c r="Q41" s="24" t="s">
        <v>0</v>
      </c>
      <c r="R41" s="107"/>
      <c r="S41" s="108"/>
      <c r="T41" s="26"/>
      <c r="U41" s="12"/>
    </row>
    <row r="42" spans="1:21" s="30" customFormat="1" ht="30" customHeight="1">
      <c r="A42" s="31" t="s">
        <v>62</v>
      </c>
      <c r="B42" s="31"/>
      <c r="C42" s="41"/>
      <c r="D42" s="41"/>
      <c r="E42" s="80">
        <f>SUM(E43:E51)</f>
        <v>433221984.34000003</v>
      </c>
      <c r="F42" s="80">
        <f>SUM(F43:F51)</f>
        <v>20210087.050000001</v>
      </c>
      <c r="G42" s="80">
        <f t="shared" ref="G42:Q42" si="6">SUM(G43:G51)</f>
        <v>6230911.129999999</v>
      </c>
      <c r="H42" s="80">
        <f t="shared" si="6"/>
        <v>9484991.1699999999</v>
      </c>
      <c r="I42" s="80">
        <f t="shared" si="6"/>
        <v>2384237.5</v>
      </c>
      <c r="J42" s="80">
        <f t="shared" si="6"/>
        <v>236203298.75999999</v>
      </c>
      <c r="K42" s="80">
        <f t="shared" si="6"/>
        <v>1223646706.3399999</v>
      </c>
      <c r="L42" s="80">
        <f t="shared" si="6"/>
        <v>51545894.089999996</v>
      </c>
      <c r="M42" s="80">
        <f t="shared" si="6"/>
        <v>194058216.81999999</v>
      </c>
      <c r="N42" s="80">
        <f t="shared" si="6"/>
        <v>138993533.60000002</v>
      </c>
      <c r="O42" s="80">
        <f t="shared" si="6"/>
        <v>151429916.78999999</v>
      </c>
      <c r="P42" s="80">
        <f t="shared" si="6"/>
        <v>21263194.18</v>
      </c>
      <c r="Q42" s="80">
        <f t="shared" si="6"/>
        <v>52500</v>
      </c>
      <c r="R42" s="29"/>
      <c r="S42" s="42" t="s">
        <v>115</v>
      </c>
      <c r="T42" s="41"/>
    </row>
    <row r="43" spans="1:21" s="30" customFormat="1" ht="30" customHeight="1">
      <c r="A43" s="38"/>
      <c r="B43" s="33" t="s">
        <v>63</v>
      </c>
      <c r="C43" s="41"/>
      <c r="D43" s="41"/>
      <c r="E43" s="78">
        <v>67390598.219999999</v>
      </c>
      <c r="F43" s="79">
        <v>3398518.2</v>
      </c>
      <c r="G43" s="78">
        <v>862078.1</v>
      </c>
      <c r="H43" s="79">
        <v>794233.17</v>
      </c>
      <c r="I43" s="78">
        <v>220080</v>
      </c>
      <c r="J43" s="79">
        <v>16420599</v>
      </c>
      <c r="K43" s="78">
        <v>161751614.38</v>
      </c>
      <c r="L43" s="79">
        <v>17255099.699999999</v>
      </c>
      <c r="M43" s="78">
        <v>29017703</v>
      </c>
      <c r="N43" s="79">
        <v>20292641.510000002</v>
      </c>
      <c r="O43" s="78">
        <v>22143200</v>
      </c>
      <c r="P43" s="79">
        <v>173485</v>
      </c>
      <c r="Q43" s="78" t="s">
        <v>43</v>
      </c>
      <c r="R43" s="29"/>
      <c r="S43" s="29" t="s">
        <v>116</v>
      </c>
      <c r="T43" s="38"/>
    </row>
    <row r="44" spans="1:21" s="30" customFormat="1" ht="30" customHeight="1">
      <c r="A44" s="38"/>
      <c r="B44" s="33" t="s">
        <v>64</v>
      </c>
      <c r="C44" s="41"/>
      <c r="D44" s="41"/>
      <c r="E44" s="78">
        <v>56907965.719999999</v>
      </c>
      <c r="F44" s="79">
        <v>3300127.7</v>
      </c>
      <c r="G44" s="78">
        <v>777165.28</v>
      </c>
      <c r="H44" s="79">
        <v>1056985</v>
      </c>
      <c r="I44" s="78">
        <v>315180</v>
      </c>
      <c r="J44" s="79">
        <v>21916276</v>
      </c>
      <c r="K44" s="78">
        <v>146631123.40000001</v>
      </c>
      <c r="L44" s="79">
        <v>6019113.1600000001</v>
      </c>
      <c r="M44" s="78">
        <v>28808606.760000002</v>
      </c>
      <c r="N44" s="79">
        <v>19108860.219999999</v>
      </c>
      <c r="O44" s="78">
        <v>28919720</v>
      </c>
      <c r="P44" s="79">
        <v>195000</v>
      </c>
      <c r="Q44" s="78" t="s">
        <v>43</v>
      </c>
      <c r="R44" s="29"/>
      <c r="S44" s="29" t="s">
        <v>117</v>
      </c>
      <c r="T44" s="41"/>
    </row>
    <row r="45" spans="1:21" s="30" customFormat="1" ht="30" customHeight="1">
      <c r="A45" s="38"/>
      <c r="B45" s="33" t="s">
        <v>65</v>
      </c>
      <c r="C45" s="41"/>
      <c r="D45" s="41"/>
      <c r="E45" s="78">
        <v>49262684.75</v>
      </c>
      <c r="F45" s="79">
        <v>4464361</v>
      </c>
      <c r="G45" s="78">
        <v>963463.1</v>
      </c>
      <c r="H45" s="79">
        <v>2180442</v>
      </c>
      <c r="I45" s="78">
        <v>199792</v>
      </c>
      <c r="J45" s="78">
        <v>32376030</v>
      </c>
      <c r="K45" s="78">
        <v>146517515.69999999</v>
      </c>
      <c r="L45" s="79">
        <v>2521965.36</v>
      </c>
      <c r="M45" s="78">
        <v>23059932</v>
      </c>
      <c r="N45" s="79">
        <v>21039699.940000001</v>
      </c>
      <c r="O45" s="78">
        <v>11587507.199999999</v>
      </c>
      <c r="P45" s="79">
        <v>5737733.1799999997</v>
      </c>
      <c r="Q45" s="78" t="s">
        <v>43</v>
      </c>
      <c r="R45" s="29"/>
      <c r="S45" s="29" t="s">
        <v>118</v>
      </c>
      <c r="T45" s="41"/>
    </row>
    <row r="46" spans="1:21" s="30" customFormat="1" ht="30" customHeight="1">
      <c r="A46" s="38"/>
      <c r="B46" s="33" t="s">
        <v>66</v>
      </c>
      <c r="C46" s="41"/>
      <c r="D46" s="41"/>
      <c r="E46" s="78">
        <v>58207756.57</v>
      </c>
      <c r="F46" s="79">
        <v>1488389.7</v>
      </c>
      <c r="G46" s="78">
        <v>409554.92</v>
      </c>
      <c r="H46" s="78" t="s">
        <v>43</v>
      </c>
      <c r="I46" s="78">
        <v>102789.5</v>
      </c>
      <c r="J46" s="79">
        <v>29976397</v>
      </c>
      <c r="K46" s="78">
        <v>169616176.38</v>
      </c>
      <c r="L46" s="79">
        <v>8344187.0599999996</v>
      </c>
      <c r="M46" s="78">
        <v>24204965</v>
      </c>
      <c r="N46" s="79">
        <v>16192184.439999999</v>
      </c>
      <c r="O46" s="78">
        <v>13751428.1</v>
      </c>
      <c r="P46" s="79">
        <v>3027916</v>
      </c>
      <c r="Q46" s="78" t="s">
        <v>43</v>
      </c>
      <c r="R46" s="29"/>
      <c r="S46" s="29" t="s">
        <v>119</v>
      </c>
      <c r="T46" s="41"/>
    </row>
    <row r="47" spans="1:21" s="30" customFormat="1" ht="30" customHeight="1">
      <c r="A47" s="38"/>
      <c r="B47" s="33" t="s">
        <v>67</v>
      </c>
      <c r="C47" s="41"/>
      <c r="D47" s="41"/>
      <c r="E47" s="78">
        <v>67859888.5</v>
      </c>
      <c r="F47" s="79">
        <v>2102152</v>
      </c>
      <c r="G47" s="78">
        <v>1817644.54</v>
      </c>
      <c r="H47" s="79">
        <v>1969092</v>
      </c>
      <c r="I47" s="78">
        <v>309500</v>
      </c>
      <c r="J47" s="79">
        <v>37478773.759999998</v>
      </c>
      <c r="K47" s="78">
        <v>185595327.84</v>
      </c>
      <c r="L47" s="79">
        <v>2404860.12</v>
      </c>
      <c r="M47" s="78">
        <v>25454916.899999999</v>
      </c>
      <c r="N47" s="79">
        <v>18919292.579999998</v>
      </c>
      <c r="O47" s="78">
        <v>16914636.5</v>
      </c>
      <c r="P47" s="79">
        <v>212500</v>
      </c>
      <c r="Q47" s="78">
        <v>9000</v>
      </c>
      <c r="R47" s="29"/>
      <c r="S47" s="29" t="s">
        <v>120</v>
      </c>
      <c r="T47" s="41" t="s">
        <v>20</v>
      </c>
    </row>
    <row r="48" spans="1:21" s="30" customFormat="1" ht="30" customHeight="1">
      <c r="A48" s="29"/>
      <c r="B48" s="33" t="s">
        <v>68</v>
      </c>
      <c r="C48" s="41"/>
      <c r="D48" s="41"/>
      <c r="E48" s="78">
        <v>33680110</v>
      </c>
      <c r="F48" s="79">
        <v>893487</v>
      </c>
      <c r="G48" s="78">
        <v>308505</v>
      </c>
      <c r="H48" s="79">
        <v>1306573</v>
      </c>
      <c r="I48" s="78">
        <v>150333</v>
      </c>
      <c r="J48" s="79">
        <v>32363854</v>
      </c>
      <c r="K48" s="78">
        <v>105041870</v>
      </c>
      <c r="L48" s="79">
        <v>4450269</v>
      </c>
      <c r="M48" s="78">
        <v>21732374</v>
      </c>
      <c r="N48" s="79">
        <v>12160448</v>
      </c>
      <c r="O48" s="78">
        <v>8652802</v>
      </c>
      <c r="P48" s="79">
        <v>6412160</v>
      </c>
      <c r="Q48" s="78" t="s">
        <v>43</v>
      </c>
      <c r="R48" s="29"/>
      <c r="S48" s="29" t="s">
        <v>121</v>
      </c>
      <c r="T48" s="29"/>
    </row>
    <row r="49" spans="1:21" s="30" customFormat="1" ht="30" customHeight="1">
      <c r="A49" s="29"/>
      <c r="B49" s="33" t="s">
        <v>69</v>
      </c>
      <c r="C49" s="41"/>
      <c r="D49" s="41"/>
      <c r="E49" s="78">
        <v>34726698.289999999</v>
      </c>
      <c r="F49" s="79">
        <v>1160116.2</v>
      </c>
      <c r="G49" s="78">
        <v>442925.62</v>
      </c>
      <c r="H49" s="78" t="s">
        <v>43</v>
      </c>
      <c r="I49" s="78">
        <v>167460</v>
      </c>
      <c r="J49" s="79">
        <v>21688773</v>
      </c>
      <c r="K49" s="78">
        <v>94683173.219999999</v>
      </c>
      <c r="L49" s="79">
        <v>4416952.76</v>
      </c>
      <c r="M49" s="78">
        <v>17307604.100000001</v>
      </c>
      <c r="N49" s="79">
        <v>15451184.68</v>
      </c>
      <c r="O49" s="78">
        <v>9100542.7699999996</v>
      </c>
      <c r="P49" s="79">
        <v>2582900</v>
      </c>
      <c r="Q49" s="78">
        <v>15000</v>
      </c>
      <c r="R49" s="29"/>
      <c r="S49" s="29" t="s">
        <v>122</v>
      </c>
      <c r="T49" s="29"/>
    </row>
    <row r="50" spans="1:21" s="30" customFormat="1" ht="30" customHeight="1">
      <c r="A50" s="29"/>
      <c r="B50" s="34" t="s">
        <v>70</v>
      </c>
      <c r="C50" s="37"/>
      <c r="D50" s="37"/>
      <c r="E50" s="78">
        <v>14400986.43</v>
      </c>
      <c r="F50" s="79">
        <v>435552</v>
      </c>
      <c r="G50" s="78">
        <v>118148.31</v>
      </c>
      <c r="H50" s="79">
        <v>1174130</v>
      </c>
      <c r="I50" s="78">
        <v>342510</v>
      </c>
      <c r="J50" s="79">
        <v>29638806</v>
      </c>
      <c r="K50" s="78">
        <v>64890846.68</v>
      </c>
      <c r="L50" s="79">
        <v>4484767.43</v>
      </c>
      <c r="M50" s="78">
        <v>8206686.0599999996</v>
      </c>
      <c r="N50" s="79">
        <v>6176899.6799999997</v>
      </c>
      <c r="O50" s="78">
        <v>23248850</v>
      </c>
      <c r="P50" s="79">
        <v>1680500</v>
      </c>
      <c r="Q50" s="78">
        <v>9000</v>
      </c>
      <c r="R50" s="29"/>
      <c r="S50" s="29" t="s">
        <v>123</v>
      </c>
      <c r="T50" s="29"/>
    </row>
    <row r="51" spans="1:21" s="30" customFormat="1" ht="30" customHeight="1">
      <c r="A51" s="29"/>
      <c r="B51" s="36" t="s">
        <v>71</v>
      </c>
      <c r="C51" s="37"/>
      <c r="D51" s="37"/>
      <c r="E51" s="78">
        <v>50785295.859999999</v>
      </c>
      <c r="F51" s="79">
        <v>2967383.25</v>
      </c>
      <c r="G51" s="78">
        <v>531426.26</v>
      </c>
      <c r="H51" s="79">
        <v>1003536</v>
      </c>
      <c r="I51" s="78">
        <v>576593</v>
      </c>
      <c r="J51" s="79">
        <v>14343790</v>
      </c>
      <c r="K51" s="78">
        <v>148919058.74000001</v>
      </c>
      <c r="L51" s="79">
        <v>1648679.5</v>
      </c>
      <c r="M51" s="78">
        <v>16265429</v>
      </c>
      <c r="N51" s="79">
        <v>9652322.5500000007</v>
      </c>
      <c r="O51" s="78">
        <v>17111230.219999999</v>
      </c>
      <c r="P51" s="79">
        <v>1241000</v>
      </c>
      <c r="Q51" s="78">
        <v>19500</v>
      </c>
      <c r="R51" s="29"/>
      <c r="S51" s="29" t="s">
        <v>124</v>
      </c>
      <c r="T51" s="29"/>
    </row>
    <row r="52" spans="1:21" s="30" customFormat="1" ht="30" customHeight="1">
      <c r="A52" s="31" t="s">
        <v>72</v>
      </c>
      <c r="B52" s="32"/>
      <c r="C52" s="37"/>
      <c r="D52" s="37"/>
      <c r="E52" s="80">
        <f>SUM(E53:E53)</f>
        <v>28922760.239999998</v>
      </c>
      <c r="F52" s="80">
        <f t="shared" ref="F52:P52" si="7">SUM(F53:F53)</f>
        <v>416502</v>
      </c>
      <c r="G52" s="80">
        <f t="shared" si="7"/>
        <v>2083560.23</v>
      </c>
      <c r="H52" s="78" t="s">
        <v>43</v>
      </c>
      <c r="I52" s="80">
        <f t="shared" si="7"/>
        <v>129928.1</v>
      </c>
      <c r="J52" s="80">
        <f t="shared" si="7"/>
        <v>25350859.719999999</v>
      </c>
      <c r="K52" s="80">
        <f t="shared" si="7"/>
        <v>88456360.859999999</v>
      </c>
      <c r="L52" s="80">
        <f t="shared" si="7"/>
        <v>3969868.07</v>
      </c>
      <c r="M52" s="80">
        <f t="shared" si="7"/>
        <v>10671901.4</v>
      </c>
      <c r="N52" s="80">
        <f t="shared" si="7"/>
        <v>13006881.109999999</v>
      </c>
      <c r="O52" s="80">
        <f t="shared" si="7"/>
        <v>4392950</v>
      </c>
      <c r="P52" s="80">
        <f t="shared" si="7"/>
        <v>229500</v>
      </c>
      <c r="Q52" s="78" t="s">
        <v>43</v>
      </c>
      <c r="R52" s="29"/>
      <c r="S52" s="42" t="s">
        <v>125</v>
      </c>
      <c r="T52" s="41"/>
    </row>
    <row r="53" spans="1:21" s="30" customFormat="1" ht="30" customHeight="1">
      <c r="A53" s="38"/>
      <c r="B53" s="34" t="s">
        <v>73</v>
      </c>
      <c r="C53" s="37"/>
      <c r="D53" s="37"/>
      <c r="E53" s="78">
        <v>28922760.239999998</v>
      </c>
      <c r="F53" s="79">
        <v>416502</v>
      </c>
      <c r="G53" s="78">
        <v>2083560.23</v>
      </c>
      <c r="H53" s="78" t="s">
        <v>43</v>
      </c>
      <c r="I53" s="78">
        <v>129928.1</v>
      </c>
      <c r="J53" s="79">
        <v>25350859.719999999</v>
      </c>
      <c r="K53" s="78">
        <v>88456360.859999999</v>
      </c>
      <c r="L53" s="79">
        <v>3969868.07</v>
      </c>
      <c r="M53" s="78">
        <v>10671901.4</v>
      </c>
      <c r="N53" s="79">
        <v>13006881.109999999</v>
      </c>
      <c r="O53" s="78">
        <v>4392950</v>
      </c>
      <c r="P53" s="79">
        <v>229500</v>
      </c>
      <c r="Q53" s="78" t="s">
        <v>43</v>
      </c>
      <c r="R53" s="29"/>
      <c r="S53" s="29" t="s">
        <v>126</v>
      </c>
      <c r="T53" s="41"/>
    </row>
    <row r="54" spans="1:21" s="30" customFormat="1" ht="30" customHeight="1">
      <c r="A54" s="31" t="s">
        <v>74</v>
      </c>
      <c r="B54" s="37"/>
      <c r="C54" s="37"/>
      <c r="D54" s="37"/>
      <c r="E54" s="80">
        <f>SUM(E55:E56)</f>
        <v>76863208.229999989</v>
      </c>
      <c r="F54" s="80">
        <f t="shared" ref="F54:P54" si="8">SUM(F55:F56)</f>
        <v>913347.78</v>
      </c>
      <c r="G54" s="80">
        <f t="shared" si="8"/>
        <v>1675925.19</v>
      </c>
      <c r="H54" s="80">
        <f t="shared" si="8"/>
        <v>184321</v>
      </c>
      <c r="I54" s="80">
        <f t="shared" si="8"/>
        <v>313759</v>
      </c>
      <c r="J54" s="80">
        <f t="shared" si="8"/>
        <v>67064543</v>
      </c>
      <c r="K54" s="80">
        <f t="shared" si="8"/>
        <v>232345243.5</v>
      </c>
      <c r="L54" s="80">
        <f t="shared" si="8"/>
        <v>8511210.8200000003</v>
      </c>
      <c r="M54" s="80">
        <f t="shared" si="8"/>
        <v>36276160.010000005</v>
      </c>
      <c r="N54" s="80">
        <f t="shared" si="8"/>
        <v>30782914.049999997</v>
      </c>
      <c r="O54" s="80">
        <f t="shared" si="8"/>
        <v>15047880.870000001</v>
      </c>
      <c r="P54" s="80">
        <f t="shared" si="8"/>
        <v>5929173.7300000004</v>
      </c>
      <c r="Q54" s="80">
        <f>SUM(Q55:Q56)</f>
        <v>17000</v>
      </c>
      <c r="R54" s="29"/>
      <c r="S54" s="42" t="s">
        <v>127</v>
      </c>
      <c r="T54" s="41"/>
    </row>
    <row r="55" spans="1:21" s="30" customFormat="1" ht="30" customHeight="1">
      <c r="A55" s="48"/>
      <c r="B55" s="33" t="s">
        <v>75</v>
      </c>
      <c r="C55" s="41"/>
      <c r="D55" s="41"/>
      <c r="E55" s="78">
        <v>42392598.439999998</v>
      </c>
      <c r="F55" s="79">
        <v>581349.80000000005</v>
      </c>
      <c r="G55" s="78">
        <v>1077909.98</v>
      </c>
      <c r="H55" s="78" t="s">
        <v>43</v>
      </c>
      <c r="I55" s="78">
        <v>113668</v>
      </c>
      <c r="J55" s="79">
        <v>34938486</v>
      </c>
      <c r="K55" s="78">
        <v>123308538.44</v>
      </c>
      <c r="L55" s="79">
        <v>7272352.5300000003</v>
      </c>
      <c r="M55" s="78">
        <v>24931439.010000002</v>
      </c>
      <c r="N55" s="79">
        <v>14438367.699999999</v>
      </c>
      <c r="O55" s="78">
        <v>4738380.87</v>
      </c>
      <c r="P55" s="79">
        <v>3089873.73</v>
      </c>
      <c r="Q55" s="78" t="s">
        <v>43</v>
      </c>
      <c r="R55" s="29"/>
      <c r="S55" s="29" t="s">
        <v>128</v>
      </c>
      <c r="T55" s="41"/>
    </row>
    <row r="56" spans="1:21" s="30" customFormat="1" ht="30" customHeight="1">
      <c r="A56" s="38"/>
      <c r="B56" s="34" t="s">
        <v>76</v>
      </c>
      <c r="C56" s="37"/>
      <c r="D56" s="37"/>
      <c r="E56" s="78">
        <v>34470609.789999999</v>
      </c>
      <c r="F56" s="79">
        <v>331997.98</v>
      </c>
      <c r="G56" s="78">
        <v>598015.21</v>
      </c>
      <c r="H56" s="79">
        <v>184321</v>
      </c>
      <c r="I56" s="78">
        <v>200091</v>
      </c>
      <c r="J56" s="79">
        <v>32126057</v>
      </c>
      <c r="K56" s="78">
        <v>109036705.06</v>
      </c>
      <c r="L56" s="79">
        <v>1238858.29</v>
      </c>
      <c r="M56" s="78">
        <v>11344721</v>
      </c>
      <c r="N56" s="79">
        <v>16344546.35</v>
      </c>
      <c r="O56" s="78">
        <v>10309500</v>
      </c>
      <c r="P56" s="79">
        <v>2839300</v>
      </c>
      <c r="Q56" s="78">
        <v>17000</v>
      </c>
      <c r="R56" s="29"/>
      <c r="S56" s="29" t="s">
        <v>129</v>
      </c>
      <c r="T56" s="41"/>
      <c r="U56" s="29"/>
    </row>
    <row r="57" spans="1:21" s="30" customFormat="1" ht="13.5">
      <c r="A57" s="40"/>
      <c r="B57" s="34"/>
      <c r="C57" s="35"/>
      <c r="D57" s="35"/>
      <c r="E57" s="43"/>
      <c r="F57" s="44"/>
      <c r="G57" s="43"/>
      <c r="H57" s="44"/>
      <c r="I57" s="43"/>
      <c r="J57" s="44"/>
      <c r="K57" s="43"/>
      <c r="L57" s="44"/>
      <c r="M57" s="43"/>
      <c r="N57" s="44"/>
      <c r="O57" s="43"/>
      <c r="P57" s="44"/>
      <c r="Q57" s="43"/>
      <c r="R57" s="29"/>
      <c r="S57" s="29"/>
      <c r="T57" s="29"/>
      <c r="U57" s="29"/>
    </row>
    <row r="58" spans="1:21" ht="78.75" customHeight="1"/>
    <row r="59" spans="1:21" s="73" customFormat="1" ht="26.25">
      <c r="A59" s="67"/>
      <c r="B59" s="68" t="s">
        <v>1</v>
      </c>
      <c r="C59" s="69">
        <v>19.2</v>
      </c>
      <c r="D59" s="68" t="s">
        <v>150</v>
      </c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67"/>
      <c r="U59" s="70"/>
    </row>
    <row r="60" spans="1:21" s="73" customFormat="1" ht="26.25">
      <c r="A60" s="67"/>
      <c r="B60" s="70" t="s">
        <v>23</v>
      </c>
      <c r="C60" s="69">
        <v>19.2</v>
      </c>
      <c r="D60" s="71" t="s">
        <v>42</v>
      </c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</row>
    <row r="61" spans="1:21">
      <c r="A61" s="4"/>
      <c r="B61" s="3"/>
      <c r="C61" s="2"/>
      <c r="D61" s="5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7" t="s">
        <v>24</v>
      </c>
      <c r="T61" s="4"/>
      <c r="U61" s="4"/>
    </row>
    <row r="62" spans="1:21" ht="6" customHeight="1"/>
    <row r="63" spans="1:21">
      <c r="A63" s="92" t="s">
        <v>11</v>
      </c>
      <c r="B63" s="92"/>
      <c r="C63" s="92"/>
      <c r="D63" s="93"/>
      <c r="E63" s="98" t="s">
        <v>12</v>
      </c>
      <c r="F63" s="99"/>
      <c r="G63" s="99"/>
      <c r="H63" s="99"/>
      <c r="I63" s="99"/>
      <c r="J63" s="99"/>
      <c r="K63" s="100"/>
      <c r="L63" s="101" t="s">
        <v>13</v>
      </c>
      <c r="M63" s="102"/>
      <c r="N63" s="102"/>
      <c r="O63" s="102"/>
      <c r="P63" s="102"/>
      <c r="Q63" s="102"/>
      <c r="R63" s="103" t="s">
        <v>22</v>
      </c>
      <c r="S63" s="104"/>
      <c r="T63" s="11"/>
      <c r="U63" s="12"/>
    </row>
    <row r="64" spans="1:21">
      <c r="A64" s="94"/>
      <c r="B64" s="94"/>
      <c r="C64" s="94"/>
      <c r="D64" s="95"/>
      <c r="E64" s="109" t="s">
        <v>6</v>
      </c>
      <c r="F64" s="96"/>
      <c r="G64" s="96"/>
      <c r="H64" s="96"/>
      <c r="I64" s="96"/>
      <c r="J64" s="96"/>
      <c r="K64" s="97"/>
      <c r="L64" s="110" t="s">
        <v>14</v>
      </c>
      <c r="M64" s="111"/>
      <c r="N64" s="112"/>
      <c r="O64" s="112"/>
      <c r="P64" s="112"/>
      <c r="Q64" s="111"/>
      <c r="R64" s="105"/>
      <c r="S64" s="106"/>
      <c r="T64" s="13"/>
      <c r="U64" s="12"/>
    </row>
    <row r="65" spans="1:21">
      <c r="A65" s="94"/>
      <c r="B65" s="94"/>
      <c r="C65" s="94"/>
      <c r="D65" s="95"/>
      <c r="E65" s="15"/>
      <c r="F65" s="15" t="s">
        <v>17</v>
      </c>
      <c r="G65" s="15"/>
      <c r="H65" s="15"/>
      <c r="I65" s="15"/>
      <c r="J65" s="12"/>
      <c r="K65" s="16"/>
      <c r="L65" s="17"/>
      <c r="M65" s="18"/>
      <c r="N65" s="19"/>
      <c r="O65" s="17"/>
      <c r="P65" s="17"/>
      <c r="Q65" s="18"/>
      <c r="R65" s="105"/>
      <c r="S65" s="106"/>
      <c r="T65" s="13"/>
      <c r="U65" s="12"/>
    </row>
    <row r="66" spans="1:21">
      <c r="A66" s="94"/>
      <c r="B66" s="94"/>
      <c r="C66" s="94"/>
      <c r="D66" s="95"/>
      <c r="E66" s="15" t="s">
        <v>3</v>
      </c>
      <c r="F66" s="15" t="s">
        <v>29</v>
      </c>
      <c r="G66" s="15"/>
      <c r="H66" s="15" t="s">
        <v>5</v>
      </c>
      <c r="I66" s="15"/>
      <c r="J66" s="17"/>
      <c r="K66" s="15"/>
      <c r="L66" s="17"/>
      <c r="M66" s="15"/>
      <c r="N66" s="19"/>
      <c r="O66" s="17"/>
      <c r="P66" s="17"/>
      <c r="Q66" s="15"/>
      <c r="R66" s="105"/>
      <c r="S66" s="106"/>
      <c r="T66" s="13"/>
      <c r="U66" s="12"/>
    </row>
    <row r="67" spans="1:21">
      <c r="A67" s="94"/>
      <c r="B67" s="94"/>
      <c r="C67" s="94"/>
      <c r="D67" s="95"/>
      <c r="E67" s="53" t="s">
        <v>16</v>
      </c>
      <c r="F67" s="15" t="s">
        <v>30</v>
      </c>
      <c r="G67" s="15"/>
      <c r="H67" s="54" t="s">
        <v>31</v>
      </c>
      <c r="I67" s="15"/>
      <c r="J67" s="17"/>
      <c r="K67" s="15"/>
      <c r="L67" s="17" t="s">
        <v>21</v>
      </c>
      <c r="M67" s="15"/>
      <c r="N67" s="19"/>
      <c r="O67" s="17"/>
      <c r="P67" s="17"/>
      <c r="Q67" s="15"/>
      <c r="R67" s="105"/>
      <c r="S67" s="106"/>
      <c r="T67" s="13"/>
      <c r="U67" s="12"/>
    </row>
    <row r="68" spans="1:21">
      <c r="A68" s="94"/>
      <c r="B68" s="94"/>
      <c r="C68" s="94"/>
      <c r="D68" s="95"/>
      <c r="E68" s="53" t="s">
        <v>19</v>
      </c>
      <c r="F68" s="21" t="s">
        <v>39</v>
      </c>
      <c r="G68" s="15" t="s">
        <v>4</v>
      </c>
      <c r="H68" s="21" t="s">
        <v>40</v>
      </c>
      <c r="I68" s="15" t="s">
        <v>18</v>
      </c>
      <c r="J68" s="17" t="s">
        <v>9</v>
      </c>
      <c r="K68" s="15" t="s">
        <v>2</v>
      </c>
      <c r="L68" s="22" t="s">
        <v>15</v>
      </c>
      <c r="M68" s="15" t="s">
        <v>25</v>
      </c>
      <c r="N68" s="19" t="s">
        <v>26</v>
      </c>
      <c r="O68" s="17" t="s">
        <v>27</v>
      </c>
      <c r="P68" s="17" t="s">
        <v>28</v>
      </c>
      <c r="Q68" s="15" t="s">
        <v>32</v>
      </c>
      <c r="R68" s="105"/>
      <c r="S68" s="106"/>
      <c r="T68" s="13"/>
      <c r="U68" s="12"/>
    </row>
    <row r="69" spans="1:21">
      <c r="A69" s="96"/>
      <c r="B69" s="96"/>
      <c r="C69" s="96"/>
      <c r="D69" s="97"/>
      <c r="E69" s="53" t="s">
        <v>19</v>
      </c>
      <c r="F69" s="53" t="s">
        <v>38</v>
      </c>
      <c r="G69" s="53" t="s">
        <v>7</v>
      </c>
      <c r="H69" s="24" t="s">
        <v>37</v>
      </c>
      <c r="I69" s="53" t="s">
        <v>8</v>
      </c>
      <c r="J69" s="22" t="s">
        <v>10</v>
      </c>
      <c r="K69" s="53" t="s">
        <v>0</v>
      </c>
      <c r="L69" s="22" t="s">
        <v>36</v>
      </c>
      <c r="M69" s="24" t="s">
        <v>33</v>
      </c>
      <c r="N69" s="21" t="s">
        <v>34</v>
      </c>
      <c r="O69" s="22" t="s">
        <v>35</v>
      </c>
      <c r="P69" s="22" t="s">
        <v>10</v>
      </c>
      <c r="Q69" s="24" t="s">
        <v>0</v>
      </c>
      <c r="R69" s="107"/>
      <c r="S69" s="108"/>
      <c r="T69" s="26"/>
      <c r="U69" s="12"/>
    </row>
    <row r="70" spans="1:21" s="30" customFormat="1" ht="30" customHeight="1">
      <c r="A70" s="32" t="s">
        <v>77</v>
      </c>
      <c r="B70" s="32"/>
      <c r="C70" s="37"/>
      <c r="D70" s="55"/>
      <c r="E70" s="77">
        <f>SUM(E71)</f>
        <v>29455234.629999999</v>
      </c>
      <c r="F70" s="77">
        <f t="shared" ref="F70:Q70" si="9">SUM(F71)</f>
        <v>2094828.5</v>
      </c>
      <c r="G70" s="77">
        <f t="shared" si="9"/>
        <v>500198</v>
      </c>
      <c r="H70" s="78" t="s">
        <v>43</v>
      </c>
      <c r="I70" s="77">
        <f t="shared" si="9"/>
        <v>130657</v>
      </c>
      <c r="J70" s="77">
        <f t="shared" si="9"/>
        <v>19187151</v>
      </c>
      <c r="K70" s="77">
        <f t="shared" si="9"/>
        <v>91724987.260000005</v>
      </c>
      <c r="L70" s="77">
        <f t="shared" si="9"/>
        <v>2906297.16</v>
      </c>
      <c r="M70" s="77">
        <f t="shared" si="9"/>
        <v>12708712</v>
      </c>
      <c r="N70" s="77">
        <f t="shared" si="9"/>
        <v>13481492.57</v>
      </c>
      <c r="O70" s="77">
        <f t="shared" si="9"/>
        <v>5382669.6900000004</v>
      </c>
      <c r="P70" s="77">
        <f t="shared" si="9"/>
        <v>2037904.74</v>
      </c>
      <c r="Q70" s="77">
        <f t="shared" si="9"/>
        <v>9000</v>
      </c>
      <c r="S70" s="42" t="s">
        <v>130</v>
      </c>
      <c r="T70" s="29"/>
    </row>
    <row r="71" spans="1:21" s="30" customFormat="1" ht="30" customHeight="1">
      <c r="A71" s="35"/>
      <c r="B71" s="34" t="s">
        <v>78</v>
      </c>
      <c r="C71" s="37"/>
      <c r="D71" s="55"/>
      <c r="E71" s="78">
        <v>29455234.629999999</v>
      </c>
      <c r="F71" s="79">
        <v>2094828.5</v>
      </c>
      <c r="G71" s="78">
        <v>500198</v>
      </c>
      <c r="H71" s="78" t="s">
        <v>43</v>
      </c>
      <c r="I71" s="78">
        <v>130657</v>
      </c>
      <c r="J71" s="79">
        <v>19187151</v>
      </c>
      <c r="K71" s="78">
        <v>91724987.260000005</v>
      </c>
      <c r="L71" s="79">
        <v>2906297.16</v>
      </c>
      <c r="M71" s="78">
        <v>12708712</v>
      </c>
      <c r="N71" s="79">
        <v>13481492.57</v>
      </c>
      <c r="O71" s="78">
        <v>5382669.6900000004</v>
      </c>
      <c r="P71" s="79">
        <v>2037904.74</v>
      </c>
      <c r="Q71" s="78">
        <v>9000</v>
      </c>
      <c r="R71" s="29" t="s">
        <v>131</v>
      </c>
      <c r="S71" s="41"/>
      <c r="T71" s="29"/>
    </row>
    <row r="72" spans="1:21" s="30" customFormat="1" ht="30" customHeight="1">
      <c r="A72" s="32" t="s">
        <v>79</v>
      </c>
      <c r="B72" s="32"/>
      <c r="C72" s="37"/>
      <c r="D72" s="55"/>
      <c r="E72" s="80">
        <f>SUM(E73:E74)</f>
        <v>50781669.890000001</v>
      </c>
      <c r="F72" s="80">
        <f t="shared" ref="F72:Q72" si="10">SUM(F73:F74)</f>
        <v>1197222</v>
      </c>
      <c r="G72" s="80">
        <f t="shared" si="10"/>
        <v>310950.31000000006</v>
      </c>
      <c r="H72" s="78" t="s">
        <v>43</v>
      </c>
      <c r="I72" s="80">
        <f t="shared" si="10"/>
        <v>132291</v>
      </c>
      <c r="J72" s="80">
        <f t="shared" si="10"/>
        <v>38436869</v>
      </c>
      <c r="K72" s="80">
        <f t="shared" si="10"/>
        <v>143281135.39999998</v>
      </c>
      <c r="L72" s="80">
        <f t="shared" si="10"/>
        <v>21695267.120000001</v>
      </c>
      <c r="M72" s="80">
        <f t="shared" si="10"/>
        <v>24134352</v>
      </c>
      <c r="N72" s="80">
        <f t="shared" si="10"/>
        <v>29219238.93</v>
      </c>
      <c r="O72" s="80">
        <f t="shared" si="10"/>
        <v>7457861.1200000001</v>
      </c>
      <c r="P72" s="80">
        <f t="shared" si="10"/>
        <v>5122000</v>
      </c>
      <c r="Q72" s="80">
        <f t="shared" si="10"/>
        <v>18000</v>
      </c>
      <c r="S72" s="42" t="s">
        <v>132</v>
      </c>
      <c r="T72" s="29"/>
    </row>
    <row r="73" spans="1:21" s="30" customFormat="1" ht="30" customHeight="1">
      <c r="A73" s="48"/>
      <c r="B73" s="33" t="s">
        <v>80</v>
      </c>
      <c r="C73" s="41"/>
      <c r="D73" s="56"/>
      <c r="E73" s="78">
        <v>21770632.050000001</v>
      </c>
      <c r="F73" s="79">
        <v>417864</v>
      </c>
      <c r="G73" s="78">
        <v>166619.67000000001</v>
      </c>
      <c r="H73" s="78" t="s">
        <v>43</v>
      </c>
      <c r="I73" s="78">
        <v>789</v>
      </c>
      <c r="J73" s="79">
        <v>10388964</v>
      </c>
      <c r="K73" s="78">
        <v>55100773.439999998</v>
      </c>
      <c r="L73" s="79">
        <v>8015332.3200000003</v>
      </c>
      <c r="M73" s="78">
        <v>9398205</v>
      </c>
      <c r="N73" s="79">
        <v>10718578.15</v>
      </c>
      <c r="O73" s="78">
        <v>1275351.1200000001</v>
      </c>
      <c r="P73" s="79">
        <v>600000</v>
      </c>
      <c r="Q73" s="78">
        <v>18000</v>
      </c>
      <c r="R73" s="29" t="s">
        <v>133</v>
      </c>
      <c r="S73" s="41"/>
      <c r="T73" s="29"/>
    </row>
    <row r="74" spans="1:21" s="30" customFormat="1" ht="30" customHeight="1">
      <c r="A74" s="38"/>
      <c r="B74" s="34" t="s">
        <v>81</v>
      </c>
      <c r="C74" s="37"/>
      <c r="D74" s="55"/>
      <c r="E74" s="78">
        <v>29011037.84</v>
      </c>
      <c r="F74" s="79">
        <v>779358</v>
      </c>
      <c r="G74" s="78">
        <v>144330.64000000001</v>
      </c>
      <c r="H74" s="78" t="s">
        <v>43</v>
      </c>
      <c r="I74" s="78">
        <v>131502</v>
      </c>
      <c r="J74" s="79">
        <v>28047905</v>
      </c>
      <c r="K74" s="78">
        <v>88180361.959999993</v>
      </c>
      <c r="L74" s="79">
        <v>13679934.800000001</v>
      </c>
      <c r="M74" s="78">
        <v>14736147</v>
      </c>
      <c r="N74" s="79">
        <v>18500660.780000001</v>
      </c>
      <c r="O74" s="78">
        <v>6182510</v>
      </c>
      <c r="P74" s="79">
        <v>4522000</v>
      </c>
      <c r="Q74" s="78" t="s">
        <v>43</v>
      </c>
      <c r="R74" s="29" t="s">
        <v>134</v>
      </c>
      <c r="S74" s="41"/>
      <c r="T74" s="29"/>
    </row>
    <row r="75" spans="1:21" s="30" customFormat="1" ht="30" customHeight="1">
      <c r="A75" s="31" t="s">
        <v>82</v>
      </c>
      <c r="B75" s="32"/>
      <c r="C75" s="37"/>
      <c r="D75" s="55"/>
      <c r="E75" s="80">
        <f>SUM(E76:E76)</f>
        <v>92683262.959999993</v>
      </c>
      <c r="F75" s="80">
        <f t="shared" ref="F75:P75" si="11">SUM(F76:F76)</f>
        <v>4598235</v>
      </c>
      <c r="G75" s="80">
        <f t="shared" si="11"/>
        <v>21000</v>
      </c>
      <c r="H75" s="80">
        <f t="shared" si="11"/>
        <v>1177056.3400000001</v>
      </c>
      <c r="I75" s="80">
        <f t="shared" si="11"/>
        <v>78400</v>
      </c>
      <c r="J75" s="80">
        <f t="shared" si="11"/>
        <v>46536773</v>
      </c>
      <c r="K75" s="80">
        <f t="shared" si="11"/>
        <v>319847381.60000002</v>
      </c>
      <c r="L75" s="80">
        <f t="shared" si="11"/>
        <v>26098227.969999999</v>
      </c>
      <c r="M75" s="80">
        <f t="shared" si="11"/>
        <v>37205661</v>
      </c>
      <c r="N75" s="80">
        <f t="shared" si="11"/>
        <v>35491221.369999997</v>
      </c>
      <c r="O75" s="80">
        <f t="shared" si="11"/>
        <v>15725139.6</v>
      </c>
      <c r="P75" s="80">
        <f t="shared" si="11"/>
        <v>7980528.6299999999</v>
      </c>
      <c r="Q75" s="78" t="s">
        <v>43</v>
      </c>
      <c r="S75" s="42" t="s">
        <v>135</v>
      </c>
      <c r="T75" s="29"/>
    </row>
    <row r="76" spans="1:21" s="30" customFormat="1" ht="30" customHeight="1">
      <c r="A76" s="29"/>
      <c r="B76" s="34" t="s">
        <v>83</v>
      </c>
      <c r="C76" s="37"/>
      <c r="D76" s="55"/>
      <c r="E76" s="78">
        <v>92683262.959999993</v>
      </c>
      <c r="F76" s="79">
        <v>4598235</v>
      </c>
      <c r="G76" s="78">
        <v>21000</v>
      </c>
      <c r="H76" s="79">
        <v>1177056.3400000001</v>
      </c>
      <c r="I76" s="78">
        <v>78400</v>
      </c>
      <c r="J76" s="79">
        <v>46536773</v>
      </c>
      <c r="K76" s="78">
        <v>319847381.60000002</v>
      </c>
      <c r="L76" s="79">
        <v>26098227.969999999</v>
      </c>
      <c r="M76" s="78">
        <v>37205661</v>
      </c>
      <c r="N76" s="79">
        <v>35491221.369999997</v>
      </c>
      <c r="O76" s="78">
        <v>15725139.6</v>
      </c>
      <c r="P76" s="79">
        <v>7980528.6299999999</v>
      </c>
      <c r="Q76" s="78" t="s">
        <v>43</v>
      </c>
      <c r="R76" s="29" t="s">
        <v>136</v>
      </c>
      <c r="S76" s="29"/>
      <c r="T76" s="29"/>
    </row>
    <row r="77" spans="1:21" s="30" customFormat="1" ht="30" customHeight="1">
      <c r="A77" s="31" t="s">
        <v>84</v>
      </c>
      <c r="B77" s="37"/>
      <c r="C77" s="37"/>
      <c r="D77" s="55"/>
      <c r="E77" s="80">
        <f>SUM(E78:E82)</f>
        <v>205581861.48999998</v>
      </c>
      <c r="F77" s="80">
        <f t="shared" ref="F77:Q77" si="12">SUM(F78:F82)</f>
        <v>8963745.6699999999</v>
      </c>
      <c r="G77" s="80">
        <f t="shared" si="12"/>
        <v>9865796.4699999988</v>
      </c>
      <c r="H77" s="80">
        <f t="shared" si="12"/>
        <v>4440912.92</v>
      </c>
      <c r="I77" s="80">
        <f t="shared" si="12"/>
        <v>851317.67</v>
      </c>
      <c r="J77" s="80">
        <f t="shared" si="12"/>
        <v>218282745.25</v>
      </c>
      <c r="K77" s="80">
        <f t="shared" si="12"/>
        <v>683678093.69000006</v>
      </c>
      <c r="L77" s="80">
        <f t="shared" si="12"/>
        <v>46824290.590000004</v>
      </c>
      <c r="M77" s="80">
        <f t="shared" si="12"/>
        <v>135457857.86000001</v>
      </c>
      <c r="N77" s="80">
        <f t="shared" si="12"/>
        <v>81113149.930000007</v>
      </c>
      <c r="O77" s="80">
        <f t="shared" si="12"/>
        <v>97631988</v>
      </c>
      <c r="P77" s="80">
        <f t="shared" si="12"/>
        <v>7534098.7999999998</v>
      </c>
      <c r="Q77" s="80">
        <f t="shared" si="12"/>
        <v>47159269.399999999</v>
      </c>
      <c r="S77" s="42" t="s">
        <v>137</v>
      </c>
      <c r="T77" s="29"/>
    </row>
    <row r="78" spans="1:21" s="30" customFormat="1" ht="30" customHeight="1">
      <c r="A78" s="38"/>
      <c r="B78" s="34" t="s">
        <v>85</v>
      </c>
      <c r="C78" s="37"/>
      <c r="D78" s="55"/>
      <c r="E78" s="78">
        <v>52393629.530000001</v>
      </c>
      <c r="F78" s="79">
        <v>3390554.34</v>
      </c>
      <c r="G78" s="78">
        <v>7725566.9400000004</v>
      </c>
      <c r="H78" s="79">
        <v>4195307.92</v>
      </c>
      <c r="I78" s="78">
        <v>220955</v>
      </c>
      <c r="J78" s="79">
        <v>29541188</v>
      </c>
      <c r="K78" s="78">
        <v>165393215.46000001</v>
      </c>
      <c r="L78" s="79">
        <v>13136631.609999999</v>
      </c>
      <c r="M78" s="78">
        <v>33775774.240000002</v>
      </c>
      <c r="N78" s="79">
        <v>19888693.539999999</v>
      </c>
      <c r="O78" s="78">
        <v>25754850</v>
      </c>
      <c r="P78" s="79">
        <v>139839.88</v>
      </c>
      <c r="Q78" s="78" t="s">
        <v>43</v>
      </c>
      <c r="R78" s="29" t="s">
        <v>138</v>
      </c>
      <c r="S78" s="41"/>
      <c r="T78" s="29"/>
    </row>
    <row r="79" spans="1:21" s="30" customFormat="1" ht="30" customHeight="1">
      <c r="A79" s="38"/>
      <c r="B79" s="33" t="s">
        <v>86</v>
      </c>
      <c r="C79" s="41"/>
      <c r="D79" s="56"/>
      <c r="E79" s="78">
        <v>61446975.469999999</v>
      </c>
      <c r="F79" s="79">
        <v>1343989.1</v>
      </c>
      <c r="G79" s="78">
        <v>716989.08</v>
      </c>
      <c r="H79" s="78" t="s">
        <v>43</v>
      </c>
      <c r="I79" s="78">
        <v>230294</v>
      </c>
      <c r="J79" s="79">
        <v>47298026.799999997</v>
      </c>
      <c r="K79" s="78">
        <v>174774522.09999999</v>
      </c>
      <c r="L79" s="79">
        <v>18466843.309999999</v>
      </c>
      <c r="M79" s="78">
        <v>29878654.93</v>
      </c>
      <c r="N79" s="79">
        <v>14671495.49</v>
      </c>
      <c r="O79" s="78">
        <v>36809518</v>
      </c>
      <c r="P79" s="79">
        <v>2255667.36</v>
      </c>
      <c r="Q79" s="78" t="s">
        <v>43</v>
      </c>
      <c r="R79" s="29" t="s">
        <v>139</v>
      </c>
      <c r="S79" s="41"/>
      <c r="T79" s="29"/>
    </row>
    <row r="80" spans="1:21" s="30" customFormat="1" ht="30" customHeight="1">
      <c r="A80" s="38"/>
      <c r="B80" s="34" t="s">
        <v>87</v>
      </c>
      <c r="C80" s="37"/>
      <c r="D80" s="55"/>
      <c r="E80" s="78">
        <v>28535348.579999998</v>
      </c>
      <c r="F80" s="79">
        <v>145672.54999999999</v>
      </c>
      <c r="G80" s="78">
        <v>219982.48</v>
      </c>
      <c r="H80" s="78" t="s">
        <v>43</v>
      </c>
      <c r="I80" s="78">
        <v>20502</v>
      </c>
      <c r="J80" s="79">
        <v>24228525</v>
      </c>
      <c r="K80" s="78">
        <v>82071536.219999999</v>
      </c>
      <c r="L80" s="79">
        <v>2727099.75</v>
      </c>
      <c r="M80" s="78">
        <v>16630075.220000001</v>
      </c>
      <c r="N80" s="79">
        <v>11302453.17</v>
      </c>
      <c r="O80" s="78">
        <v>2403550</v>
      </c>
      <c r="P80" s="79">
        <v>2268807.9700000002</v>
      </c>
      <c r="Q80" s="78" t="s">
        <v>43</v>
      </c>
      <c r="R80" s="29" t="s">
        <v>140</v>
      </c>
      <c r="S80" s="41"/>
      <c r="T80" s="29"/>
    </row>
    <row r="81" spans="1:21" s="30" customFormat="1" ht="30" customHeight="1">
      <c r="A81" s="38"/>
      <c r="B81" s="33" t="s">
        <v>88</v>
      </c>
      <c r="C81" s="41"/>
      <c r="D81" s="56"/>
      <c r="E81" s="78">
        <v>40704258.350000001</v>
      </c>
      <c r="F81" s="79">
        <v>1513532</v>
      </c>
      <c r="G81" s="78">
        <v>320477.93</v>
      </c>
      <c r="H81" s="79">
        <v>245605</v>
      </c>
      <c r="I81" s="78">
        <v>261936.67</v>
      </c>
      <c r="J81" s="79">
        <v>84686813.049999997</v>
      </c>
      <c r="K81" s="78">
        <v>170778432.94999999</v>
      </c>
      <c r="L81" s="79">
        <v>2822456.42</v>
      </c>
      <c r="M81" s="78">
        <v>30185918</v>
      </c>
      <c r="N81" s="79">
        <v>24332270.57</v>
      </c>
      <c r="O81" s="78">
        <v>21504600</v>
      </c>
      <c r="P81" s="79">
        <v>212339.88</v>
      </c>
      <c r="Q81" s="78">
        <v>47159269.399999999</v>
      </c>
      <c r="R81" s="29" t="s">
        <v>141</v>
      </c>
      <c r="S81" s="41"/>
      <c r="T81" s="29"/>
    </row>
    <row r="82" spans="1:21" s="30" customFormat="1" ht="30" customHeight="1">
      <c r="A82" s="35"/>
      <c r="B82" s="34" t="s">
        <v>89</v>
      </c>
      <c r="C82" s="37"/>
      <c r="D82" s="55"/>
      <c r="E82" s="78">
        <v>22501649.559999999</v>
      </c>
      <c r="F82" s="79">
        <v>2569997.6800000002</v>
      </c>
      <c r="G82" s="78">
        <v>882780.04</v>
      </c>
      <c r="H82" s="78" t="s">
        <v>43</v>
      </c>
      <c r="I82" s="78">
        <v>117630</v>
      </c>
      <c r="J82" s="79">
        <v>32528192.399999999</v>
      </c>
      <c r="K82" s="78">
        <v>90660386.959999993</v>
      </c>
      <c r="L82" s="79">
        <v>9671259.5</v>
      </c>
      <c r="M82" s="78">
        <v>24987435.469999999</v>
      </c>
      <c r="N82" s="79">
        <v>10918237.16</v>
      </c>
      <c r="O82" s="78">
        <v>11159470</v>
      </c>
      <c r="P82" s="79">
        <v>2657443.71</v>
      </c>
      <c r="Q82" s="78" t="s">
        <v>43</v>
      </c>
      <c r="R82" s="29" t="s">
        <v>142</v>
      </c>
      <c r="S82" s="41"/>
      <c r="T82" s="29"/>
    </row>
    <row r="83" spans="1:21" s="30" customFormat="1" ht="30" customHeight="1">
      <c r="A83" s="57" t="s">
        <v>90</v>
      </c>
      <c r="B83" s="57"/>
      <c r="C83" s="57"/>
      <c r="D83" s="58"/>
      <c r="E83" s="80">
        <f>SUM(E84:E84)</f>
        <v>26484979.48</v>
      </c>
      <c r="F83" s="80">
        <f t="shared" ref="F83:P83" si="13">SUM(F84:F84)</f>
        <v>233246</v>
      </c>
      <c r="G83" s="80">
        <f t="shared" si="13"/>
        <v>201229.91</v>
      </c>
      <c r="H83" s="78" t="s">
        <v>43</v>
      </c>
      <c r="I83" s="80">
        <f t="shared" si="13"/>
        <v>72294.8</v>
      </c>
      <c r="J83" s="80">
        <f t="shared" si="13"/>
        <v>19524633</v>
      </c>
      <c r="K83" s="80">
        <f t="shared" si="13"/>
        <v>74316133.379999995</v>
      </c>
      <c r="L83" s="80">
        <f t="shared" si="13"/>
        <v>3717325.18</v>
      </c>
      <c r="M83" s="80">
        <f t="shared" si="13"/>
        <v>13043399.08</v>
      </c>
      <c r="N83" s="80">
        <f t="shared" si="13"/>
        <v>11503003.74</v>
      </c>
      <c r="O83" s="80">
        <f t="shared" si="13"/>
        <v>4660291</v>
      </c>
      <c r="P83" s="80">
        <f t="shared" si="13"/>
        <v>2247559.81</v>
      </c>
      <c r="Q83" s="78" t="s">
        <v>43</v>
      </c>
      <c r="S83" s="57" t="s">
        <v>109</v>
      </c>
      <c r="T83" s="29"/>
    </row>
    <row r="84" spans="1:21" s="30" customFormat="1" ht="30" customHeight="1">
      <c r="A84" s="38"/>
      <c r="B84" s="33" t="s">
        <v>91</v>
      </c>
      <c r="C84" s="59"/>
      <c r="D84" s="60"/>
      <c r="E84" s="78">
        <v>26484979.48</v>
      </c>
      <c r="F84" s="79">
        <v>233246</v>
      </c>
      <c r="G84" s="78">
        <v>201229.91</v>
      </c>
      <c r="H84" s="78" t="s">
        <v>43</v>
      </c>
      <c r="I84" s="78">
        <v>72294.8</v>
      </c>
      <c r="J84" s="79">
        <v>19524633</v>
      </c>
      <c r="K84" s="78">
        <v>74316133.379999995</v>
      </c>
      <c r="L84" s="79">
        <v>3717325.18</v>
      </c>
      <c r="M84" s="78">
        <v>13043399.08</v>
      </c>
      <c r="N84" s="79">
        <v>11503003.74</v>
      </c>
      <c r="O84" s="78">
        <v>4660291</v>
      </c>
      <c r="P84" s="79">
        <v>2247559.81</v>
      </c>
      <c r="Q84" s="78" t="s">
        <v>43</v>
      </c>
      <c r="R84" s="59" t="s">
        <v>110</v>
      </c>
      <c r="S84" s="41"/>
      <c r="T84" s="29"/>
    </row>
    <row r="85" spans="1:21" s="30" customFormat="1" ht="13.5">
      <c r="A85" s="35"/>
      <c r="B85" s="34"/>
      <c r="C85" s="35"/>
      <c r="D85" s="35"/>
      <c r="E85" s="43"/>
      <c r="F85" s="44"/>
      <c r="G85" s="43"/>
      <c r="H85" s="44"/>
      <c r="I85" s="43"/>
      <c r="J85" s="44"/>
      <c r="K85" s="43"/>
      <c r="L85" s="44"/>
      <c r="M85" s="43"/>
      <c r="N85" s="44"/>
      <c r="O85" s="43"/>
      <c r="P85" s="44"/>
      <c r="Q85" s="43"/>
      <c r="R85" s="29"/>
      <c r="S85" s="29"/>
      <c r="T85" s="29"/>
    </row>
    <row r="86" spans="1:21" s="30" customFormat="1" ht="13.5">
      <c r="A86" s="40"/>
      <c r="B86" s="34"/>
      <c r="C86" s="35"/>
      <c r="D86" s="35"/>
      <c r="E86" s="43"/>
      <c r="F86" s="44"/>
      <c r="G86" s="43"/>
      <c r="H86" s="44"/>
      <c r="I86" s="43"/>
      <c r="J86" s="44"/>
      <c r="K86" s="43"/>
      <c r="L86" s="44"/>
      <c r="M86" s="43"/>
      <c r="N86" s="44"/>
      <c r="O86" s="43"/>
      <c r="P86" s="44"/>
      <c r="Q86" s="43"/>
      <c r="R86" s="29"/>
      <c r="S86" s="29"/>
      <c r="T86" s="29"/>
    </row>
    <row r="87" spans="1:21" s="30" customFormat="1" ht="66.75" customHeight="1">
      <c r="A87" s="40"/>
      <c r="B87" s="34"/>
      <c r="C87" s="35"/>
      <c r="D87" s="35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29"/>
      <c r="S87" s="29"/>
      <c r="T87" s="29"/>
    </row>
    <row r="88" spans="1:21" s="73" customFormat="1" ht="26.25">
      <c r="A88" s="67"/>
      <c r="B88" s="68" t="s">
        <v>1</v>
      </c>
      <c r="C88" s="69">
        <v>19.2</v>
      </c>
      <c r="D88" s="68" t="s">
        <v>150</v>
      </c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67"/>
      <c r="U88" s="70"/>
    </row>
    <row r="89" spans="1:21" s="73" customFormat="1" ht="26.25">
      <c r="A89" s="67"/>
      <c r="B89" s="70" t="s">
        <v>23</v>
      </c>
      <c r="C89" s="69">
        <v>19.2</v>
      </c>
      <c r="D89" s="71" t="s">
        <v>42</v>
      </c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spans="1:21">
      <c r="A90" s="4"/>
      <c r="B90" s="3"/>
      <c r="C90" s="2"/>
      <c r="D90" s="5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7" t="s">
        <v>24</v>
      </c>
      <c r="T90" s="4"/>
      <c r="U90" s="4"/>
    </row>
    <row r="91" spans="1:21" ht="6" customHeight="1"/>
    <row r="92" spans="1:21">
      <c r="A92" s="92" t="s">
        <v>11</v>
      </c>
      <c r="B92" s="92"/>
      <c r="C92" s="92"/>
      <c r="D92" s="93"/>
      <c r="E92" s="98" t="s">
        <v>12</v>
      </c>
      <c r="F92" s="99"/>
      <c r="G92" s="99"/>
      <c r="H92" s="99"/>
      <c r="I92" s="99"/>
      <c r="J92" s="99"/>
      <c r="K92" s="100"/>
      <c r="L92" s="101" t="s">
        <v>13</v>
      </c>
      <c r="M92" s="102"/>
      <c r="N92" s="102"/>
      <c r="O92" s="102"/>
      <c r="P92" s="102"/>
      <c r="Q92" s="102"/>
      <c r="R92" s="103" t="s">
        <v>22</v>
      </c>
      <c r="S92" s="104"/>
      <c r="T92" s="11"/>
      <c r="U92" s="12"/>
    </row>
    <row r="93" spans="1:21">
      <c r="A93" s="94"/>
      <c r="B93" s="94"/>
      <c r="C93" s="94"/>
      <c r="D93" s="95"/>
      <c r="E93" s="109" t="s">
        <v>6</v>
      </c>
      <c r="F93" s="96"/>
      <c r="G93" s="96"/>
      <c r="H93" s="96"/>
      <c r="I93" s="96"/>
      <c r="J93" s="96"/>
      <c r="K93" s="97"/>
      <c r="L93" s="110" t="s">
        <v>14</v>
      </c>
      <c r="M93" s="111"/>
      <c r="N93" s="112"/>
      <c r="O93" s="112"/>
      <c r="P93" s="112"/>
      <c r="Q93" s="111"/>
      <c r="R93" s="105"/>
      <c r="S93" s="106"/>
      <c r="T93" s="13"/>
      <c r="U93" s="12"/>
    </row>
    <row r="94" spans="1:21">
      <c r="A94" s="94"/>
      <c r="B94" s="94"/>
      <c r="C94" s="94"/>
      <c r="D94" s="95"/>
      <c r="E94" s="15"/>
      <c r="F94" s="15" t="s">
        <v>17</v>
      </c>
      <c r="G94" s="15"/>
      <c r="H94" s="15"/>
      <c r="I94" s="15"/>
      <c r="J94" s="12"/>
      <c r="K94" s="16"/>
      <c r="L94" s="17"/>
      <c r="M94" s="18"/>
      <c r="N94" s="19"/>
      <c r="O94" s="17"/>
      <c r="P94" s="17"/>
      <c r="Q94" s="18"/>
      <c r="R94" s="105"/>
      <c r="S94" s="106"/>
      <c r="T94" s="13"/>
      <c r="U94" s="12"/>
    </row>
    <row r="95" spans="1:21">
      <c r="A95" s="94"/>
      <c r="B95" s="94"/>
      <c r="C95" s="94"/>
      <c r="D95" s="95"/>
      <c r="E95" s="15" t="s">
        <v>3</v>
      </c>
      <c r="F95" s="15" t="s">
        <v>29</v>
      </c>
      <c r="G95" s="15"/>
      <c r="H95" s="15" t="s">
        <v>5</v>
      </c>
      <c r="I95" s="15"/>
      <c r="J95" s="17"/>
      <c r="K95" s="15"/>
      <c r="L95" s="17"/>
      <c r="M95" s="15"/>
      <c r="N95" s="19"/>
      <c r="O95" s="17"/>
      <c r="P95" s="17"/>
      <c r="Q95" s="15"/>
      <c r="R95" s="105"/>
      <c r="S95" s="106"/>
      <c r="T95" s="13"/>
      <c r="U95" s="12"/>
    </row>
    <row r="96" spans="1:21">
      <c r="A96" s="94"/>
      <c r="B96" s="94"/>
      <c r="C96" s="94"/>
      <c r="D96" s="95"/>
      <c r="E96" s="53" t="s">
        <v>16</v>
      </c>
      <c r="F96" s="15" t="s">
        <v>30</v>
      </c>
      <c r="G96" s="15"/>
      <c r="H96" s="54" t="s">
        <v>31</v>
      </c>
      <c r="I96" s="15"/>
      <c r="J96" s="17"/>
      <c r="K96" s="15"/>
      <c r="L96" s="17" t="s">
        <v>21</v>
      </c>
      <c r="M96" s="15"/>
      <c r="N96" s="19"/>
      <c r="O96" s="17"/>
      <c r="P96" s="17"/>
      <c r="Q96" s="15"/>
      <c r="R96" s="105"/>
      <c r="S96" s="106"/>
      <c r="T96" s="13"/>
      <c r="U96" s="12"/>
    </row>
    <row r="97" spans="1:21">
      <c r="A97" s="94"/>
      <c r="B97" s="94"/>
      <c r="C97" s="94"/>
      <c r="D97" s="95"/>
      <c r="E97" s="53" t="s">
        <v>19</v>
      </c>
      <c r="F97" s="21" t="s">
        <v>39</v>
      </c>
      <c r="G97" s="15" t="s">
        <v>4</v>
      </c>
      <c r="H97" s="21" t="s">
        <v>40</v>
      </c>
      <c r="I97" s="15" t="s">
        <v>18</v>
      </c>
      <c r="J97" s="17" t="s">
        <v>9</v>
      </c>
      <c r="K97" s="15" t="s">
        <v>2</v>
      </c>
      <c r="L97" s="22" t="s">
        <v>15</v>
      </c>
      <c r="M97" s="15" t="s">
        <v>25</v>
      </c>
      <c r="N97" s="19" t="s">
        <v>26</v>
      </c>
      <c r="O97" s="17" t="s">
        <v>27</v>
      </c>
      <c r="P97" s="17" t="s">
        <v>28</v>
      </c>
      <c r="Q97" s="15" t="s">
        <v>32</v>
      </c>
      <c r="R97" s="105"/>
      <c r="S97" s="106"/>
      <c r="T97" s="13"/>
      <c r="U97" s="12"/>
    </row>
    <row r="98" spans="1:21">
      <c r="A98" s="96"/>
      <c r="B98" s="96"/>
      <c r="C98" s="96"/>
      <c r="D98" s="97"/>
      <c r="E98" s="53" t="s">
        <v>19</v>
      </c>
      <c r="F98" s="53" t="s">
        <v>38</v>
      </c>
      <c r="G98" s="53" t="s">
        <v>7</v>
      </c>
      <c r="H98" s="24" t="s">
        <v>37</v>
      </c>
      <c r="I98" s="53" t="s">
        <v>8</v>
      </c>
      <c r="J98" s="22" t="s">
        <v>10</v>
      </c>
      <c r="K98" s="53" t="s">
        <v>0</v>
      </c>
      <c r="L98" s="22" t="s">
        <v>36</v>
      </c>
      <c r="M98" s="24" t="s">
        <v>33</v>
      </c>
      <c r="N98" s="21" t="s">
        <v>34</v>
      </c>
      <c r="O98" s="22" t="s">
        <v>35</v>
      </c>
      <c r="P98" s="22" t="s">
        <v>10</v>
      </c>
      <c r="Q98" s="24" t="s">
        <v>0</v>
      </c>
      <c r="R98" s="107"/>
      <c r="S98" s="108"/>
      <c r="T98" s="26"/>
      <c r="U98" s="12"/>
    </row>
    <row r="99" spans="1:21" s="61" customFormat="1" ht="30" customHeight="1">
      <c r="A99" s="31" t="s">
        <v>92</v>
      </c>
      <c r="B99" s="32"/>
      <c r="C99" s="37"/>
      <c r="D99" s="55"/>
      <c r="E99" s="82">
        <f>SUM(E100)</f>
        <v>29210694.469999999</v>
      </c>
      <c r="F99" s="82">
        <f t="shared" ref="F99:P99" si="14">SUM(F100)</f>
        <v>1029896</v>
      </c>
      <c r="G99" s="82">
        <f t="shared" si="14"/>
        <v>334171.62</v>
      </c>
      <c r="H99" s="81" t="s">
        <v>43</v>
      </c>
      <c r="I99" s="82">
        <f t="shared" si="14"/>
        <v>118385</v>
      </c>
      <c r="J99" s="82">
        <f t="shared" si="14"/>
        <v>16333224</v>
      </c>
      <c r="K99" s="82">
        <f t="shared" si="14"/>
        <v>77719518.180000007</v>
      </c>
      <c r="L99" s="82">
        <f t="shared" si="14"/>
        <v>2741211.8</v>
      </c>
      <c r="M99" s="82">
        <f t="shared" si="14"/>
        <v>15102465.199999999</v>
      </c>
      <c r="N99" s="82">
        <f t="shared" si="14"/>
        <v>11737137.300000001</v>
      </c>
      <c r="O99" s="82">
        <f t="shared" si="14"/>
        <v>5205662</v>
      </c>
      <c r="P99" s="82">
        <f t="shared" si="14"/>
        <v>3830053.56</v>
      </c>
      <c r="Q99" s="81" t="s">
        <v>43</v>
      </c>
      <c r="S99" s="42" t="s">
        <v>143</v>
      </c>
      <c r="T99" s="42"/>
    </row>
    <row r="100" spans="1:21" s="30" customFormat="1" ht="30" customHeight="1">
      <c r="A100" s="31"/>
      <c r="B100" s="34" t="s">
        <v>93</v>
      </c>
      <c r="C100" s="37"/>
      <c r="D100" s="55"/>
      <c r="E100" s="78">
        <v>29210694.469999999</v>
      </c>
      <c r="F100" s="79">
        <v>1029896</v>
      </c>
      <c r="G100" s="78">
        <v>334171.62</v>
      </c>
      <c r="H100" s="81" t="s">
        <v>43</v>
      </c>
      <c r="I100" s="78">
        <v>118385</v>
      </c>
      <c r="J100" s="79">
        <v>16333224</v>
      </c>
      <c r="K100" s="78">
        <v>77719518.180000007</v>
      </c>
      <c r="L100" s="79">
        <v>2741211.8</v>
      </c>
      <c r="M100" s="78">
        <v>15102465.199999999</v>
      </c>
      <c r="N100" s="79">
        <v>11737137.300000001</v>
      </c>
      <c r="O100" s="78">
        <v>5205662</v>
      </c>
      <c r="P100" s="79">
        <v>3830053.56</v>
      </c>
      <c r="Q100" s="78" t="s">
        <v>43</v>
      </c>
      <c r="R100" s="29" t="s">
        <v>144</v>
      </c>
      <c r="S100" s="41"/>
      <c r="T100" s="29"/>
    </row>
    <row r="101" spans="1:21" s="61" customFormat="1" ht="30" customHeight="1">
      <c r="A101" s="31" t="s">
        <v>94</v>
      </c>
      <c r="B101" s="32"/>
      <c r="C101" s="37"/>
      <c r="D101" s="55"/>
      <c r="E101" s="80">
        <f>SUM(E102:E103)</f>
        <v>51361756.230000004</v>
      </c>
      <c r="F101" s="80">
        <f t="shared" ref="F101:O101" si="15">SUM(F102:F103)</f>
        <v>369180.4</v>
      </c>
      <c r="G101" s="80">
        <f t="shared" si="15"/>
        <v>709858.3</v>
      </c>
      <c r="H101" s="81" t="s">
        <v>43</v>
      </c>
      <c r="I101" s="80">
        <f t="shared" si="15"/>
        <v>230964</v>
      </c>
      <c r="J101" s="80">
        <f t="shared" si="15"/>
        <v>36172140</v>
      </c>
      <c r="K101" s="80">
        <f t="shared" si="15"/>
        <v>151407767.86000001</v>
      </c>
      <c r="L101" s="80">
        <f t="shared" si="15"/>
        <v>14813357.280000001</v>
      </c>
      <c r="M101" s="80">
        <f t="shared" si="15"/>
        <v>28221499.170000002</v>
      </c>
      <c r="N101" s="80">
        <f t="shared" si="15"/>
        <v>17800717.91</v>
      </c>
      <c r="O101" s="80">
        <f t="shared" si="15"/>
        <v>5550740</v>
      </c>
      <c r="P101" s="80">
        <f>SUM(P102:P103)</f>
        <v>2501700</v>
      </c>
      <c r="Q101" s="81" t="s">
        <v>43</v>
      </c>
      <c r="S101" s="42" t="s">
        <v>145</v>
      </c>
      <c r="T101" s="42"/>
    </row>
    <row r="102" spans="1:21" s="30" customFormat="1" ht="30" customHeight="1">
      <c r="A102" s="40"/>
      <c r="B102" s="34" t="s">
        <v>95</v>
      </c>
      <c r="C102" s="37"/>
      <c r="D102" s="55"/>
      <c r="E102" s="78">
        <v>20762461.52</v>
      </c>
      <c r="F102" s="79">
        <v>206044.4</v>
      </c>
      <c r="G102" s="78">
        <v>208112.91</v>
      </c>
      <c r="H102" s="79" t="s">
        <v>43</v>
      </c>
      <c r="I102" s="78">
        <v>15500</v>
      </c>
      <c r="J102" s="79">
        <v>14317880</v>
      </c>
      <c r="K102" s="78">
        <v>57300917.659999996</v>
      </c>
      <c r="L102" s="79">
        <v>7436574.3700000001</v>
      </c>
      <c r="M102" s="78">
        <v>14162217.17</v>
      </c>
      <c r="N102" s="79">
        <v>9833529.8300000001</v>
      </c>
      <c r="O102" s="78">
        <v>3154320</v>
      </c>
      <c r="P102" s="79">
        <v>993000</v>
      </c>
      <c r="Q102" s="78" t="s">
        <v>43</v>
      </c>
      <c r="R102" s="29" t="s">
        <v>146</v>
      </c>
      <c r="S102" s="41"/>
      <c r="T102" s="29"/>
    </row>
    <row r="103" spans="1:21" s="30" customFormat="1" ht="30" customHeight="1">
      <c r="A103" s="38"/>
      <c r="B103" s="34" t="s">
        <v>96</v>
      </c>
      <c r="C103" s="37"/>
      <c r="D103" s="55"/>
      <c r="E103" s="78">
        <v>30599294.710000001</v>
      </c>
      <c r="F103" s="79">
        <v>163136</v>
      </c>
      <c r="G103" s="78">
        <v>501745.39</v>
      </c>
      <c r="H103" s="79" t="s">
        <v>43</v>
      </c>
      <c r="I103" s="78">
        <v>215464</v>
      </c>
      <c r="J103" s="79">
        <v>21854260</v>
      </c>
      <c r="K103" s="78">
        <v>94106850.200000003</v>
      </c>
      <c r="L103" s="79">
        <v>7376782.9100000001</v>
      </c>
      <c r="M103" s="78">
        <v>14059282</v>
      </c>
      <c r="N103" s="79">
        <v>7967188.0800000001</v>
      </c>
      <c r="O103" s="78">
        <v>2396420</v>
      </c>
      <c r="P103" s="79">
        <v>1508700</v>
      </c>
      <c r="Q103" s="78" t="s">
        <v>43</v>
      </c>
      <c r="R103" s="29" t="s">
        <v>147</v>
      </c>
      <c r="S103" s="41"/>
      <c r="T103" s="29"/>
    </row>
    <row r="104" spans="1:21" s="61" customFormat="1" ht="30" customHeight="1">
      <c r="A104" s="42" t="s">
        <v>97</v>
      </c>
      <c r="B104" s="32"/>
      <c r="C104" s="37"/>
      <c r="D104" s="55"/>
      <c r="E104" s="80">
        <f>SUM(E105:E105)</f>
        <v>16667248.32</v>
      </c>
      <c r="F104" s="80">
        <f t="shared" ref="F104:O104" si="16">SUM(F105:F105)</f>
        <v>254816</v>
      </c>
      <c r="G104" s="80">
        <f t="shared" si="16"/>
        <v>119560.14</v>
      </c>
      <c r="H104" s="80">
        <f t="shared" si="16"/>
        <v>56870</v>
      </c>
      <c r="I104" s="80">
        <f t="shared" si="16"/>
        <v>37660</v>
      </c>
      <c r="J104" s="80">
        <f t="shared" si="16"/>
        <v>16453669</v>
      </c>
      <c r="K104" s="80">
        <f t="shared" si="16"/>
        <v>50725977.920000002</v>
      </c>
      <c r="L104" s="80">
        <f t="shared" si="16"/>
        <v>2795054.21</v>
      </c>
      <c r="M104" s="80">
        <f t="shared" si="16"/>
        <v>10475296.01</v>
      </c>
      <c r="N104" s="80">
        <f t="shared" si="16"/>
        <v>11748165.189999999</v>
      </c>
      <c r="O104" s="80">
        <f t="shared" si="16"/>
        <v>1084230</v>
      </c>
      <c r="P104" s="80">
        <f>SUM(P105:P105)</f>
        <v>383500</v>
      </c>
      <c r="Q104" s="81" t="s">
        <v>43</v>
      </c>
      <c r="S104" s="42" t="s">
        <v>148</v>
      </c>
      <c r="T104" s="42"/>
    </row>
    <row r="105" spans="1:21" s="30" customFormat="1" ht="30" customHeight="1">
      <c r="A105" s="29"/>
      <c r="B105" s="34" t="s">
        <v>98</v>
      </c>
      <c r="C105" s="37"/>
      <c r="D105" s="55"/>
      <c r="E105" s="78">
        <v>16667248.32</v>
      </c>
      <c r="F105" s="79">
        <v>254816</v>
      </c>
      <c r="G105" s="78">
        <v>119560.14</v>
      </c>
      <c r="H105" s="79">
        <v>56870</v>
      </c>
      <c r="I105" s="78">
        <v>37660</v>
      </c>
      <c r="J105" s="79">
        <v>16453669</v>
      </c>
      <c r="K105" s="78">
        <v>50725977.920000002</v>
      </c>
      <c r="L105" s="79">
        <v>2795054.21</v>
      </c>
      <c r="M105" s="78">
        <v>10475296.01</v>
      </c>
      <c r="N105" s="79">
        <v>11748165.189999999</v>
      </c>
      <c r="O105" s="78">
        <v>1084230</v>
      </c>
      <c r="P105" s="79">
        <v>383500</v>
      </c>
      <c r="Q105" s="78" t="s">
        <v>43</v>
      </c>
      <c r="R105" s="29" t="s">
        <v>149</v>
      </c>
      <c r="S105" s="29"/>
      <c r="T105" s="29"/>
    </row>
    <row r="106" spans="1:21" s="30" customFormat="1" ht="13.5">
      <c r="A106" s="40"/>
      <c r="B106" s="34"/>
      <c r="C106" s="35"/>
      <c r="D106" s="35"/>
      <c r="E106" s="43"/>
      <c r="F106" s="44"/>
      <c r="G106" s="43"/>
      <c r="H106" s="44"/>
      <c r="I106" s="43"/>
      <c r="J106" s="44"/>
      <c r="K106" s="43"/>
      <c r="L106" s="44"/>
      <c r="M106" s="43"/>
      <c r="N106" s="44"/>
      <c r="O106" s="43"/>
      <c r="P106" s="44"/>
      <c r="Q106" s="43"/>
      <c r="R106" s="29"/>
      <c r="S106" s="41"/>
      <c r="T106" s="29"/>
    </row>
    <row r="107" spans="1:21" s="30" customFormat="1" ht="13.5">
      <c r="A107" s="45"/>
      <c r="B107" s="49"/>
      <c r="C107" s="50"/>
      <c r="D107" s="50"/>
      <c r="E107" s="51"/>
      <c r="F107" s="52"/>
      <c r="G107" s="51"/>
      <c r="H107" s="52"/>
      <c r="I107" s="51"/>
      <c r="J107" s="52"/>
      <c r="K107" s="51"/>
      <c r="L107" s="52"/>
      <c r="M107" s="51"/>
      <c r="N107" s="52"/>
      <c r="O107" s="51"/>
      <c r="P107" s="52"/>
      <c r="Q107" s="51"/>
      <c r="R107" s="46"/>
      <c r="S107" s="46"/>
      <c r="T107" s="46"/>
    </row>
    <row r="108" spans="1:21" s="30" customFormat="1" ht="13.5">
      <c r="A108" s="40"/>
      <c r="B108" s="34"/>
      <c r="C108" s="35"/>
      <c r="D108" s="35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29"/>
      <c r="S108" s="29"/>
      <c r="T108" s="29"/>
    </row>
    <row r="109" spans="1:21" s="72" customFormat="1" ht="21">
      <c r="A109" s="74" t="s">
        <v>44</v>
      </c>
      <c r="T109" s="75"/>
    </row>
    <row r="110" spans="1:21" s="72" customFormat="1" ht="21">
      <c r="A110" s="74" t="s">
        <v>45</v>
      </c>
      <c r="F110" s="76"/>
      <c r="G110" s="76"/>
      <c r="T110" s="75"/>
    </row>
    <row r="111" spans="1:21">
      <c r="A111" s="13"/>
      <c r="B111" s="12"/>
      <c r="C111" s="12"/>
      <c r="D111" s="63"/>
      <c r="E111" s="63"/>
      <c r="F111" s="63"/>
      <c r="G111" s="63"/>
    </row>
    <row r="112" spans="1:21" ht="19.5">
      <c r="A112" s="64"/>
      <c r="B112" s="12"/>
      <c r="C112" s="12"/>
      <c r="D112" s="63"/>
      <c r="E112" s="63"/>
      <c r="F112" s="63"/>
      <c r="G112" s="63"/>
    </row>
    <row r="113" spans="1:7">
      <c r="A113" s="62"/>
      <c r="B113" s="12"/>
      <c r="C113" s="12"/>
      <c r="D113" s="63"/>
      <c r="E113" s="63"/>
      <c r="F113" s="63"/>
      <c r="G113" s="63"/>
    </row>
    <row r="114" spans="1:7">
      <c r="A114" s="62"/>
      <c r="B114" s="12"/>
      <c r="C114" s="12"/>
      <c r="D114" s="63"/>
      <c r="E114" s="63"/>
      <c r="F114" s="63"/>
      <c r="G114" s="63"/>
    </row>
    <row r="115" spans="1:7">
      <c r="A115" s="62"/>
      <c r="B115" s="12"/>
      <c r="C115" s="12"/>
      <c r="D115" s="63"/>
      <c r="E115" s="63"/>
      <c r="F115" s="63"/>
      <c r="G115" s="63"/>
    </row>
    <row r="123" spans="1:7" ht="24" customHeight="1"/>
  </sheetData>
  <mergeCells count="26">
    <mergeCell ref="A5:D11"/>
    <mergeCell ref="E5:K5"/>
    <mergeCell ref="L5:Q5"/>
    <mergeCell ref="R5:S11"/>
    <mergeCell ref="E6:K6"/>
    <mergeCell ref="L6:Q6"/>
    <mergeCell ref="A13:D13"/>
    <mergeCell ref="S13:T13"/>
    <mergeCell ref="A35:D41"/>
    <mergeCell ref="E35:K35"/>
    <mergeCell ref="L35:Q35"/>
    <mergeCell ref="R35:S41"/>
    <mergeCell ref="E36:K36"/>
    <mergeCell ref="L36:Q36"/>
    <mergeCell ref="A63:D69"/>
    <mergeCell ref="E63:K63"/>
    <mergeCell ref="L63:Q63"/>
    <mergeCell ref="R63:S69"/>
    <mergeCell ref="E64:K64"/>
    <mergeCell ref="L64:Q64"/>
    <mergeCell ref="A92:D98"/>
    <mergeCell ref="E92:K92"/>
    <mergeCell ref="L92:Q92"/>
    <mergeCell ref="R92:S98"/>
    <mergeCell ref="E93:K93"/>
    <mergeCell ref="L93:Q93"/>
  </mergeCells>
  <pageMargins left="0.59055118110236227" right="0.15748031496062992" top="0.78740157480314965" bottom="0.59055118110236227" header="0.51181102362204722" footer="0.51181102362204722"/>
  <pageSetup paperSize="9" scale="70" orientation="landscape" horizontalDpi="0" verticalDpi="0" r:id="rId1"/>
  <rowBreaks count="3" manualBreakCount="3">
    <brk id="30" max="16383" man="1"/>
    <brk id="58" max="16383" man="1"/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2018-01-12T03:48:38Z</cp:lastPrinted>
  <dcterms:created xsi:type="dcterms:W3CDTF">1997-06-13T10:07:54Z</dcterms:created>
  <dcterms:modified xsi:type="dcterms:W3CDTF">2018-01-12T04:40:04Z</dcterms:modified>
</cp:coreProperties>
</file>