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20" yWindow="-60" windowWidth="11430" windowHeight="5970" tabRatio="764"/>
  </bookViews>
  <sheets>
    <sheet name="ตารางที่2" sheetId="5" r:id="rId1"/>
  </sheets>
  <definedNames>
    <definedName name="_xlnm.Print_Area" localSheetId="0">ตารางที่2!$A$1:$E$36</definedName>
  </definedNames>
  <calcPr calcId="125725"/>
</workbook>
</file>

<file path=xl/calcChain.xml><?xml version="1.0" encoding="utf-8"?>
<calcChain xmlns="http://schemas.openxmlformats.org/spreadsheetml/2006/main">
  <c r="C18" i="5"/>
  <c r="U6" l="1"/>
  <c r="U7"/>
  <c r="U5"/>
  <c r="D13"/>
  <c r="C12"/>
  <c r="C13"/>
  <c r="B13"/>
  <c r="E2"/>
  <c r="B6"/>
  <c r="D5"/>
  <c r="C5"/>
  <c r="C34" s="1"/>
  <c r="B5"/>
  <c r="B11"/>
  <c r="B27" s="1"/>
  <c r="D19"/>
  <c r="D35" s="1"/>
  <c r="D17"/>
  <c r="C19"/>
  <c r="C17"/>
  <c r="C33" s="1"/>
  <c r="B19"/>
  <c r="B17"/>
  <c r="B33" s="1"/>
  <c r="D16"/>
  <c r="C16"/>
  <c r="C32" s="1"/>
  <c r="B16"/>
  <c r="D15"/>
  <c r="C15"/>
  <c r="C31" s="1"/>
  <c r="B15"/>
  <c r="B31" s="1"/>
  <c r="D11"/>
  <c r="C11"/>
  <c r="D9"/>
  <c r="D25" s="1"/>
  <c r="C9"/>
  <c r="C25" s="1"/>
  <c r="B9"/>
  <c r="B25" s="1"/>
  <c r="D8"/>
  <c r="C8"/>
  <c r="B8"/>
  <c r="D7"/>
  <c r="C7"/>
  <c r="B7"/>
  <c r="D6"/>
  <c r="C6"/>
  <c r="C23"/>
  <c r="B29" l="1"/>
  <c r="D28"/>
  <c r="B34"/>
  <c r="B28"/>
  <c r="C22"/>
  <c r="B35"/>
  <c r="C28"/>
  <c r="C29"/>
  <c r="D27"/>
  <c r="D31"/>
  <c r="D21"/>
  <c r="C10"/>
  <c r="B22"/>
  <c r="C21"/>
  <c r="C14"/>
  <c r="D22"/>
  <c r="B24"/>
  <c r="D29"/>
  <c r="B21"/>
  <c r="B10"/>
  <c r="B14"/>
  <c r="D33"/>
  <c r="B23"/>
  <c r="C24"/>
  <c r="B32"/>
  <c r="B30" s="1"/>
  <c r="C35"/>
  <c r="B26"/>
  <c r="D23"/>
  <c r="D24"/>
  <c r="D14"/>
  <c r="C27"/>
  <c r="C30"/>
  <c r="D32"/>
  <c r="D30" s="1"/>
  <c r="D10"/>
  <c r="D26" l="1"/>
  <c r="C26"/>
  <c r="D34"/>
</calcChain>
</file>

<file path=xl/sharedStrings.xml><?xml version="1.0" encoding="utf-8"?>
<sst xmlns="http://schemas.openxmlformats.org/spreadsheetml/2006/main" count="38" uniqueCount="24">
  <si>
    <t>รวม</t>
  </si>
  <si>
    <t>ชาย</t>
  </si>
  <si>
    <t>หญิง</t>
  </si>
  <si>
    <t>ยอดรวม</t>
  </si>
  <si>
    <t>จำนวน</t>
  </si>
  <si>
    <t>ร้อยละ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</si>
  <si>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</si>
  <si>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</si>
  <si>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</si>
  <si>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</si>
  <si>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</si>
  <si>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</si>
  <si>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</si>
  <si>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</si>
  <si>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</si>
  <si>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</si>
  <si>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</si>
  <si>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</si>
  <si>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</si>
  <si>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</si>
  <si>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</si>
  <si>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5.3  สายวิชาการศึกษา</t>
  </si>
  <si>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</si>
  <si>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ที่มา : การสำรวจภาวะการทำงานของประชากร จังหวัดกาญจนบุรี ไตรมาส 3 : กรกฎาคม-กันยายน 2559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</si>
</sst>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90" formatCode="\-"/>
    <numFmt numFmtId="191" formatCode="#,###\-"/>
  </numFmts>
  <fonts count="12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 tint="0.24997711111789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6">
    <xf numFmtId="0" fontId="0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3" fontId="7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88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/>
    <xf numFmtId="0" fontId="11" fillId="0" borderId="0" xfId="0" applyFont="1" applyBorder="1" applyAlignment="1" applyProtection="1">
      <alignment horizontal="left" vertical="center"/>
    </xf>
    <xf numFmtId="3" fontId="11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Border="1" applyAlignment="1" applyProtection="1">
      <alignment horizontal="left" vertical="center"/>
    </xf>
    <xf numFmtId="3" fontId="11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90" fontId="11" fillId="0" borderId="0" xfId="0" applyNumberFormat="1" applyFont="1" applyFill="1" applyBorder="1" applyAlignment="1">
      <alignment horizontal="right" vertical="center"/>
    </xf>
    <xf numFmtId="191" fontId="2" fillId="0" borderId="0" xfId="0" applyNumberFormat="1" applyFont="1" applyBorder="1" applyAlignment="1">
      <alignment horizontal="right" vertical="center"/>
    </xf>
    <xf numFmtId="191" fontId="11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0" xfId="0" applyFont="1" applyFill="1"/>
    <xf numFmtId="0" fontId="3" fillId="2" borderId="2" xfId="0" applyFont="1" applyFill="1" applyBorder="1"/>
    <xf numFmtId="0" fontId="2" fillId="0" borderId="3" xfId="0" applyFont="1" applyBorder="1" applyAlignment="1" applyProtection="1">
      <alignment horizontal="left" vertical="center"/>
    </xf>
    <xf numFmtId="0" fontId="2" fillId="0" borderId="3" xfId="0" applyFont="1" applyBorder="1"/>
    <xf numFmtId="188" fontId="2" fillId="0" borderId="3" xfId="0" applyNumberFormat="1" applyFont="1" applyFill="1" applyBorder="1" applyAlignment="1">
      <alignment horizontal="right" vertical="center"/>
    </xf>
  </cellXfs>
  <cellStyles count="6">
    <cellStyle name="เครื่องหมายจุลภาค 2" xfId="1"/>
    <cellStyle name="เครื่องหมายจุลภาค 2 2" xfId="2"/>
    <cellStyle name="เครื่องหมายจุลภาค 3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70C0"/>
  </sheetPr>
  <dimension ref="A1:U36"/>
  <sheetViews>
    <sheetView tabSelected="1" view="pageBreakPreview" topLeftCell="A19" zoomScale="90" zoomScaleSheetLayoutView="90" workbookViewId="0">
      <selection activeCell="G36" sqref="G36"/>
    </sheetView>
  </sheetViews>
  <sheetFormatPr defaultRowHeight="26.25" customHeight="1"/>
  <cols>
    <col min="1" max="1" width="32.140625" style="1" customWidth="1"/>
    <col min="2" max="2" width="14.5703125" style="8" customWidth="1"/>
    <col min="3" max="3" width="18.7109375" style="8" customWidth="1"/>
    <col min="4" max="4" width="19" style="8" customWidth="1"/>
    <col min="5" max="5" width="5.85546875" style="8" customWidth="1"/>
    <col min="6" max="6" width="9.140625" style="8"/>
    <col min="7" max="7" width="7.85546875" style="8" customWidth="1"/>
    <col min="8" max="8" width="6.42578125" style="8" customWidth="1"/>
    <col min="9" max="9" width="7.42578125" style="8" customWidth="1"/>
    <col min="10" max="10" width="7.7109375" style="8" customWidth="1"/>
    <col min="11" max="11" width="7.85546875" style="8" customWidth="1"/>
    <col min="12" max="19" width="6.42578125" style="8" customWidth="1"/>
    <col min="20" max="16384" width="9.140625" style="8"/>
  </cols>
  <sheetData>
    <row r="1" spans="1:21" s="11" customFormat="1" ht="26.25" customHeight="1">
      <c r="A1" s="11" t="s">
        <v>22</v>
      </c>
      <c r="B1" s="7"/>
      <c r="C1" s="7"/>
      <c r="D1" s="7"/>
    </row>
    <row r="2" spans="1:21" s="1" customFormat="1" ht="15" customHeight="1">
      <c r="B2" s="2"/>
      <c r="C2" s="2"/>
      <c r="D2" s="2"/>
      <c r="E2" s="22" t="e">
        <f>#REF!</f>
        <v>#REF!</v>
      </c>
    </row>
    <row r="3" spans="1:21" s="37" customFormat="1" ht="30" customHeight="1">
      <c r="A3" s="35" t="s">
        <v>6</v>
      </c>
      <c r="B3" s="36" t="s">
        <v>0</v>
      </c>
      <c r="C3" s="36" t="s">
        <v>1</v>
      </c>
      <c r="D3" s="36" t="s">
        <v>2</v>
      </c>
      <c r="E3" s="38"/>
    </row>
    <row r="4" spans="1:21" s="3" customFormat="1" ht="19.5" customHeight="1">
      <c r="B4" s="18"/>
      <c r="C4" s="19" t="s">
        <v>4</v>
      </c>
      <c r="D4" s="18"/>
    </row>
    <row r="5" spans="1:21" s="7" customFormat="1" ht="21" customHeight="1">
      <c r="A5" s="4" t="s">
        <v>3</v>
      </c>
      <c r="B5" s="5">
        <f>G5</f>
        <v>644369</v>
      </c>
      <c r="C5" s="5">
        <f>G6</f>
        <v>318707</v>
      </c>
      <c r="D5" s="5">
        <f>G7</f>
        <v>325662</v>
      </c>
      <c r="G5" s="14">
        <v>644369</v>
      </c>
      <c r="H5" s="14">
        <v>56327.25</v>
      </c>
      <c r="I5" s="14">
        <v>175232.95</v>
      </c>
      <c r="J5" s="14">
        <v>145542.70000000001</v>
      </c>
      <c r="K5" s="14">
        <v>103163.48</v>
      </c>
      <c r="L5" s="14">
        <v>64040.14</v>
      </c>
      <c r="M5" s="14">
        <v>20367.89</v>
      </c>
      <c r="N5" s="14">
        <v>0</v>
      </c>
      <c r="O5" s="14">
        <v>47904.37</v>
      </c>
      <c r="P5" s="14">
        <v>19944.599999999999</v>
      </c>
      <c r="Q5" s="14">
        <v>9387.06</v>
      </c>
      <c r="R5" s="14">
        <v>0</v>
      </c>
      <c r="S5" s="14">
        <v>2458.56</v>
      </c>
      <c r="U5" s="12">
        <f>SUM(H5:S5)</f>
        <v>644369.00000000012</v>
      </c>
    </row>
    <row r="6" spans="1:21" s="7" customFormat="1" ht="21" customHeight="1">
      <c r="A6" s="13" t="s">
        <v>8</v>
      </c>
      <c r="B6" s="6">
        <f>H5</f>
        <v>56327.25</v>
      </c>
      <c r="C6" s="6">
        <f>H6</f>
        <v>19511.830000000002</v>
      </c>
      <c r="D6" s="6">
        <f>H7</f>
        <v>36815.42</v>
      </c>
      <c r="G6" s="17">
        <v>318707</v>
      </c>
      <c r="H6" s="17">
        <v>19511.830000000002</v>
      </c>
      <c r="I6" s="17">
        <v>80327.490000000005</v>
      </c>
      <c r="J6" s="17">
        <v>83519.48</v>
      </c>
      <c r="K6" s="17">
        <v>57445.06</v>
      </c>
      <c r="L6" s="17">
        <v>31846.66</v>
      </c>
      <c r="M6" s="17">
        <v>12167.03</v>
      </c>
      <c r="N6" s="17">
        <v>0</v>
      </c>
      <c r="O6" s="17">
        <v>20071.05</v>
      </c>
      <c r="P6" s="17">
        <v>9289.7999999999993</v>
      </c>
      <c r="Q6" s="17">
        <v>3055.12</v>
      </c>
      <c r="R6" s="17">
        <v>0</v>
      </c>
      <c r="S6" s="17">
        <v>1473.49</v>
      </c>
      <c r="U6" s="12">
        <f t="shared" ref="U6:U7" si="0">SUM(H6:S6)</f>
        <v>318707.00999999995</v>
      </c>
    </row>
    <row r="7" spans="1:21" s="7" customFormat="1" ht="21" customHeight="1">
      <c r="A7" s="2" t="s">
        <v>7</v>
      </c>
      <c r="B7" s="6">
        <f>I5</f>
        <v>175232.95</v>
      </c>
      <c r="C7" s="6">
        <f>I6</f>
        <v>80327.490000000005</v>
      </c>
      <c r="D7" s="6">
        <f>I7</f>
        <v>94905.46</v>
      </c>
      <c r="G7" s="17">
        <v>325662</v>
      </c>
      <c r="H7" s="17">
        <v>36815.42</v>
      </c>
      <c r="I7" s="17">
        <v>94905.46</v>
      </c>
      <c r="J7" s="17">
        <v>62023.22</v>
      </c>
      <c r="K7" s="17">
        <v>45718.42</v>
      </c>
      <c r="L7" s="17">
        <v>32193.48</v>
      </c>
      <c r="M7" s="17">
        <v>8200.86</v>
      </c>
      <c r="N7" s="17">
        <v>0</v>
      </c>
      <c r="O7" s="17">
        <v>27833.32</v>
      </c>
      <c r="P7" s="17">
        <v>10654.8</v>
      </c>
      <c r="Q7" s="17">
        <v>6331.94</v>
      </c>
      <c r="R7" s="17">
        <v>0</v>
      </c>
      <c r="S7" s="17">
        <v>985.08</v>
      </c>
      <c r="U7" s="12">
        <f t="shared" si="0"/>
        <v>325662</v>
      </c>
    </row>
    <row r="8" spans="1:21" s="7" customFormat="1" ht="21" customHeight="1">
      <c r="A8" s="15" t="s">
        <v>9</v>
      </c>
      <c r="B8" s="6">
        <f>J5</f>
        <v>145542.70000000001</v>
      </c>
      <c r="C8" s="6">
        <f>J6</f>
        <v>83519.48</v>
      </c>
      <c r="D8" s="6">
        <f>J7</f>
        <v>62023.22</v>
      </c>
    </row>
    <row r="9" spans="1:21" s="7" customFormat="1" ht="21" customHeight="1">
      <c r="A9" s="15" t="s">
        <v>10</v>
      </c>
      <c r="B9" s="6">
        <f>K5</f>
        <v>103163.48</v>
      </c>
      <c r="C9" s="6">
        <f>K6</f>
        <v>57445.06</v>
      </c>
      <c r="D9" s="6">
        <f>K7</f>
        <v>45718.42</v>
      </c>
    </row>
    <row r="10" spans="1:21" s="2" customFormat="1" ht="21" customHeight="1">
      <c r="A10" s="2" t="s">
        <v>11</v>
      </c>
      <c r="B10" s="24">
        <f>SUM(B11:B13)</f>
        <v>76207.17</v>
      </c>
      <c r="C10" s="24">
        <f>SUM(C11:C13)</f>
        <v>40047.520000000004</v>
      </c>
      <c r="D10" s="24">
        <f>SUM(D11:D13)</f>
        <v>40394.339999999997</v>
      </c>
      <c r="P10" s="14"/>
      <c r="Q10" s="14"/>
    </row>
    <row r="11" spans="1:21" s="2" customFormat="1" ht="21" customHeight="1">
      <c r="A11" s="25" t="s">
        <v>12</v>
      </c>
      <c r="B11" s="26">
        <f>L5</f>
        <v>64040.14</v>
      </c>
      <c r="C11" s="26">
        <f>L6</f>
        <v>31846.66</v>
      </c>
      <c r="D11" s="26">
        <f>L7</f>
        <v>32193.48</v>
      </c>
      <c r="P11" s="17"/>
      <c r="Q11" s="17"/>
    </row>
    <row r="12" spans="1:21" s="2" customFormat="1" ht="21" customHeight="1">
      <c r="A12" s="25" t="s">
        <v>13</v>
      </c>
      <c r="B12" s="32">
        <v>0</v>
      </c>
      <c r="C12" s="32">
        <f>N6</f>
        <v>0</v>
      </c>
      <c r="D12" s="32">
        <v>0</v>
      </c>
      <c r="P12" s="17"/>
      <c r="Q12" s="17"/>
    </row>
    <row r="13" spans="1:21" s="2" customFormat="1" ht="21" customHeight="1">
      <c r="A13" s="27" t="s">
        <v>21</v>
      </c>
      <c r="B13" s="26">
        <f>M6</f>
        <v>12167.03</v>
      </c>
      <c r="C13" s="26">
        <f>M7</f>
        <v>8200.86</v>
      </c>
      <c r="D13" s="26">
        <f>M7</f>
        <v>8200.86</v>
      </c>
    </row>
    <row r="14" spans="1:21" s="2" customFormat="1" ht="21" customHeight="1">
      <c r="A14" s="2" t="s">
        <v>15</v>
      </c>
      <c r="B14" s="24">
        <f>SUM(B15:B17)</f>
        <v>77236.03</v>
      </c>
      <c r="C14" s="24">
        <f>SUM(C15:C17)</f>
        <v>32415.969999999998</v>
      </c>
      <c r="D14" s="24">
        <f>SUM(D15:D17)</f>
        <v>44820.06</v>
      </c>
    </row>
    <row r="15" spans="1:21" s="7" customFormat="1" ht="21" customHeight="1">
      <c r="A15" s="27" t="s">
        <v>16</v>
      </c>
      <c r="B15" s="26">
        <f>O5</f>
        <v>47904.37</v>
      </c>
      <c r="C15" s="26">
        <f>O6</f>
        <v>20071.05</v>
      </c>
      <c r="D15" s="26">
        <f>O7</f>
        <v>27833.32</v>
      </c>
    </row>
    <row r="16" spans="1:21" s="7" customFormat="1" ht="21" customHeight="1">
      <c r="A16" s="27" t="s">
        <v>17</v>
      </c>
      <c r="B16" s="26">
        <f>P5</f>
        <v>19944.599999999999</v>
      </c>
      <c r="C16" s="26">
        <f>P6</f>
        <v>9289.7999999999993</v>
      </c>
      <c r="D16" s="26">
        <f>P7</f>
        <v>10654.8</v>
      </c>
    </row>
    <row r="17" spans="1:8" s="7" customFormat="1" ht="21" customHeight="1">
      <c r="A17" s="27" t="s">
        <v>18</v>
      </c>
      <c r="B17" s="26">
        <f>Q5</f>
        <v>9387.06</v>
      </c>
      <c r="C17" s="28">
        <f>Q6</f>
        <v>3055.12</v>
      </c>
      <c r="D17" s="28">
        <f>Q7</f>
        <v>6331.94</v>
      </c>
    </row>
    <row r="18" spans="1:8" s="7" customFormat="1" ht="21" customHeight="1">
      <c r="A18" s="16" t="s">
        <v>19</v>
      </c>
      <c r="B18" s="32">
        <v>0</v>
      </c>
      <c r="C18" s="32">
        <f>N12</f>
        <v>0</v>
      </c>
      <c r="D18" s="32">
        <v>0</v>
      </c>
    </row>
    <row r="19" spans="1:8" s="7" customFormat="1" ht="21" customHeight="1">
      <c r="A19" s="16" t="s">
        <v>20</v>
      </c>
      <c r="B19" s="10">
        <f>S5</f>
        <v>2458.56</v>
      </c>
      <c r="C19" s="6">
        <f>S6</f>
        <v>1473.49</v>
      </c>
      <c r="D19" s="10">
        <f>S7</f>
        <v>985.08</v>
      </c>
    </row>
    <row r="20" spans="1:8" s="2" customFormat="1" ht="18" customHeight="1">
      <c r="B20" s="20"/>
      <c r="C20" s="21" t="s">
        <v>5</v>
      </c>
      <c r="D20" s="20"/>
    </row>
    <row r="21" spans="1:8" s="3" customFormat="1" ht="18.75" customHeight="1">
      <c r="A21" s="9" t="s">
        <v>3</v>
      </c>
      <c r="B21" s="33">
        <f>B5/$B$5*100</f>
        <v>100</v>
      </c>
      <c r="C21" s="33">
        <f>C5/$C$5*100</f>
        <v>100</v>
      </c>
      <c r="D21" s="33">
        <f>D5/$D$5*100</f>
        <v>100</v>
      </c>
      <c r="F21" s="34"/>
      <c r="G21" s="34"/>
      <c r="H21" s="34"/>
    </row>
    <row r="22" spans="1:8" s="2" customFormat="1" ht="21" customHeight="1">
      <c r="A22" s="13" t="s">
        <v>8</v>
      </c>
      <c r="B22" s="23">
        <f>B6/$B$5*100</f>
        <v>8.7414586983545135</v>
      </c>
      <c r="C22" s="23">
        <f>C6/$C$5*100</f>
        <v>6.122184326042416</v>
      </c>
      <c r="D22" s="23">
        <f>D6/$D$5*100</f>
        <v>11.30479454157992</v>
      </c>
    </row>
    <row r="23" spans="1:8" s="2" customFormat="1" ht="21" customHeight="1">
      <c r="A23" s="2" t="s">
        <v>7</v>
      </c>
      <c r="B23" s="23">
        <f>B7/$B$5*100</f>
        <v>27.194503459974023</v>
      </c>
      <c r="C23" s="23">
        <f>C7/$C$5*100</f>
        <v>25.20418126994387</v>
      </c>
      <c r="D23" s="23">
        <f>D7/$D$5*100</f>
        <v>29.14231933722694</v>
      </c>
    </row>
    <row r="24" spans="1:8" s="2" customFormat="1" ht="21" customHeight="1">
      <c r="A24" s="15" t="s">
        <v>9</v>
      </c>
      <c r="B24" s="23">
        <f>B8/$B$5*100</f>
        <v>22.58685628886554</v>
      </c>
      <c r="C24" s="23">
        <f>C8/$C$5*100</f>
        <v>26.205725007608869</v>
      </c>
      <c r="D24" s="23">
        <f>D8/$D$5*100</f>
        <v>19.045273934324545</v>
      </c>
    </row>
    <row r="25" spans="1:8" s="2" customFormat="1" ht="21" customHeight="1">
      <c r="A25" s="15" t="s">
        <v>10</v>
      </c>
      <c r="B25" s="23">
        <f>B9/$B$5*100</f>
        <v>16.010000481090803</v>
      </c>
      <c r="C25" s="23">
        <f>C9/$C$5*100</f>
        <v>18.024411136247398</v>
      </c>
      <c r="D25" s="23">
        <f>D9/$D$5*100</f>
        <v>14.038610583979708</v>
      </c>
    </row>
    <row r="26" spans="1:8" s="2" customFormat="1" ht="21" customHeight="1">
      <c r="A26" s="2" t="s">
        <v>11</v>
      </c>
      <c r="B26" s="23">
        <f>SUM(B27:B29)</f>
        <v>11.826635049172136</v>
      </c>
      <c r="C26" s="23">
        <f>SUM(C27:C29)</f>
        <v>12.565622970314426</v>
      </c>
      <c r="D26" s="23">
        <f>SUM(D27:D29)</f>
        <v>12.403762182876724</v>
      </c>
    </row>
    <row r="27" spans="1:8" s="2" customFormat="1" ht="21" customHeight="1">
      <c r="A27" s="25" t="s">
        <v>12</v>
      </c>
      <c r="B27" s="29">
        <f t="shared" ref="B27:B35" si="1">B11/$B$5*100</f>
        <v>9.9384265847674236</v>
      </c>
      <c r="C27" s="29">
        <f>C11/$C$5*100</f>
        <v>9.9924570216531166</v>
      </c>
      <c r="D27" s="29">
        <f t="shared" ref="D27:D35" si="2">D11/$D$5*100</f>
        <v>9.8855500488236263</v>
      </c>
    </row>
    <row r="28" spans="1:8" s="2" customFormat="1" ht="21" customHeight="1">
      <c r="A28" s="25" t="s">
        <v>13</v>
      </c>
      <c r="B28" s="30">
        <f>B12/$C$5*100</f>
        <v>0</v>
      </c>
      <c r="C28" s="30">
        <f>C12/$C$5*100</f>
        <v>0</v>
      </c>
      <c r="D28" s="30">
        <f>D12/$C$5*100</f>
        <v>0</v>
      </c>
    </row>
    <row r="29" spans="1:8" s="2" customFormat="1" ht="21" customHeight="1">
      <c r="A29" s="27" t="s">
        <v>14</v>
      </c>
      <c r="B29" s="29">
        <f t="shared" si="1"/>
        <v>1.8882084644047121</v>
      </c>
      <c r="C29" s="29">
        <f>C13/$C$5*100</f>
        <v>2.5731659486613099</v>
      </c>
      <c r="D29" s="29">
        <f t="shared" si="2"/>
        <v>2.5182121340530981</v>
      </c>
    </row>
    <row r="30" spans="1:8" s="2" customFormat="1" ht="21" customHeight="1">
      <c r="A30" s="2" t="s">
        <v>15</v>
      </c>
      <c r="B30" s="23">
        <f>SUM(B31:B33)</f>
        <v>11.986304431156682</v>
      </c>
      <c r="C30" s="23">
        <f>SUM(C31:C33)</f>
        <v>10.171088178169917</v>
      </c>
      <c r="D30" s="23">
        <f>SUM(D31:D33)</f>
        <v>13.762754021040219</v>
      </c>
    </row>
    <row r="31" spans="1:8" s="2" customFormat="1" ht="21" customHeight="1">
      <c r="A31" s="27" t="s">
        <v>16</v>
      </c>
      <c r="B31" s="29">
        <f t="shared" si="1"/>
        <v>7.434307050773703</v>
      </c>
      <c r="C31" s="29">
        <f>C15/$C$5*100</f>
        <v>6.2976495652746873</v>
      </c>
      <c r="D31" s="29">
        <f t="shared" si="2"/>
        <v>8.5466895124392774</v>
      </c>
    </row>
    <row r="32" spans="1:8" s="2" customFormat="1" ht="21" customHeight="1">
      <c r="A32" s="27" t="s">
        <v>17</v>
      </c>
      <c r="B32" s="29">
        <f t="shared" si="1"/>
        <v>3.0952140776480555</v>
      </c>
      <c r="C32" s="29">
        <f>C16/$C$5*100</f>
        <v>2.914840276492201</v>
      </c>
      <c r="D32" s="29">
        <f t="shared" si="2"/>
        <v>3.2717357259981208</v>
      </c>
    </row>
    <row r="33" spans="1:5" s="2" customFormat="1" ht="21" customHeight="1">
      <c r="A33" s="27" t="s">
        <v>18</v>
      </c>
      <c r="B33" s="29">
        <f t="shared" si="1"/>
        <v>1.4567833027349235</v>
      </c>
      <c r="C33" s="29">
        <f>C17/$C$5*100</f>
        <v>0.95859833640302838</v>
      </c>
      <c r="D33" s="29">
        <f t="shared" si="2"/>
        <v>1.944328782602821</v>
      </c>
    </row>
    <row r="34" spans="1:5" s="2" customFormat="1" ht="21" customHeight="1">
      <c r="A34" s="16" t="s">
        <v>19</v>
      </c>
      <c r="B34" s="30">
        <f>B18/$C$5*100</f>
        <v>0</v>
      </c>
      <c r="C34" s="30">
        <f>C18/$C$5*100</f>
        <v>0</v>
      </c>
      <c r="D34" s="31">
        <f t="shared" ref="D34" ca="1" si="3">$D34/$D$5*100</f>
        <v>0</v>
      </c>
    </row>
    <row r="35" spans="1:5" s="2" customFormat="1" ht="21" customHeight="1" thickBot="1">
      <c r="A35" s="39" t="s">
        <v>20</v>
      </c>
      <c r="B35" s="41">
        <f t="shared" si="1"/>
        <v>0.38154535677538803</v>
      </c>
      <c r="C35" s="41">
        <f>C19/$C$5*100</f>
        <v>0.46233374227738955</v>
      </c>
      <c r="D35" s="41">
        <f t="shared" si="2"/>
        <v>0.30248539897194027</v>
      </c>
      <c r="E35" s="40"/>
    </row>
    <row r="36" spans="1:5" ht="26.25" customHeight="1">
      <c r="A36" s="7" t="s">
        <v>23</v>
      </c>
    </row>
  </sheetData>
  <phoneticPr fontId="0" type="noConversion"/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horizontalDpi="4294967292" verticalDpi="300" r:id="rId1"/>
  <headerFooter alignWithMargins="0">
    <oddHeader>&amp;L&amp;"TH SarabunPSK,ตัวหนา"&amp;18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2015-07-21T07:10:48Z</cp:lastPrinted>
  <dcterms:created xsi:type="dcterms:W3CDTF">2000-11-20T04:06:35Z</dcterms:created>
  <dcterms:modified xsi:type="dcterms:W3CDTF">2017-03-03T03:17:44Z</dcterms:modified>
</cp:coreProperties>
</file>