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19.3_1 (2)ต่อแล้ว" sheetId="1" r:id="rId1"/>
  </sheets>
  <calcPr calcId="145621"/>
</workbook>
</file>

<file path=xl/calcChain.xml><?xml version="1.0" encoding="utf-8"?>
<calcChain xmlns="http://schemas.openxmlformats.org/spreadsheetml/2006/main">
  <c r="M111" i="1" l="1"/>
  <c r="L111" i="1"/>
  <c r="L13" i="1" s="1"/>
  <c r="K111" i="1"/>
  <c r="J111" i="1"/>
  <c r="I111" i="1"/>
  <c r="H111" i="1"/>
  <c r="H13" i="1" s="1"/>
  <c r="G111" i="1"/>
  <c r="F111" i="1"/>
  <c r="E111" i="1"/>
  <c r="M103" i="1"/>
  <c r="L103" i="1"/>
  <c r="K103" i="1"/>
  <c r="J103" i="1"/>
  <c r="I103" i="1"/>
  <c r="H103" i="1"/>
  <c r="G103" i="1"/>
  <c r="F103" i="1"/>
  <c r="E103" i="1"/>
  <c r="M81" i="1"/>
  <c r="L81" i="1"/>
  <c r="K81" i="1"/>
  <c r="J81" i="1"/>
  <c r="I81" i="1"/>
  <c r="H81" i="1"/>
  <c r="G81" i="1"/>
  <c r="F81" i="1"/>
  <c r="E81" i="1"/>
  <c r="M76" i="1"/>
  <c r="L76" i="1"/>
  <c r="K76" i="1"/>
  <c r="J76" i="1"/>
  <c r="I76" i="1"/>
  <c r="G76" i="1"/>
  <c r="F76" i="1"/>
  <c r="E76" i="1"/>
  <c r="M50" i="1"/>
  <c r="L50" i="1"/>
  <c r="K50" i="1"/>
  <c r="J50" i="1"/>
  <c r="I50" i="1"/>
  <c r="H50" i="1"/>
  <c r="G50" i="1"/>
  <c r="F50" i="1"/>
  <c r="E50" i="1"/>
  <c r="N44" i="1"/>
  <c r="M44" i="1"/>
  <c r="L44" i="1"/>
  <c r="K44" i="1"/>
  <c r="J44" i="1"/>
  <c r="I44" i="1"/>
  <c r="G44" i="1"/>
  <c r="F44" i="1"/>
  <c r="E44" i="1"/>
  <c r="M24" i="1"/>
  <c r="M13" i="1" s="1"/>
  <c r="L24" i="1"/>
  <c r="K24" i="1"/>
  <c r="J24" i="1"/>
  <c r="I24" i="1"/>
  <c r="I13" i="1" s="1"/>
  <c r="H24" i="1"/>
  <c r="G24" i="1"/>
  <c r="F24" i="1"/>
  <c r="E24" i="1"/>
  <c r="E13" i="1" s="1"/>
  <c r="M14" i="1"/>
  <c r="L14" i="1"/>
  <c r="K14" i="1"/>
  <c r="J14" i="1"/>
  <c r="J13" i="1" s="1"/>
  <c r="I14" i="1"/>
  <c r="H14" i="1"/>
  <c r="G14" i="1"/>
  <c r="F14" i="1"/>
  <c r="F13" i="1" s="1"/>
  <c r="E14" i="1"/>
  <c r="K13" i="1"/>
  <c r="G13" i="1"/>
</calcChain>
</file>

<file path=xl/sharedStrings.xml><?xml version="1.0" encoding="utf-8"?>
<sst xmlns="http://schemas.openxmlformats.org/spreadsheetml/2006/main" count="342" uniqueCount="176">
  <si>
    <t xml:space="preserve">ตาราง  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</si>
  <si>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2558</t>
  </si>
  <si>
    <t xml:space="preserve">TABLE </t>
  </si>
  <si>
    <t>ACTUAL REVENUE AND EXPENDITURE OF SUBDISTRICT ADMINISTRATION ORGANIZATION  BY TYPE, DISTRICT AND SUBDISTRICT</t>
  </si>
  <si>
    <t>ADMINISTRATION ORGANIZATION: FISCAL YEAR 2015</t>
  </si>
  <si>
    <t>(บาท  Baht)</t>
  </si>
  <si>
    <t>อำเภอ/องค์การบริหารส่วนตำบล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</si>
  <si>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</si>
  <si>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</si>
  <si>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</si>
  <si>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</si>
  <si>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</si>
  <si>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District/Subdistrict 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</si>
  <si>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</si>
  <si>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</si>
  <si>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</si>
  <si>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</si>
  <si>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</si>
  <si>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</si>
  <si>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</si>
  <si>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</si>
  <si>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</si>
  <si>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</si>
  <si>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</si>
  <si>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</si>
  <si>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</si>
  <si>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</si>
  <si>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</si>
  <si>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</si>
  <si>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</si>
  <si>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</si>
  <si>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</si>
  <si>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Organization</t>
  </si>
  <si>
    <t>duties</t>
  </si>
  <si>
    <t>Fees and fines</t>
  </si>
  <si>
    <t>utilities</t>
  </si>
  <si>
    <t>investment</t>
  </si>
  <si>
    <t>expenditure</t>
  </si>
  <si>
    <t>รวมยอด</t>
  </si>
  <si>
    <t>Total</t>
  </si>
  <si>
    <t>อำเภอเมืองแพร่</t>
  </si>
  <si>
    <t>Muang Phrae</t>
  </si>
  <si>
    <t>กาญจนา</t>
  </si>
  <si>
    <t xml:space="preserve"> -</t>
  </si>
  <si>
    <t>Kanchana</t>
  </si>
  <si>
    <t>ท่าข้าม</t>
  </si>
  <si>
    <t>Thakham</t>
  </si>
  <si>
    <t>นาจักร</t>
  </si>
  <si>
    <t>Nachak</t>
  </si>
  <si>
    <t>ป่าแดง</t>
  </si>
  <si>
    <t>Pakaeang</t>
  </si>
  <si>
    <t>แม่ยม</t>
  </si>
  <si>
    <t>Maeyom</t>
  </si>
  <si>
    <t>ร่องฟอง</t>
  </si>
  <si>
    <t>Rongfong</t>
  </si>
  <si>
    <t>วังธง</t>
  </si>
  <si>
    <t>Wungthong</t>
  </si>
  <si>
    <t>ห้วยม้า</t>
  </si>
  <si>
    <t>Huaima</t>
  </si>
  <si>
    <t>เหมืองหม้อ</t>
  </si>
  <si>
    <t>Muangmo</t>
  </si>
  <si>
    <t>อำเภอร้องกวาง</t>
  </si>
  <si>
    <t>Rong Kwang</t>
  </si>
  <si>
    <t>น้ำเลา</t>
  </si>
  <si>
    <t>Namlao</t>
  </si>
  <si>
    <t>ไผ่โทน</t>
  </si>
  <si>
    <t>Phaithon</t>
  </si>
  <si>
    <t>แม่ทราย</t>
  </si>
  <si>
    <t>Maesai</t>
  </si>
  <si>
    <t>แม่ยางตาล</t>
  </si>
  <si>
    <t>Maeyangtan</t>
  </si>
  <si>
    <t>แม่ยางร้อง</t>
  </si>
  <si>
    <t>Maeyangrong</t>
  </si>
  <si>
    <t>แม่ยางฮ่อ</t>
  </si>
  <si>
    <t>Maeyangho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</si>
  <si>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2558 (ต่อ)</t>
  </si>
  <si>
    <t>ADMINISTRATION ORGANIZATION: FISCAL YEAR 2015 (Cont.)</t>
  </si>
  <si>
    <t>ร้องกวาง</t>
  </si>
  <si>
    <t>Rongkwang</t>
  </si>
  <si>
    <t>ห้วยโรง</t>
  </si>
  <si>
    <t>Huairong</t>
  </si>
  <si>
    <t>อำเภอลอง</t>
  </si>
  <si>
    <t>Rong</t>
  </si>
  <si>
    <t>ต้าผามอก</t>
  </si>
  <si>
    <t>Taphamok</t>
  </si>
  <si>
    <t>ทุ่งแล้ง</t>
  </si>
  <si>
    <t>Thunglaeng</t>
  </si>
  <si>
    <t>บ่อเหล็กลอง</t>
  </si>
  <si>
    <t>Boleiklong</t>
  </si>
  <si>
    <t>บ้านปิน</t>
  </si>
  <si>
    <t>Banpin</t>
  </si>
  <si>
    <t>หัวทุ่ง</t>
  </si>
  <si>
    <t>Huathung</t>
  </si>
  <si>
    <t>อำเภอสูงเม่น</t>
  </si>
  <si>
    <t>Sung Men</t>
  </si>
  <si>
    <t>ดอนมูล</t>
  </si>
  <si>
    <t>Donmon</t>
  </si>
  <si>
    <t>น้ำชำ</t>
  </si>
  <si>
    <t>Numcham</t>
  </si>
  <si>
    <t>บ้านกวาง</t>
  </si>
  <si>
    <t>Bankwong</t>
  </si>
  <si>
    <t>บ้านกาศ</t>
  </si>
  <si>
    <t>Bankat</t>
  </si>
  <si>
    <t>บ้านปง</t>
  </si>
  <si>
    <t>Banpong</t>
  </si>
  <si>
    <t>บ้านเหล่า</t>
  </si>
  <si>
    <t>Banlao</t>
  </si>
  <si>
    <t>พระหลวง</t>
  </si>
  <si>
    <t>Phraluang</t>
  </si>
  <si>
    <t>ร่องกาศ</t>
  </si>
  <si>
    <t>Rongkat</t>
  </si>
  <si>
    <t>เวียงทอง</t>
  </si>
  <si>
    <t>Wiangthong</t>
  </si>
  <si>
    <t xml:space="preserve">  </t>
  </si>
  <si>
    <t>สบสาย</t>
  </si>
  <si>
    <t>sobsai</t>
  </si>
  <si>
    <t>สูงเม่น</t>
  </si>
  <si>
    <t>Sungmen</t>
  </si>
  <si>
    <t>หัวฝาย</t>
  </si>
  <si>
    <t>Huafai</t>
  </si>
  <si>
    <t>อำเภอเด่นชัย</t>
  </si>
  <si>
    <t>Den  Chai</t>
  </si>
  <si>
    <t>เด่นชัย</t>
  </si>
  <si>
    <t>Denchai</t>
  </si>
  <si>
    <t>ไทรย้อย</t>
  </si>
  <si>
    <t>Saiyoi</t>
  </si>
  <si>
    <t>แม่จั๊วะ</t>
  </si>
  <si>
    <t>Maechua</t>
  </si>
  <si>
    <t>ห้วยไร่</t>
  </si>
  <si>
    <t>Huairai</t>
  </si>
  <si>
    <t>อำเภอสอง</t>
  </si>
  <si>
    <t>Song</t>
  </si>
  <si>
    <t>แดนชุมพล</t>
  </si>
  <si>
    <t>Danchumphon</t>
  </si>
  <si>
    <t>เตาปูน</t>
  </si>
  <si>
    <t>Taopoon</t>
  </si>
  <si>
    <t>ทุ่งน้าว</t>
  </si>
  <si>
    <t>Thungnao</t>
  </si>
  <si>
    <t>บ้านกลาง</t>
  </si>
  <si>
    <t>Banklang</t>
  </si>
  <si>
    <t>บ้านหนุน</t>
  </si>
  <si>
    <t>Bannoon</t>
  </si>
  <si>
    <t>สะเอียบ</t>
  </si>
  <si>
    <t>Sa-aiab</t>
  </si>
  <si>
    <t>หัวเมือง</t>
  </si>
  <si>
    <t>Huamuang</t>
  </si>
  <si>
    <t>อำเภอวังชิ้น</t>
  </si>
  <si>
    <t>Wang Chin</t>
  </si>
  <si>
    <t>นาพูน</t>
  </si>
  <si>
    <t>Naphoon</t>
  </si>
  <si>
    <t>ป่าสัก</t>
  </si>
  <si>
    <t>Pasak</t>
  </si>
  <si>
    <t>แม่เกิ๋ง</t>
  </si>
  <si>
    <t>Maekerng</t>
  </si>
  <si>
    <t>แม่ป้าก</t>
  </si>
  <si>
    <t>Maepak</t>
  </si>
  <si>
    <t>แม่พุง</t>
  </si>
  <si>
    <t>Maepoong</t>
  </si>
  <si>
    <t>วังชิ้น</t>
  </si>
  <si>
    <t>Wangchin</t>
  </si>
  <si>
    <t>สรอย</t>
  </si>
  <si>
    <t>Saroy</t>
  </si>
  <si>
    <t>อำเภอหนองม่วงไข่</t>
  </si>
  <si>
    <t>Nong Muang Khai</t>
  </si>
  <si>
    <t>ตำหนักธรรม</t>
  </si>
  <si>
    <t>Tamnaktham</t>
  </si>
  <si>
    <t>ทุ่งแค้ว</t>
  </si>
  <si>
    <t>Thungkaew</t>
  </si>
  <si>
    <t>น้ำรัด</t>
  </si>
  <si>
    <t>Namrat</t>
  </si>
  <si>
    <t>แม่คำมี</t>
  </si>
  <si>
    <t>Maekhummee</t>
  </si>
  <si>
    <t>วังหลวง</t>
  </si>
  <si>
    <t>Wungluang</t>
  </si>
  <si>
    <t xml:space="preserve">      ที่มา:  สำนักงานท้องถิ่นจังหวัด แพร่</t>
  </si>
  <si>
    <t xml:space="preserve"> Source:   Phrae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</si>
</sst>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_ ;\-#,##0\ 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shrinkToFit="1"/>
    </xf>
    <xf numFmtId="0" fontId="6" fillId="0" borderId="6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1" fontId="2" fillId="0" borderId="9" xfId="2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4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41" fontId="2" fillId="0" borderId="9" xfId="2" applyNumberFormat="1" applyFont="1" applyFill="1" applyBorder="1"/>
    <xf numFmtId="41" fontId="2" fillId="0" borderId="9" xfId="2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1" applyFont="1" applyBorder="1"/>
    <xf numFmtId="0" fontId="4" fillId="0" borderId="4" xfId="1" applyFont="1" applyBorder="1"/>
    <xf numFmtId="41" fontId="5" fillId="0" borderId="9" xfId="2" applyNumberFormat="1" applyFont="1" applyBorder="1"/>
    <xf numFmtId="41" fontId="5" fillId="0" borderId="9" xfId="2" applyNumberFormat="1" applyFont="1" applyBorder="1" applyAlignment="1">
      <alignment horizontal="right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41" fontId="5" fillId="0" borderId="9" xfId="0" applyNumberFormat="1" applyFont="1" applyBorder="1"/>
    <xf numFmtId="41" fontId="5" fillId="0" borderId="9" xfId="0" applyNumberFormat="1" applyFont="1" applyBorder="1" applyAlignment="1">
      <alignment horizontal="right"/>
    </xf>
    <xf numFmtId="41" fontId="5" fillId="0" borderId="9" xfId="0" applyNumberFormat="1" applyFont="1" applyFill="1" applyBorder="1"/>
    <xf numFmtId="41" fontId="5" fillId="0" borderId="9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left"/>
    </xf>
    <xf numFmtId="41" fontId="5" fillId="0" borderId="9" xfId="2" applyNumberFormat="1" applyFont="1" applyFill="1" applyBorder="1"/>
    <xf numFmtId="41" fontId="5" fillId="0" borderId="9" xfId="2" applyNumberFormat="1" applyFont="1" applyFill="1" applyBorder="1" applyAlignment="1">
      <alignment horizontal="right"/>
    </xf>
    <xf numFmtId="0" fontId="3" fillId="0" borderId="0" xfId="1" applyFont="1" applyFill="1" applyBorder="1"/>
    <xf numFmtId="0" fontId="3" fillId="0" borderId="4" xfId="1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/>
    <xf numFmtId="0" fontId="3" fillId="0" borderId="0" xfId="1" applyFont="1" applyBorder="1" applyAlignment="1">
      <alignment horizontal="left"/>
    </xf>
    <xf numFmtId="41" fontId="5" fillId="0" borderId="9" xfId="2" applyNumberFormat="1" applyFont="1" applyBorder="1" applyAlignment="1"/>
    <xf numFmtId="41" fontId="5" fillId="0" borderId="0" xfId="2" applyNumberFormat="1" applyFont="1"/>
    <xf numFmtId="41" fontId="4" fillId="0" borderId="0" xfId="2" applyNumberFormat="1" applyFont="1" applyBorder="1"/>
    <xf numFmtId="0" fontId="4" fillId="0" borderId="0" xfId="0" applyFont="1" applyBorder="1"/>
    <xf numFmtId="188" fontId="4" fillId="0" borderId="0" xfId="2" applyNumberFormat="1" applyFont="1" applyBorder="1" applyAlignment="1"/>
    <xf numFmtId="188" fontId="4" fillId="0" borderId="0" xfId="2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87" fontId="2" fillId="0" borderId="0" xfId="0" applyNumberFormat="1" applyFont="1" applyBorder="1" applyAlignment="1">
      <alignment horizontal="center"/>
    </xf>
    <xf numFmtId="41" fontId="2" fillId="0" borderId="8" xfId="2" applyNumberFormat="1" applyFont="1" applyFill="1" applyBorder="1"/>
    <xf numFmtId="41" fontId="5" fillId="0" borderId="9" xfId="2" applyNumberFormat="1" applyFont="1" applyBorder="1" applyAlignment="1">
      <alignment horizontal="left"/>
    </xf>
    <xf numFmtId="41" fontId="4" fillId="0" borderId="9" xfId="2" applyNumberFormat="1" applyFont="1" applyBorder="1" applyAlignment="1"/>
    <xf numFmtId="41" fontId="4" fillId="0" borderId="9" xfId="2" applyNumberFormat="1" applyFont="1" applyBorder="1" applyAlignment="1">
      <alignment horizontal="right"/>
    </xf>
    <xf numFmtId="0" fontId="4" fillId="0" borderId="4" xfId="1" applyFont="1" applyFill="1" applyBorder="1"/>
    <xf numFmtId="41" fontId="2" fillId="0" borderId="9" xfId="2" applyNumberFormat="1" applyFont="1" applyBorder="1" applyAlignment="1">
      <alignment horizontal="right"/>
    </xf>
    <xf numFmtId="189" fontId="5" fillId="0" borderId="9" xfId="2" applyNumberFormat="1" applyFont="1" applyBorder="1"/>
    <xf numFmtId="189" fontId="5" fillId="0" borderId="9" xfId="2" applyNumberFormat="1" applyFont="1" applyBorder="1" applyAlignment="1"/>
    <xf numFmtId="189" fontId="5" fillId="0" borderId="9" xfId="2" applyNumberFormat="1" applyFont="1" applyBorder="1" applyAlignment="1">
      <alignment horizontal="right"/>
    </xf>
    <xf numFmtId="189" fontId="5" fillId="0" borderId="0" xfId="2" applyNumberFormat="1" applyFont="1" applyBorder="1"/>
    <xf numFmtId="0" fontId="4" fillId="0" borderId="0" xfId="0" applyFont="1" applyAlignment="1">
      <alignment horizontal="left"/>
    </xf>
    <xf numFmtId="3" fontId="3" fillId="0" borderId="0" xfId="0" applyNumberFormat="1" applyFont="1" applyBorder="1"/>
    <xf numFmtId="3" fontId="5" fillId="0" borderId="0" xfId="0" applyNumberFormat="1" applyFont="1"/>
    <xf numFmtId="189" fontId="5" fillId="0" borderId="9" xfId="2" applyNumberFormat="1" applyFont="1" applyFill="1" applyBorder="1"/>
    <xf numFmtId="189" fontId="2" fillId="0" borderId="9" xfId="2" applyNumberFormat="1" applyFont="1" applyFill="1" applyBorder="1"/>
    <xf numFmtId="0" fontId="2" fillId="0" borderId="0" xfId="0" applyFont="1" applyFill="1" applyBorder="1" applyAlignment="1">
      <alignment horizontal="left"/>
    </xf>
    <xf numFmtId="0" fontId="4" fillId="2" borderId="0" xfId="1" applyFont="1" applyFill="1" applyBorder="1"/>
    <xf numFmtId="0" fontId="4" fillId="2" borderId="4" xfId="1" applyFont="1" applyFill="1" applyBorder="1"/>
    <xf numFmtId="189" fontId="5" fillId="2" borderId="9" xfId="2" applyNumberFormat="1" applyFont="1" applyFill="1" applyBorder="1"/>
    <xf numFmtId="0" fontId="5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/>
    <xf numFmtId="189" fontId="2" fillId="0" borderId="9" xfId="2" applyNumberFormat="1" applyFont="1" applyFill="1" applyBorder="1" applyAlignment="1">
      <alignment horizontal="right"/>
    </xf>
    <xf numFmtId="0" fontId="3" fillId="0" borderId="0" xfId="0" applyFont="1" applyFill="1"/>
    <xf numFmtId="189" fontId="5" fillId="0" borderId="0" xfId="2" applyNumberFormat="1" applyFont="1" applyAlignment="1">
      <alignment horizontal="right"/>
    </xf>
    <xf numFmtId="189" fontId="4" fillId="0" borderId="0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right"/>
    </xf>
    <xf numFmtId="0" fontId="3" fillId="0" borderId="0" xfId="1" applyFont="1" applyBorder="1"/>
    <xf numFmtId="0" fontId="3" fillId="0" borderId="4" xfId="1" applyFont="1" applyBorder="1"/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left"/>
    </xf>
    <xf numFmtId="0" fontId="5" fillId="0" borderId="6" xfId="0" applyFont="1" applyBorder="1"/>
    <xf numFmtId="0" fontId="5" fillId="0" borderId="7" xfId="0" applyFont="1" applyBorder="1"/>
    <xf numFmtId="3" fontId="5" fillId="0" borderId="10" xfId="0" applyNumberFormat="1" applyFont="1" applyBorder="1"/>
    <xf numFmtId="3" fontId="6" fillId="0" borderId="6" xfId="0" applyNumberFormat="1" applyFont="1" applyBorder="1"/>
    <xf numFmtId="3" fontId="6" fillId="0" borderId="6" xfId="0" applyNumberFormat="1" applyFont="1" applyBorder="1" applyAlignment="1">
      <alignment horizontal="left"/>
    </xf>
    <xf numFmtId="0" fontId="8" fillId="0" borderId="0" xfId="0" applyFont="1" applyBorder="1"/>
    <xf numFmtId="0" fontId="8" fillId="0" borderId="0" xfId="0" applyFont="1"/>
  </cellXfs>
  <cellStyles count="3">
    <cellStyle name="Normal" xfId="0" builtinId="0"/>
    <cellStyle name="เครื่องหมายจุลภาค 2" xfId="2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90"/>
  <sheetViews>
    <sheetView showGridLines="0" tabSelected="1" workbookViewId="0">
      <selection activeCell="R6" sqref="R6"/>
    </sheetView>
  </sheetViews>
  <sheetFormatPr defaultRowHeight="21" x14ac:dyDescent="0.45"/>
  <cols>
    <col min="1" max="1" width="1.7109375" style="127" customWidth="1"/>
    <col min="2" max="2" width="5.85546875" style="127" customWidth="1"/>
    <col min="3" max="3" width="4.5703125" style="127" customWidth="1"/>
    <col min="4" max="4" width="12.28515625" style="127" customWidth="1"/>
    <col min="5" max="5" width="12.7109375" style="127" customWidth="1"/>
    <col min="6" max="6" width="11.7109375" style="127" customWidth="1"/>
    <col min="7" max="7" width="12.7109375" style="127" customWidth="1"/>
    <col min="8" max="8" width="11" style="127" customWidth="1"/>
    <col min="9" max="9" width="11.140625" style="127" bestFit="1" customWidth="1"/>
    <col min="10" max="11" width="12.85546875" style="127" bestFit="1" customWidth="1"/>
    <col min="12" max="12" width="12.5703125" style="127" customWidth="1"/>
    <col min="13" max="13" width="12" style="127" bestFit="1" customWidth="1"/>
    <col min="14" max="14" width="0.7109375" style="127" customWidth="1"/>
    <col min="15" max="15" width="17" style="127" customWidth="1"/>
    <col min="16" max="16" width="2.28515625" style="127" customWidth="1"/>
    <col min="17" max="17" width="4.85546875" style="127" customWidth="1"/>
    <col min="18" max="18" width="9.140625" style="127"/>
    <col min="19" max="19" width="12.140625" style="127" bestFit="1" customWidth="1"/>
    <col min="20" max="16384" width="9.140625" style="127"/>
  </cols>
  <sheetData>
    <row r="2" spans="1:16" s="1" customFormat="1" ht="21.75" x14ac:dyDescent="0.5">
      <c r="B2" s="2" t="s">
        <v>0</v>
      </c>
      <c r="C2" s="3">
        <v>19.3</v>
      </c>
      <c r="D2" s="2" t="s">
        <v>1</v>
      </c>
    </row>
    <row r="3" spans="1:16" s="4" customFormat="1" ht="21.75" x14ac:dyDescent="0.5">
      <c r="B3" s="5" t="s">
        <v>2</v>
      </c>
      <c r="C3" s="3">
        <v>19.3</v>
      </c>
      <c r="D3" s="5" t="s">
        <v>3</v>
      </c>
    </row>
    <row r="4" spans="1:16" s="6" customFormat="1" ht="19.5" x14ac:dyDescent="0.45">
      <c r="D4" s="7" t="s">
        <v>4</v>
      </c>
      <c r="E4" s="7"/>
      <c r="F4" s="7"/>
      <c r="G4" s="7"/>
      <c r="O4" s="8" t="s">
        <v>5</v>
      </c>
    </row>
    <row r="5" spans="1:16" s="9" customFormat="1" ht="6" customHeight="1" x14ac:dyDescent="0.5"/>
    <row r="6" spans="1:16" s="6" customFormat="1" ht="19.5" x14ac:dyDescent="0.45">
      <c r="A6" s="10" t="s">
        <v>6</v>
      </c>
      <c r="B6" s="11"/>
      <c r="C6" s="11"/>
      <c r="D6" s="12"/>
      <c r="E6" s="13" t="s">
        <v>7</v>
      </c>
      <c r="F6" s="10"/>
      <c r="G6" s="10"/>
      <c r="H6" s="10"/>
      <c r="I6" s="10"/>
      <c r="J6" s="14"/>
      <c r="K6" s="15" t="s">
        <v>8</v>
      </c>
      <c r="L6" s="16"/>
      <c r="M6" s="16"/>
      <c r="N6" s="17" t="s">
        <v>9</v>
      </c>
      <c r="O6" s="18"/>
    </row>
    <row r="7" spans="1:16" s="6" customFormat="1" ht="19.5" x14ac:dyDescent="0.45">
      <c r="A7" s="19"/>
      <c r="B7" s="19"/>
      <c r="C7" s="19"/>
      <c r="D7" s="20"/>
      <c r="E7" s="21" t="s">
        <v>10</v>
      </c>
      <c r="F7" s="22"/>
      <c r="G7" s="22"/>
      <c r="H7" s="22"/>
      <c r="I7" s="22"/>
      <c r="J7" s="23"/>
      <c r="K7" s="24" t="s">
        <v>11</v>
      </c>
      <c r="L7" s="25"/>
      <c r="M7" s="26"/>
      <c r="N7" s="27"/>
      <c r="O7" s="28"/>
    </row>
    <row r="8" spans="1:16" s="6" customFormat="1" ht="21.75" x14ac:dyDescent="0.45">
      <c r="A8" s="19"/>
      <c r="B8" s="19"/>
      <c r="C8" s="19"/>
      <c r="D8" s="20"/>
      <c r="E8" s="29"/>
      <c r="F8" s="29"/>
      <c r="G8" s="29"/>
      <c r="H8" s="29"/>
      <c r="I8" s="30"/>
      <c r="J8" s="31"/>
      <c r="K8" s="31"/>
      <c r="L8" s="31" t="s">
        <v>8</v>
      </c>
      <c r="M8" s="31" t="s">
        <v>8</v>
      </c>
      <c r="N8" s="32" t="s">
        <v>12</v>
      </c>
      <c r="O8" s="33"/>
      <c r="P8" s="34"/>
    </row>
    <row r="9" spans="1:16" s="6" customFormat="1" ht="21.75" x14ac:dyDescent="0.45">
      <c r="A9" s="19"/>
      <c r="B9" s="19"/>
      <c r="C9" s="19"/>
      <c r="D9" s="20"/>
      <c r="E9" s="29" t="s">
        <v>13</v>
      </c>
      <c r="F9" s="29" t="s">
        <v>14</v>
      </c>
      <c r="G9" s="29" t="s">
        <v>15</v>
      </c>
      <c r="H9" s="29" t="s">
        <v>16</v>
      </c>
      <c r="I9" s="29" t="s">
        <v>17</v>
      </c>
      <c r="J9" s="31" t="s">
        <v>18</v>
      </c>
      <c r="K9" s="31" t="s">
        <v>19</v>
      </c>
      <c r="L9" s="31" t="s">
        <v>20</v>
      </c>
      <c r="M9" s="31" t="s">
        <v>21</v>
      </c>
      <c r="N9" s="32" t="s">
        <v>22</v>
      </c>
      <c r="O9" s="33"/>
      <c r="P9" s="34"/>
    </row>
    <row r="10" spans="1:16" s="6" customFormat="1" ht="21.75" x14ac:dyDescent="0.45">
      <c r="A10" s="19"/>
      <c r="B10" s="19"/>
      <c r="C10" s="19"/>
      <c r="D10" s="20"/>
      <c r="E10" s="29" t="s">
        <v>23</v>
      </c>
      <c r="F10" s="29" t="s">
        <v>24</v>
      </c>
      <c r="G10" s="29" t="s">
        <v>25</v>
      </c>
      <c r="H10" s="29" t="s">
        <v>26</v>
      </c>
      <c r="I10" s="29" t="s">
        <v>27</v>
      </c>
      <c r="J10" s="31" t="s">
        <v>28</v>
      </c>
      <c r="K10" s="31" t="s">
        <v>29</v>
      </c>
      <c r="L10" s="31" t="s">
        <v>30</v>
      </c>
      <c r="M10" s="31" t="s">
        <v>31</v>
      </c>
      <c r="N10" s="32" t="s">
        <v>32</v>
      </c>
      <c r="O10" s="33"/>
      <c r="P10" s="34"/>
    </row>
    <row r="11" spans="1:16" s="6" customFormat="1" ht="19.5" x14ac:dyDescent="0.45">
      <c r="A11" s="35"/>
      <c r="B11" s="35"/>
      <c r="C11" s="35"/>
      <c r="D11" s="36"/>
      <c r="E11" s="37" t="s">
        <v>33</v>
      </c>
      <c r="F11" s="37" t="s">
        <v>34</v>
      </c>
      <c r="G11" s="37"/>
      <c r="H11" s="37" t="s">
        <v>35</v>
      </c>
      <c r="I11" s="37"/>
      <c r="J11" s="37"/>
      <c r="K11" s="37" t="s">
        <v>11</v>
      </c>
      <c r="L11" s="38" t="s">
        <v>36</v>
      </c>
      <c r="M11" s="37" t="s">
        <v>37</v>
      </c>
      <c r="N11" s="39"/>
      <c r="O11" s="40"/>
    </row>
    <row r="12" spans="1:16" s="9" customFormat="1" ht="3" customHeight="1" x14ac:dyDescent="0.5">
      <c r="A12" s="41"/>
      <c r="B12" s="41"/>
      <c r="C12" s="41"/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44"/>
      <c r="O12" s="45"/>
    </row>
    <row r="13" spans="1:16" s="1" customFormat="1" ht="21.75" x14ac:dyDescent="0.5">
      <c r="A13" s="46"/>
      <c r="B13" s="46"/>
      <c r="C13" s="46" t="s">
        <v>38</v>
      </c>
      <c r="D13" s="47"/>
      <c r="E13" s="48">
        <f>E14+E24+E44+E50+E76+E81+E103+E111</f>
        <v>721630503.86000001</v>
      </c>
      <c r="F13" s="48">
        <f>F14+F24+F44+F50+F76+F81+F103+F111</f>
        <v>15429909.809999999</v>
      </c>
      <c r="G13" s="48">
        <f>G14+G24+G44+G50+G76+G81+G103+G111</f>
        <v>15573646.879999999</v>
      </c>
      <c r="H13" s="48">
        <f>H14+H24+H50+H81+H103+H111</f>
        <v>3602592</v>
      </c>
      <c r="I13" s="48">
        <f>I14+I24+I44+I50+I76+I81+I103+I111</f>
        <v>5099019.6099999994</v>
      </c>
      <c r="J13" s="48">
        <f>J14+J24+J44+J50+J76+J81+J103+J111</f>
        <v>463994740.06</v>
      </c>
      <c r="K13" s="48">
        <f>K14+K24+K44+K50+K76+K81+K103+K111</f>
        <v>854475530.31000006</v>
      </c>
      <c r="L13" s="48">
        <f>L14+L24+L44+L50+L76+L81+L103+L111</f>
        <v>200912079.76999998</v>
      </c>
      <c r="M13" s="48">
        <f>M14+M24+M44+M50+M76+M81+M103+M111</f>
        <v>67899696.75</v>
      </c>
      <c r="N13" s="49"/>
      <c r="O13" s="50" t="s">
        <v>39</v>
      </c>
    </row>
    <row r="14" spans="1:16" s="59" customFormat="1" ht="21.75" x14ac:dyDescent="0.5">
      <c r="A14" s="51" t="s">
        <v>40</v>
      </c>
      <c r="B14" s="52"/>
      <c r="C14" s="53"/>
      <c r="D14" s="54"/>
      <c r="E14" s="55">
        <f>E15+E16+E17+E18+E19+E20+E21+E22+E23</f>
        <v>144921240.72999999</v>
      </c>
      <c r="F14" s="55">
        <f>F15+F16+F17+F18+F19+F20+F21+F22+F23</f>
        <v>3334648.41</v>
      </c>
      <c r="G14" s="55">
        <f>G15+G16+G17+G18+G19+G20+G21+G22+G23</f>
        <v>2380138</v>
      </c>
      <c r="H14" s="56">
        <f>H16+H17+H18+H22+H23</f>
        <v>876270</v>
      </c>
      <c r="I14" s="55">
        <f>I15+I16+I17+I18+I19+I20+I21+I22+I23</f>
        <v>678088.61</v>
      </c>
      <c r="J14" s="55">
        <f>J15+J16+J17+J18+J19+J20+J21+J22+J23</f>
        <v>78298413.969999999</v>
      </c>
      <c r="K14" s="55">
        <f>K15+K16+K17+K18+K19+K20+K21+K22+K23</f>
        <v>131714107.88</v>
      </c>
      <c r="L14" s="55">
        <f>L15+L16+L17+L18+L19+L20+L21+L22+L23</f>
        <v>33416886.91</v>
      </c>
      <c r="M14" s="55">
        <f>M15+M16+M17+M18+M19+M20+M21+M22+M23</f>
        <v>12623127</v>
      </c>
      <c r="N14" s="57" t="s">
        <v>41</v>
      </c>
      <c r="O14" s="58"/>
    </row>
    <row r="15" spans="1:16" s="9" customFormat="1" ht="21.75" x14ac:dyDescent="0.5">
      <c r="A15" s="60"/>
      <c r="B15" s="52" t="s">
        <v>42</v>
      </c>
      <c r="C15" s="60"/>
      <c r="D15" s="61"/>
      <c r="E15" s="62">
        <v>13196419.92</v>
      </c>
      <c r="F15" s="62">
        <v>303002.40000000002</v>
      </c>
      <c r="G15" s="62">
        <v>233230.22</v>
      </c>
      <c r="H15" s="63" t="s">
        <v>43</v>
      </c>
      <c r="I15" s="62">
        <v>33110</v>
      </c>
      <c r="J15" s="62">
        <v>15512219</v>
      </c>
      <c r="K15" s="62">
        <v>11929298.119999999</v>
      </c>
      <c r="L15" s="62">
        <v>8051663</v>
      </c>
      <c r="M15" s="62">
        <v>8150141</v>
      </c>
      <c r="N15" s="64"/>
      <c r="O15" s="65" t="s">
        <v>44</v>
      </c>
    </row>
    <row r="16" spans="1:16" s="9" customFormat="1" ht="21.75" x14ac:dyDescent="0.5">
      <c r="A16" s="60"/>
      <c r="B16" s="52" t="s">
        <v>45</v>
      </c>
      <c r="C16" s="60"/>
      <c r="D16" s="61"/>
      <c r="E16" s="66">
        <v>12520545.779999999</v>
      </c>
      <c r="F16" s="66">
        <v>2744.4</v>
      </c>
      <c r="G16" s="66">
        <v>281447.39</v>
      </c>
      <c r="H16" s="67">
        <v>417230</v>
      </c>
      <c r="I16" s="66">
        <v>44540</v>
      </c>
      <c r="J16" s="66">
        <v>2883048</v>
      </c>
      <c r="K16" s="66">
        <v>9688770.9900000002</v>
      </c>
      <c r="L16" s="66">
        <v>1886300</v>
      </c>
      <c r="M16" s="66">
        <v>389784</v>
      </c>
      <c r="N16" s="64"/>
      <c r="O16" s="65" t="s">
        <v>46</v>
      </c>
    </row>
    <row r="17" spans="1:15" s="9" customFormat="1" ht="21.75" x14ac:dyDescent="0.5">
      <c r="A17" s="60"/>
      <c r="B17" s="52" t="s">
        <v>47</v>
      </c>
      <c r="C17" s="60"/>
      <c r="D17" s="61"/>
      <c r="E17" s="68">
        <v>28282052.600000001</v>
      </c>
      <c r="F17" s="68">
        <v>890667.6</v>
      </c>
      <c r="G17" s="68">
        <v>449357.1</v>
      </c>
      <c r="H17" s="69">
        <v>23680</v>
      </c>
      <c r="I17" s="68">
        <v>87630</v>
      </c>
      <c r="J17" s="68">
        <v>16879517</v>
      </c>
      <c r="K17" s="68">
        <v>24234549.93</v>
      </c>
      <c r="L17" s="68">
        <v>4761740</v>
      </c>
      <c r="M17" s="68">
        <v>763305</v>
      </c>
      <c r="N17" s="70"/>
      <c r="O17" s="71" t="s">
        <v>48</v>
      </c>
    </row>
    <row r="18" spans="1:15" s="9" customFormat="1" ht="21.75" x14ac:dyDescent="0.5">
      <c r="A18" s="60"/>
      <c r="B18" s="52" t="s">
        <v>49</v>
      </c>
      <c r="C18" s="60"/>
      <c r="D18" s="61"/>
      <c r="E18" s="72">
        <v>12795537.220000001</v>
      </c>
      <c r="F18" s="72">
        <v>100435.81</v>
      </c>
      <c r="G18" s="72">
        <v>141917.87</v>
      </c>
      <c r="H18" s="73">
        <v>2250</v>
      </c>
      <c r="I18" s="72">
        <v>30801.279999999999</v>
      </c>
      <c r="J18" s="72">
        <v>3709329</v>
      </c>
      <c r="K18" s="72">
        <v>11294899.140000001</v>
      </c>
      <c r="L18" s="72">
        <v>215968</v>
      </c>
      <c r="M18" s="72">
        <v>544968</v>
      </c>
      <c r="N18" s="70"/>
      <c r="O18" s="71" t="s">
        <v>50</v>
      </c>
    </row>
    <row r="19" spans="1:15" s="9" customFormat="1" ht="21.75" x14ac:dyDescent="0.5">
      <c r="A19" s="60"/>
      <c r="B19" s="52" t="s">
        <v>51</v>
      </c>
      <c r="C19" s="60"/>
      <c r="D19" s="61"/>
      <c r="E19" s="72">
        <v>12437883.640000001</v>
      </c>
      <c r="F19" s="72">
        <v>239966.8</v>
      </c>
      <c r="G19" s="72">
        <v>217998.28</v>
      </c>
      <c r="H19" s="73" t="s">
        <v>43</v>
      </c>
      <c r="I19" s="72">
        <v>115710</v>
      </c>
      <c r="J19" s="72">
        <v>12756794</v>
      </c>
      <c r="K19" s="72">
        <v>8395493.9199999999</v>
      </c>
      <c r="L19" s="72">
        <v>1402345</v>
      </c>
      <c r="M19" s="72">
        <v>257570</v>
      </c>
      <c r="N19" s="70"/>
      <c r="O19" s="71" t="s">
        <v>52</v>
      </c>
    </row>
    <row r="20" spans="1:15" s="9" customFormat="1" ht="21.75" x14ac:dyDescent="0.5">
      <c r="A20" s="60"/>
      <c r="B20" s="52" t="s">
        <v>53</v>
      </c>
      <c r="C20" s="60"/>
      <c r="D20" s="61"/>
      <c r="E20" s="72">
        <v>15594072.720000001</v>
      </c>
      <c r="F20" s="72">
        <v>435984</v>
      </c>
      <c r="G20" s="72">
        <v>127353.76</v>
      </c>
      <c r="H20" s="73" t="s">
        <v>43</v>
      </c>
      <c r="I20" s="72">
        <v>68335</v>
      </c>
      <c r="J20" s="72">
        <v>6299419</v>
      </c>
      <c r="K20" s="72">
        <v>15854266.98</v>
      </c>
      <c r="L20" s="72">
        <v>5965184.9400000004</v>
      </c>
      <c r="M20" s="72">
        <v>656019</v>
      </c>
      <c r="N20" s="70"/>
      <c r="O20" s="71" t="s">
        <v>54</v>
      </c>
    </row>
    <row r="21" spans="1:15" s="9" customFormat="1" ht="21.75" x14ac:dyDescent="0.5">
      <c r="A21" s="60"/>
      <c r="B21" s="52" t="s">
        <v>55</v>
      </c>
      <c r="C21" s="60"/>
      <c r="D21" s="61"/>
      <c r="E21" s="62">
        <v>12750260.35</v>
      </c>
      <c r="F21" s="62">
        <v>169882.4</v>
      </c>
      <c r="G21" s="62">
        <v>202491.96</v>
      </c>
      <c r="H21" s="63" t="s">
        <v>43</v>
      </c>
      <c r="I21" s="62">
        <v>61506</v>
      </c>
      <c r="J21" s="62">
        <v>3812121.97</v>
      </c>
      <c r="K21" s="62">
        <v>9545331.9800000004</v>
      </c>
      <c r="L21" s="62">
        <v>3202205.97</v>
      </c>
      <c r="M21" s="62">
        <v>381403</v>
      </c>
      <c r="N21" s="64"/>
      <c r="O21" s="65" t="s">
        <v>56</v>
      </c>
    </row>
    <row r="22" spans="1:15" s="9" customFormat="1" ht="21.75" x14ac:dyDescent="0.5">
      <c r="A22" s="60"/>
      <c r="B22" s="52" t="s">
        <v>57</v>
      </c>
      <c r="C22" s="60"/>
      <c r="D22" s="61"/>
      <c r="E22" s="62">
        <v>15825649.5</v>
      </c>
      <c r="F22" s="62">
        <v>356771.2</v>
      </c>
      <c r="G22" s="62">
        <v>486604.1</v>
      </c>
      <c r="H22" s="63">
        <v>37970</v>
      </c>
      <c r="I22" s="62">
        <v>127856.33</v>
      </c>
      <c r="J22" s="62">
        <v>7532500</v>
      </c>
      <c r="K22" s="62">
        <v>19363388.41</v>
      </c>
      <c r="L22" s="62">
        <v>3212560</v>
      </c>
      <c r="M22" s="62">
        <v>749305</v>
      </c>
      <c r="N22" s="64"/>
      <c r="O22" s="65" t="s">
        <v>58</v>
      </c>
    </row>
    <row r="23" spans="1:15" s="9" customFormat="1" ht="21.75" x14ac:dyDescent="0.5">
      <c r="A23" s="60"/>
      <c r="B23" s="52" t="s">
        <v>59</v>
      </c>
      <c r="C23" s="60"/>
      <c r="D23" s="61"/>
      <c r="E23" s="62">
        <v>21518819</v>
      </c>
      <c r="F23" s="62">
        <v>835193.8</v>
      </c>
      <c r="G23" s="62">
        <v>239737.32</v>
      </c>
      <c r="H23" s="63">
        <v>395140</v>
      </c>
      <c r="I23" s="62">
        <v>108600</v>
      </c>
      <c r="J23" s="62">
        <v>8913466</v>
      </c>
      <c r="K23" s="62">
        <v>21408108.41</v>
      </c>
      <c r="L23" s="62">
        <v>4718920</v>
      </c>
      <c r="M23" s="62">
        <v>730632</v>
      </c>
      <c r="N23" s="64"/>
      <c r="O23" s="65" t="s">
        <v>60</v>
      </c>
    </row>
    <row r="24" spans="1:15" s="59" customFormat="1" ht="21.75" x14ac:dyDescent="0.5">
      <c r="A24" s="51" t="s">
        <v>61</v>
      </c>
      <c r="B24" s="74"/>
      <c r="C24" s="74"/>
      <c r="D24" s="75"/>
      <c r="E24" s="55">
        <f>E25+E26+E27+E28+E29+E30+E42+E43</f>
        <v>81668778.850000009</v>
      </c>
      <c r="F24" s="55">
        <f>F25+F26+F27+F28+F29+F30+F42+F43</f>
        <v>989389.75</v>
      </c>
      <c r="G24" s="55">
        <f>G25+G26+G27+G28+G29+G30+G42+G43</f>
        <v>1994132.99</v>
      </c>
      <c r="H24" s="55">
        <f>H25+H27</f>
        <v>373920</v>
      </c>
      <c r="I24" s="55">
        <f>I25+I26+I27+I28+I29+I30+I42+I43</f>
        <v>791634</v>
      </c>
      <c r="J24" s="55">
        <f>J25+J26+J27+J28+J29+J30+J42+J43</f>
        <v>40324631</v>
      </c>
      <c r="K24" s="55">
        <f>K25+K26+K27+K28+K29+K30+K42+K43</f>
        <v>88728491.069999993</v>
      </c>
      <c r="L24" s="55">
        <f>L25+L26+L27+L28+L29+L30+L42+L43</f>
        <v>22832086</v>
      </c>
      <c r="M24" s="55">
        <f>M25+M26+M27+M28+M29+M30+M42+M43</f>
        <v>3753805.59</v>
      </c>
      <c r="N24" s="76" t="s">
        <v>62</v>
      </c>
      <c r="O24" s="77"/>
    </row>
    <row r="25" spans="1:15" s="9" customFormat="1" ht="21.75" x14ac:dyDescent="0.5">
      <c r="A25" s="78"/>
      <c r="B25" s="52" t="s">
        <v>63</v>
      </c>
      <c r="C25" s="60"/>
      <c r="D25" s="61"/>
      <c r="E25" s="79">
        <v>13949329.15</v>
      </c>
      <c r="F25" s="79">
        <v>2716.4</v>
      </c>
      <c r="G25" s="79">
        <v>254046.14</v>
      </c>
      <c r="H25" s="63">
        <v>232635</v>
      </c>
      <c r="I25" s="79">
        <v>362198</v>
      </c>
      <c r="J25" s="79">
        <v>5398089</v>
      </c>
      <c r="K25" s="79">
        <v>12458301.949999999</v>
      </c>
      <c r="L25" s="79">
        <v>3846340</v>
      </c>
      <c r="M25" s="79">
        <v>637873</v>
      </c>
      <c r="N25" s="64"/>
      <c r="O25" s="65" t="s">
        <v>64</v>
      </c>
    </row>
    <row r="26" spans="1:15" s="9" customFormat="1" ht="21.75" x14ac:dyDescent="0.5">
      <c r="A26" s="78"/>
      <c r="B26" s="60" t="s">
        <v>65</v>
      </c>
      <c r="C26" s="60"/>
      <c r="D26" s="61"/>
      <c r="E26" s="79">
        <v>14798690.779999999</v>
      </c>
      <c r="F26" s="79">
        <v>119513.21</v>
      </c>
      <c r="G26" s="79">
        <v>119341.03</v>
      </c>
      <c r="H26" s="63" t="s">
        <v>43</v>
      </c>
      <c r="I26" s="79">
        <v>81060</v>
      </c>
      <c r="J26" s="79">
        <v>5190190</v>
      </c>
      <c r="K26" s="79">
        <v>11397229.390000001</v>
      </c>
      <c r="L26" s="79">
        <v>1324580</v>
      </c>
      <c r="M26" s="79">
        <v>761501</v>
      </c>
      <c r="N26" s="64"/>
      <c r="O26" s="65" t="s">
        <v>66</v>
      </c>
    </row>
    <row r="27" spans="1:15" s="1" customFormat="1" ht="21.75" x14ac:dyDescent="0.5">
      <c r="A27" s="78"/>
      <c r="B27" s="52" t="s">
        <v>67</v>
      </c>
      <c r="C27" s="60"/>
      <c r="D27" s="61"/>
      <c r="E27" s="80">
        <v>13002958.52</v>
      </c>
      <c r="F27" s="62">
        <v>85655.6</v>
      </c>
      <c r="G27" s="62">
        <v>352052.12</v>
      </c>
      <c r="H27" s="63">
        <v>141285</v>
      </c>
      <c r="I27" s="62">
        <v>42666</v>
      </c>
      <c r="J27" s="62">
        <v>3936991</v>
      </c>
      <c r="K27" s="62">
        <v>11047053.17</v>
      </c>
      <c r="L27" s="62">
        <v>2238790</v>
      </c>
      <c r="M27" s="62">
        <v>362109</v>
      </c>
      <c r="O27" s="6" t="s">
        <v>68</v>
      </c>
    </row>
    <row r="28" spans="1:15" s="4" customFormat="1" ht="21.75" x14ac:dyDescent="0.5">
      <c r="A28" s="78"/>
      <c r="B28" s="52" t="s">
        <v>69</v>
      </c>
      <c r="C28" s="60"/>
      <c r="D28" s="61"/>
      <c r="E28" s="81">
        <v>13442172.35</v>
      </c>
      <c r="F28" s="62">
        <v>387203</v>
      </c>
      <c r="G28" s="62">
        <v>427407.54</v>
      </c>
      <c r="H28" s="63" t="s">
        <v>43</v>
      </c>
      <c r="I28" s="62">
        <v>51500</v>
      </c>
      <c r="J28" s="62">
        <v>6761561</v>
      </c>
      <c r="K28" s="62">
        <v>10752637.82</v>
      </c>
      <c r="L28" s="62">
        <v>5807750</v>
      </c>
      <c r="M28" s="62">
        <v>473097.56</v>
      </c>
      <c r="O28" s="82" t="s">
        <v>70</v>
      </c>
    </row>
    <row r="29" spans="1:15" s="9" customFormat="1" ht="21.75" x14ac:dyDescent="0.5">
      <c r="A29" s="78"/>
      <c r="B29" s="52" t="s">
        <v>71</v>
      </c>
      <c r="C29" s="60"/>
      <c r="D29" s="61"/>
      <c r="E29" s="79">
        <v>13115066.75</v>
      </c>
      <c r="F29" s="79">
        <v>180827.4</v>
      </c>
      <c r="G29" s="79">
        <v>350415.44</v>
      </c>
      <c r="H29" s="63" t="s">
        <v>43</v>
      </c>
      <c r="I29" s="79">
        <v>65430</v>
      </c>
      <c r="J29" s="79">
        <v>4745906</v>
      </c>
      <c r="K29" s="79">
        <v>10137911.18</v>
      </c>
      <c r="L29" s="79">
        <v>1274900</v>
      </c>
      <c r="M29" s="79">
        <v>383802.03</v>
      </c>
      <c r="N29" s="64"/>
      <c r="O29" s="65" t="s">
        <v>72</v>
      </c>
    </row>
    <row r="30" spans="1:15" s="9" customFormat="1" ht="21.75" x14ac:dyDescent="0.5">
      <c r="A30" s="78"/>
      <c r="B30" s="52" t="s">
        <v>73</v>
      </c>
      <c r="C30" s="60"/>
      <c r="D30" s="61"/>
      <c r="E30" s="79">
        <v>185734.78</v>
      </c>
      <c r="F30" s="79">
        <v>158863.1</v>
      </c>
      <c r="G30" s="79">
        <v>357135.49</v>
      </c>
      <c r="H30" s="63" t="s">
        <v>43</v>
      </c>
      <c r="I30" s="79">
        <v>55200</v>
      </c>
      <c r="J30" s="79">
        <v>4306678</v>
      </c>
      <c r="K30" s="79">
        <v>12847924.32</v>
      </c>
      <c r="L30" s="79">
        <v>2842996</v>
      </c>
      <c r="M30" s="79">
        <v>491191</v>
      </c>
      <c r="N30" s="64"/>
      <c r="O30" s="65" t="s">
        <v>74</v>
      </c>
    </row>
    <row r="31" spans="1:15" s="9" customFormat="1" ht="21.75" x14ac:dyDescent="0.5">
      <c r="A31" s="78"/>
      <c r="B31" s="60"/>
      <c r="C31" s="60"/>
      <c r="D31" s="60"/>
      <c r="E31" s="83"/>
      <c r="F31" s="83"/>
      <c r="G31" s="83"/>
      <c r="H31" s="84"/>
      <c r="I31" s="83"/>
      <c r="J31" s="83"/>
      <c r="K31" s="83"/>
      <c r="L31" s="83"/>
      <c r="M31" s="83"/>
      <c r="N31" s="64"/>
      <c r="O31" s="85"/>
    </row>
    <row r="32" spans="1:15" s="1" customFormat="1" ht="21.75" x14ac:dyDescent="0.5">
      <c r="A32" s="49"/>
      <c r="B32" s="86" t="s">
        <v>0</v>
      </c>
      <c r="C32" s="87">
        <v>19.3</v>
      </c>
      <c r="D32" s="86" t="s">
        <v>75</v>
      </c>
    </row>
    <row r="33" spans="1:16" s="4" customFormat="1" ht="21.75" x14ac:dyDescent="0.5">
      <c r="B33" s="5" t="s">
        <v>2</v>
      </c>
      <c r="C33" s="87">
        <v>19.3</v>
      </c>
      <c r="D33" s="5" t="s">
        <v>3</v>
      </c>
    </row>
    <row r="34" spans="1:16" s="6" customFormat="1" ht="19.5" x14ac:dyDescent="0.45">
      <c r="A34" s="82"/>
      <c r="B34" s="82"/>
      <c r="C34" s="82"/>
      <c r="D34" s="4" t="s">
        <v>76</v>
      </c>
      <c r="E34" s="7"/>
      <c r="F34" s="7"/>
      <c r="G34" s="7"/>
      <c r="O34" s="8" t="s">
        <v>5</v>
      </c>
    </row>
    <row r="35" spans="1:16" s="9" customFormat="1" ht="6" customHeight="1" x14ac:dyDescent="0.5">
      <c r="A35" s="64"/>
      <c r="B35" s="64"/>
      <c r="C35" s="64"/>
      <c r="D35" s="64"/>
    </row>
    <row r="36" spans="1:16" s="6" customFormat="1" ht="18.75" customHeight="1" x14ac:dyDescent="0.45">
      <c r="A36" s="10" t="s">
        <v>6</v>
      </c>
      <c r="B36" s="11"/>
      <c r="C36" s="11"/>
      <c r="D36" s="12"/>
      <c r="E36" s="13" t="s">
        <v>7</v>
      </c>
      <c r="F36" s="10"/>
      <c r="G36" s="10"/>
      <c r="H36" s="10"/>
      <c r="I36" s="10"/>
      <c r="J36" s="14"/>
      <c r="K36" s="15" t="s">
        <v>8</v>
      </c>
      <c r="L36" s="16"/>
      <c r="M36" s="16"/>
      <c r="N36" s="17" t="s">
        <v>9</v>
      </c>
      <c r="O36" s="18"/>
    </row>
    <row r="37" spans="1:16" s="6" customFormat="1" ht="18.75" customHeight="1" x14ac:dyDescent="0.45">
      <c r="A37" s="19"/>
      <c r="B37" s="19"/>
      <c r="C37" s="19"/>
      <c r="D37" s="20"/>
      <c r="E37" s="21" t="s">
        <v>10</v>
      </c>
      <c r="F37" s="22"/>
      <c r="G37" s="22"/>
      <c r="H37" s="22"/>
      <c r="I37" s="22"/>
      <c r="J37" s="23"/>
      <c r="K37" s="24" t="s">
        <v>11</v>
      </c>
      <c r="L37" s="25"/>
      <c r="M37" s="26"/>
      <c r="N37" s="27"/>
      <c r="O37" s="28"/>
    </row>
    <row r="38" spans="1:16" s="6" customFormat="1" ht="18.75" customHeight="1" x14ac:dyDescent="0.45">
      <c r="A38" s="19"/>
      <c r="B38" s="19"/>
      <c r="C38" s="19"/>
      <c r="D38" s="20"/>
      <c r="E38" s="29"/>
      <c r="F38" s="29"/>
      <c r="G38" s="29"/>
      <c r="H38" s="29"/>
      <c r="I38" s="30"/>
      <c r="J38" s="31"/>
      <c r="K38" s="31"/>
      <c r="L38" s="31" t="s">
        <v>8</v>
      </c>
      <c r="M38" s="31" t="s">
        <v>8</v>
      </c>
      <c r="N38" s="32" t="s">
        <v>12</v>
      </c>
      <c r="O38" s="33"/>
      <c r="P38" s="34"/>
    </row>
    <row r="39" spans="1:16" s="6" customFormat="1" ht="18.75" customHeight="1" x14ac:dyDescent="0.45">
      <c r="A39" s="19"/>
      <c r="B39" s="19"/>
      <c r="C39" s="19"/>
      <c r="D39" s="20"/>
      <c r="E39" s="29" t="s">
        <v>13</v>
      </c>
      <c r="F39" s="29" t="s">
        <v>14</v>
      </c>
      <c r="G39" s="29" t="s">
        <v>15</v>
      </c>
      <c r="H39" s="29" t="s">
        <v>16</v>
      </c>
      <c r="I39" s="29" t="s">
        <v>17</v>
      </c>
      <c r="J39" s="31" t="s">
        <v>18</v>
      </c>
      <c r="K39" s="31" t="s">
        <v>19</v>
      </c>
      <c r="L39" s="31" t="s">
        <v>20</v>
      </c>
      <c r="M39" s="31" t="s">
        <v>21</v>
      </c>
      <c r="N39" s="32" t="s">
        <v>22</v>
      </c>
      <c r="O39" s="33"/>
      <c r="P39" s="34"/>
    </row>
    <row r="40" spans="1:16" s="6" customFormat="1" ht="18.75" customHeight="1" x14ac:dyDescent="0.45">
      <c r="A40" s="19"/>
      <c r="B40" s="19"/>
      <c r="C40" s="19"/>
      <c r="D40" s="20"/>
      <c r="E40" s="29" t="s">
        <v>23</v>
      </c>
      <c r="F40" s="29" t="s">
        <v>24</v>
      </c>
      <c r="G40" s="29" t="s">
        <v>25</v>
      </c>
      <c r="H40" s="29" t="s">
        <v>26</v>
      </c>
      <c r="I40" s="29" t="s">
        <v>27</v>
      </c>
      <c r="J40" s="31" t="s">
        <v>28</v>
      </c>
      <c r="K40" s="31" t="s">
        <v>29</v>
      </c>
      <c r="L40" s="31" t="s">
        <v>30</v>
      </c>
      <c r="M40" s="31" t="s">
        <v>31</v>
      </c>
      <c r="N40" s="32" t="s">
        <v>32</v>
      </c>
      <c r="O40" s="33"/>
      <c r="P40" s="34"/>
    </row>
    <row r="41" spans="1:16" s="6" customFormat="1" ht="18.75" customHeight="1" x14ac:dyDescent="0.45">
      <c r="A41" s="35"/>
      <c r="B41" s="35"/>
      <c r="C41" s="35"/>
      <c r="D41" s="36"/>
      <c r="E41" s="37" t="s">
        <v>33</v>
      </c>
      <c r="F41" s="37" t="s">
        <v>34</v>
      </c>
      <c r="G41" s="37"/>
      <c r="H41" s="37" t="s">
        <v>35</v>
      </c>
      <c r="I41" s="37"/>
      <c r="J41" s="37"/>
      <c r="K41" s="37" t="s">
        <v>11</v>
      </c>
      <c r="L41" s="38" t="s">
        <v>36</v>
      </c>
      <c r="M41" s="37" t="s">
        <v>37</v>
      </c>
      <c r="N41" s="39"/>
      <c r="O41" s="40"/>
    </row>
    <row r="42" spans="1:16" s="9" customFormat="1" ht="21.75" x14ac:dyDescent="0.5">
      <c r="A42" s="60"/>
      <c r="B42" s="52" t="s">
        <v>77</v>
      </c>
      <c r="C42" s="60"/>
      <c r="D42" s="61"/>
      <c r="E42" s="79">
        <v>137369</v>
      </c>
      <c r="F42" s="79">
        <v>48298</v>
      </c>
      <c r="G42" s="79">
        <v>26202</v>
      </c>
      <c r="H42" s="63" t="s">
        <v>43</v>
      </c>
      <c r="I42" s="79">
        <v>17300</v>
      </c>
      <c r="J42" s="79">
        <v>3533925</v>
      </c>
      <c r="K42" s="79">
        <v>8079060</v>
      </c>
      <c r="L42" s="79">
        <v>1025670</v>
      </c>
      <c r="M42" s="79">
        <v>191872</v>
      </c>
      <c r="N42" s="64"/>
      <c r="O42" s="65" t="s">
        <v>78</v>
      </c>
    </row>
    <row r="43" spans="1:16" s="9" customFormat="1" ht="21.75" x14ac:dyDescent="0.5">
      <c r="A43" s="60"/>
      <c r="B43" s="52" t="s">
        <v>79</v>
      </c>
      <c r="C43" s="60"/>
      <c r="D43" s="61"/>
      <c r="E43" s="79">
        <v>13037457.52</v>
      </c>
      <c r="F43" s="79">
        <v>6313.04</v>
      </c>
      <c r="G43" s="79">
        <v>107533.23</v>
      </c>
      <c r="H43" s="63" t="s">
        <v>43</v>
      </c>
      <c r="I43" s="79">
        <v>116280</v>
      </c>
      <c r="J43" s="79">
        <v>6451291</v>
      </c>
      <c r="K43" s="79">
        <v>12008373.24</v>
      </c>
      <c r="L43" s="79">
        <v>4471060</v>
      </c>
      <c r="M43" s="79">
        <v>452360</v>
      </c>
      <c r="N43" s="64"/>
      <c r="O43" s="65" t="s">
        <v>80</v>
      </c>
    </row>
    <row r="44" spans="1:16" s="59" customFormat="1" ht="21.75" x14ac:dyDescent="0.5">
      <c r="A44" s="51" t="s">
        <v>81</v>
      </c>
      <c r="B44" s="74"/>
      <c r="C44" s="74"/>
      <c r="D44" s="75"/>
      <c r="E44" s="55">
        <f>E45+E46+E47+E48+E49</f>
        <v>57835731.879999995</v>
      </c>
      <c r="F44" s="55">
        <f>F45+F46+F47+F48+F49</f>
        <v>1629839.5</v>
      </c>
      <c r="G44" s="55">
        <f>G45+G46+G47+G48+G49</f>
        <v>1295386.76</v>
      </c>
      <c r="H44" s="56" t="s">
        <v>43</v>
      </c>
      <c r="I44" s="55">
        <f t="shared" ref="I44:N44" si="0">I45+I46+I47+I48+I49</f>
        <v>389442</v>
      </c>
      <c r="J44" s="55">
        <f t="shared" si="0"/>
        <v>81910735.939999998</v>
      </c>
      <c r="K44" s="55">
        <f t="shared" si="0"/>
        <v>90377498.400000006</v>
      </c>
      <c r="L44" s="55">
        <f t="shared" si="0"/>
        <v>38921418.289999992</v>
      </c>
      <c r="M44" s="55">
        <f t="shared" si="0"/>
        <v>20596111.399999999</v>
      </c>
      <c r="N44" s="88">
        <f t="shared" si="0"/>
        <v>0</v>
      </c>
      <c r="O44" s="76" t="s">
        <v>82</v>
      </c>
    </row>
    <row r="45" spans="1:16" s="9" customFormat="1" ht="21.75" x14ac:dyDescent="0.5">
      <c r="A45" s="78"/>
      <c r="B45" s="52" t="s">
        <v>83</v>
      </c>
      <c r="C45" s="60"/>
      <c r="D45" s="61"/>
      <c r="E45" s="79">
        <v>14600753.59</v>
      </c>
      <c r="F45" s="79">
        <v>337709.8</v>
      </c>
      <c r="G45" s="79">
        <v>177737</v>
      </c>
      <c r="H45" s="63" t="s">
        <v>43</v>
      </c>
      <c r="I45" s="79">
        <v>85200</v>
      </c>
      <c r="J45" s="79">
        <v>32029480</v>
      </c>
      <c r="K45" s="79">
        <v>16076443.970000001</v>
      </c>
      <c r="L45" s="79">
        <v>19190898</v>
      </c>
      <c r="M45" s="79">
        <v>10201381</v>
      </c>
      <c r="N45" s="64"/>
      <c r="O45" s="65" t="s">
        <v>84</v>
      </c>
    </row>
    <row r="46" spans="1:16" s="9" customFormat="1" ht="21.75" x14ac:dyDescent="0.5">
      <c r="A46" s="78"/>
      <c r="B46" s="52" t="s">
        <v>85</v>
      </c>
      <c r="C46" s="60"/>
      <c r="D46" s="61"/>
      <c r="E46" s="79">
        <v>15935130</v>
      </c>
      <c r="F46" s="79">
        <v>444923</v>
      </c>
      <c r="G46" s="79">
        <v>348179.51</v>
      </c>
      <c r="H46" s="63" t="s">
        <v>43</v>
      </c>
      <c r="I46" s="79">
        <v>85958</v>
      </c>
      <c r="J46" s="79">
        <v>29603526.899999999</v>
      </c>
      <c r="K46" s="79">
        <v>36683921.039999999</v>
      </c>
      <c r="L46" s="89">
        <v>5071139.13</v>
      </c>
      <c r="M46" s="79">
        <v>1080563.3999999999</v>
      </c>
      <c r="N46" s="64"/>
      <c r="O46" s="65" t="s">
        <v>86</v>
      </c>
    </row>
    <row r="47" spans="1:16" s="9" customFormat="1" ht="21.75" x14ac:dyDescent="0.5">
      <c r="A47" s="78"/>
      <c r="B47" s="52" t="s">
        <v>87</v>
      </c>
      <c r="C47" s="60"/>
      <c r="D47" s="61"/>
      <c r="E47" s="79">
        <v>12919497.380000001</v>
      </c>
      <c r="F47" s="79">
        <v>254895.4</v>
      </c>
      <c r="G47" s="79">
        <v>295214.01</v>
      </c>
      <c r="H47" s="63" t="s">
        <v>43</v>
      </c>
      <c r="I47" s="79">
        <v>31003</v>
      </c>
      <c r="J47" s="79">
        <v>154922</v>
      </c>
      <c r="K47" s="79">
        <v>11660773.439999999</v>
      </c>
      <c r="L47" s="79">
        <v>6646208</v>
      </c>
      <c r="M47" s="79">
        <v>7772198</v>
      </c>
      <c r="N47" s="64"/>
      <c r="O47" s="65" t="s">
        <v>88</v>
      </c>
    </row>
    <row r="48" spans="1:16" s="9" customFormat="1" ht="21.75" x14ac:dyDescent="0.5">
      <c r="A48" s="78"/>
      <c r="B48" s="52" t="s">
        <v>89</v>
      </c>
      <c r="C48" s="60"/>
      <c r="D48" s="61"/>
      <c r="E48" s="79">
        <v>107056.5</v>
      </c>
      <c r="F48" s="79">
        <v>291388.2</v>
      </c>
      <c r="G48" s="79">
        <v>274728.71999999997</v>
      </c>
      <c r="H48" s="63" t="s">
        <v>43</v>
      </c>
      <c r="I48" s="79">
        <v>96995</v>
      </c>
      <c r="J48" s="79">
        <v>13657386.039999999</v>
      </c>
      <c r="K48" s="79">
        <v>10950763.939999999</v>
      </c>
      <c r="L48" s="79">
        <v>4585100</v>
      </c>
      <c r="M48" s="79">
        <v>366262</v>
      </c>
      <c r="N48" s="64"/>
      <c r="O48" s="65" t="s">
        <v>90</v>
      </c>
    </row>
    <row r="49" spans="1:19" s="9" customFormat="1" ht="21.75" x14ac:dyDescent="0.5">
      <c r="A49" s="60"/>
      <c r="B49" s="52" t="s">
        <v>91</v>
      </c>
      <c r="C49" s="60"/>
      <c r="D49" s="61"/>
      <c r="E49" s="90">
        <v>14273294.41</v>
      </c>
      <c r="F49" s="90">
        <v>300923.09999999998</v>
      </c>
      <c r="G49" s="90">
        <v>199527.52</v>
      </c>
      <c r="H49" s="91" t="s">
        <v>43</v>
      </c>
      <c r="I49" s="90">
        <v>90286</v>
      </c>
      <c r="J49" s="90">
        <v>6465421</v>
      </c>
      <c r="K49" s="90">
        <v>15005596.01</v>
      </c>
      <c r="L49" s="90">
        <v>3428073.16</v>
      </c>
      <c r="M49" s="90">
        <v>1175707</v>
      </c>
      <c r="N49" s="64"/>
      <c r="O49" s="65" t="s">
        <v>92</v>
      </c>
    </row>
    <row r="50" spans="1:19" s="59" customFormat="1" ht="21.75" x14ac:dyDescent="0.5">
      <c r="A50" s="51" t="s">
        <v>93</v>
      </c>
      <c r="B50" s="52"/>
      <c r="C50" s="52"/>
      <c r="D50" s="92"/>
      <c r="E50" s="55">
        <f>E51+E52+E53+E54+E55+E56+E57+E58+E59+E73+E74+E75</f>
        <v>180573173.52000001</v>
      </c>
      <c r="F50" s="55">
        <f>F51+F52+F53+F54+F55+F56+F57+F58+F59+F73+F74+F75</f>
        <v>5712973.2999999998</v>
      </c>
      <c r="G50" s="55">
        <f>G51+G52+G53+G54+G55+G56+G57+G58+G59+G73+G74+G75</f>
        <v>4166059.4000000008</v>
      </c>
      <c r="H50" s="93">
        <f>H52+H53</f>
        <v>237328</v>
      </c>
      <c r="I50" s="55">
        <f>I51+I52+I53+I54+I55+I56+I57+I58+I59+I73+I74+I75</f>
        <v>1050766</v>
      </c>
      <c r="J50" s="55">
        <f>J51+J52+J53+J54+J55+J56+J57+J58+J59+J73+J74+J75</f>
        <v>91943841</v>
      </c>
      <c r="K50" s="55">
        <f>K51+K52+K53+K54+K55+K56+K57+K58+K59+K73+K74+K75</f>
        <v>218328488.20999998</v>
      </c>
      <c r="L50" s="55">
        <f>L51+L52+L53+L54+L55+L56+L57+L58+L59+L73+L74+L75</f>
        <v>46653486.109999999</v>
      </c>
      <c r="M50" s="55">
        <f>M51+M52+M53+M54+M55+M56+M57+M58+M59+M73+M74+M75</f>
        <v>6924784.7199999997</v>
      </c>
      <c r="N50" s="57" t="s">
        <v>94</v>
      </c>
      <c r="O50" s="71"/>
    </row>
    <row r="51" spans="1:19" s="9" customFormat="1" ht="21.75" x14ac:dyDescent="0.5">
      <c r="A51" s="78"/>
      <c r="B51" s="52" t="s">
        <v>95</v>
      </c>
      <c r="C51" s="60"/>
      <c r="D51" s="61"/>
      <c r="E51" s="62">
        <v>18482937.73</v>
      </c>
      <c r="F51" s="62">
        <v>539390.5</v>
      </c>
      <c r="G51" s="62">
        <v>367192.95</v>
      </c>
      <c r="H51" s="63" t="s">
        <v>43</v>
      </c>
      <c r="I51" s="62">
        <v>55308</v>
      </c>
      <c r="J51" s="62">
        <v>6621070</v>
      </c>
      <c r="K51" s="62">
        <v>17720626.25</v>
      </c>
      <c r="L51" s="62">
        <v>3519480</v>
      </c>
      <c r="M51" s="62">
        <v>766148</v>
      </c>
      <c r="N51" s="64"/>
      <c r="O51" s="65" t="s">
        <v>96</v>
      </c>
    </row>
    <row r="52" spans="1:19" s="9" customFormat="1" ht="21.75" x14ac:dyDescent="0.5">
      <c r="A52" s="78"/>
      <c r="B52" s="52" t="s">
        <v>97</v>
      </c>
      <c r="C52" s="60"/>
      <c r="D52" s="61"/>
      <c r="E52" s="94">
        <v>22414226.890000001</v>
      </c>
      <c r="F52" s="94">
        <v>1037817.2</v>
      </c>
      <c r="G52" s="94">
        <v>445562.59</v>
      </c>
      <c r="H52" s="63">
        <v>26288</v>
      </c>
      <c r="I52" s="94">
        <v>84161</v>
      </c>
      <c r="J52" s="94">
        <v>10606779</v>
      </c>
      <c r="K52" s="94">
        <v>25343317.670000002</v>
      </c>
      <c r="L52" s="94">
        <v>6326559</v>
      </c>
      <c r="M52" s="94">
        <v>689117</v>
      </c>
      <c r="N52" s="64"/>
      <c r="O52" s="65" t="s">
        <v>98</v>
      </c>
    </row>
    <row r="53" spans="1:19" s="9" customFormat="1" ht="21.75" x14ac:dyDescent="0.5">
      <c r="A53" s="78"/>
      <c r="B53" s="52" t="s">
        <v>99</v>
      </c>
      <c r="C53" s="60"/>
      <c r="D53" s="61"/>
      <c r="E53" s="95">
        <v>27931</v>
      </c>
      <c r="F53" s="95">
        <v>59074</v>
      </c>
      <c r="G53" s="95">
        <v>60681</v>
      </c>
      <c r="H53" s="96">
        <v>211040</v>
      </c>
      <c r="I53" s="95">
        <v>59799</v>
      </c>
      <c r="J53" s="95">
        <v>4145567</v>
      </c>
      <c r="K53" s="95">
        <v>30805187</v>
      </c>
      <c r="L53" s="95">
        <v>929390</v>
      </c>
      <c r="M53" s="95">
        <v>533692</v>
      </c>
      <c r="N53" s="64"/>
      <c r="O53" s="65" t="s">
        <v>100</v>
      </c>
    </row>
    <row r="54" spans="1:19" s="9" customFormat="1" ht="21.75" x14ac:dyDescent="0.5">
      <c r="A54" s="78"/>
      <c r="B54" s="52" t="s">
        <v>101</v>
      </c>
      <c r="C54" s="60"/>
      <c r="D54" s="61"/>
      <c r="E54" s="94">
        <v>12556126.720000001</v>
      </c>
      <c r="F54" s="94">
        <v>205977.2</v>
      </c>
      <c r="G54" s="94">
        <v>325161.74</v>
      </c>
      <c r="H54" s="63" t="s">
        <v>43</v>
      </c>
      <c r="I54" s="94">
        <v>31660</v>
      </c>
      <c r="J54" s="94">
        <v>3664343</v>
      </c>
      <c r="K54" s="94">
        <v>8765078.6799999997</v>
      </c>
      <c r="L54" s="94">
        <v>4244895</v>
      </c>
      <c r="M54" s="94">
        <v>333838.03999999998</v>
      </c>
      <c r="N54" s="64"/>
      <c r="O54" s="65" t="s">
        <v>102</v>
      </c>
    </row>
    <row r="55" spans="1:19" s="1" customFormat="1" ht="21.75" x14ac:dyDescent="0.5">
      <c r="A55" s="78"/>
      <c r="B55" s="52" t="s">
        <v>103</v>
      </c>
      <c r="C55" s="60"/>
      <c r="D55" s="61"/>
      <c r="E55" s="97">
        <v>13368216.460000001</v>
      </c>
      <c r="F55" s="94">
        <v>314296.40000000002</v>
      </c>
      <c r="G55" s="94">
        <v>363600.61</v>
      </c>
      <c r="H55" s="63" t="s">
        <v>43</v>
      </c>
      <c r="I55" s="94">
        <v>73000</v>
      </c>
      <c r="J55" s="94">
        <v>6147068</v>
      </c>
      <c r="K55" s="94">
        <v>13689186.199999999</v>
      </c>
      <c r="L55" s="94">
        <v>2387353.6000000001</v>
      </c>
      <c r="M55" s="94">
        <v>348138</v>
      </c>
      <c r="O55" s="98" t="s">
        <v>104</v>
      </c>
    </row>
    <row r="56" spans="1:19" s="4" customFormat="1" ht="21.75" x14ac:dyDescent="0.5">
      <c r="A56" s="78"/>
      <c r="B56" s="52" t="s">
        <v>105</v>
      </c>
      <c r="C56" s="60"/>
      <c r="D56" s="61"/>
      <c r="E56" s="95">
        <v>13781832.93</v>
      </c>
      <c r="F56" s="95">
        <v>408422.3</v>
      </c>
      <c r="G56" s="95">
        <v>212412.14</v>
      </c>
      <c r="H56" s="63" t="s">
        <v>43</v>
      </c>
      <c r="I56" s="95">
        <v>67500</v>
      </c>
      <c r="J56" s="95">
        <v>5468367</v>
      </c>
      <c r="K56" s="95">
        <v>14901844.18</v>
      </c>
      <c r="L56" s="95">
        <v>2633009</v>
      </c>
      <c r="M56" s="95">
        <v>471691</v>
      </c>
      <c r="O56" s="65" t="s">
        <v>106</v>
      </c>
      <c r="S56" s="99"/>
    </row>
    <row r="57" spans="1:19" s="9" customFormat="1" ht="21.75" x14ac:dyDescent="0.5">
      <c r="A57" s="78"/>
      <c r="B57" s="52" t="s">
        <v>107</v>
      </c>
      <c r="C57" s="60"/>
      <c r="D57" s="61"/>
      <c r="E57" s="94">
        <v>13109050.34</v>
      </c>
      <c r="F57" s="94">
        <v>352766</v>
      </c>
      <c r="G57" s="94">
        <v>279837</v>
      </c>
      <c r="H57" s="63" t="s">
        <v>43</v>
      </c>
      <c r="I57" s="94">
        <v>25791</v>
      </c>
      <c r="J57" s="94">
        <v>3958093</v>
      </c>
      <c r="K57" s="94">
        <v>9635111.9700000007</v>
      </c>
      <c r="L57" s="94">
        <v>4274950</v>
      </c>
      <c r="M57" s="94">
        <v>327975</v>
      </c>
      <c r="N57" s="64"/>
      <c r="O57" s="65" t="s">
        <v>108</v>
      </c>
      <c r="S57" s="100"/>
    </row>
    <row r="58" spans="1:19" s="9" customFormat="1" ht="21.75" x14ac:dyDescent="0.5">
      <c r="A58" s="78"/>
      <c r="B58" s="52" t="s">
        <v>109</v>
      </c>
      <c r="C58" s="60"/>
      <c r="D58" s="61"/>
      <c r="E58" s="94">
        <v>19477046.77</v>
      </c>
      <c r="F58" s="94">
        <v>723083.2</v>
      </c>
      <c r="G58" s="94">
        <v>273940.24</v>
      </c>
      <c r="H58" s="63" t="s">
        <v>43</v>
      </c>
      <c r="I58" s="94">
        <v>119750</v>
      </c>
      <c r="J58" s="94">
        <v>6017627</v>
      </c>
      <c r="K58" s="94">
        <v>17563667.66</v>
      </c>
      <c r="L58" s="94">
        <v>7146660</v>
      </c>
      <c r="M58" s="94">
        <v>740728</v>
      </c>
      <c r="N58" s="64"/>
      <c r="O58" s="65" t="s">
        <v>110</v>
      </c>
      <c r="S58" s="100"/>
    </row>
    <row r="59" spans="1:19" s="9" customFormat="1" ht="21.75" x14ac:dyDescent="0.5">
      <c r="A59" s="78"/>
      <c r="B59" s="52" t="s">
        <v>111</v>
      </c>
      <c r="C59" s="60"/>
      <c r="D59" s="61"/>
      <c r="E59" s="94">
        <v>21491879.059999999</v>
      </c>
      <c r="F59" s="94">
        <v>953273.1</v>
      </c>
      <c r="G59" s="94">
        <v>519554.28</v>
      </c>
      <c r="H59" s="63" t="s">
        <v>43</v>
      </c>
      <c r="I59" s="94">
        <v>175427</v>
      </c>
      <c r="J59" s="94">
        <v>11272426</v>
      </c>
      <c r="K59" s="94">
        <v>25120789.949999999</v>
      </c>
      <c r="L59" s="94">
        <v>5616278.5099999998</v>
      </c>
      <c r="M59" s="94">
        <v>983494</v>
      </c>
      <c r="N59" s="64"/>
      <c r="O59" s="65" t="s">
        <v>112</v>
      </c>
    </row>
    <row r="60" spans="1:19" s="9" customFormat="1" ht="21.75" x14ac:dyDescent="0.5">
      <c r="A60" s="64"/>
      <c r="B60" s="64"/>
      <c r="C60" s="64"/>
      <c r="D60" s="64"/>
    </row>
    <row r="61" spans="1:19" s="9" customFormat="1" ht="21.75" x14ac:dyDescent="0.5">
      <c r="A61" s="64"/>
      <c r="B61" s="64"/>
      <c r="C61" s="64"/>
      <c r="D61" s="64"/>
    </row>
    <row r="62" spans="1:19" s="9" customFormat="1" ht="21.75" x14ac:dyDescent="0.5">
      <c r="A62" s="64"/>
      <c r="B62" s="64"/>
      <c r="C62" s="64"/>
      <c r="D62" s="64"/>
    </row>
    <row r="63" spans="1:19" s="1" customFormat="1" ht="21.75" x14ac:dyDescent="0.5">
      <c r="A63" s="49"/>
      <c r="B63" s="86" t="s">
        <v>0</v>
      </c>
      <c r="C63" s="87">
        <v>19.3</v>
      </c>
      <c r="D63" s="86" t="s">
        <v>75</v>
      </c>
    </row>
    <row r="64" spans="1:19" s="4" customFormat="1" ht="21.75" x14ac:dyDescent="0.5">
      <c r="B64" s="5" t="s">
        <v>2</v>
      </c>
      <c r="C64" s="87">
        <v>19.3</v>
      </c>
      <c r="D64" s="5" t="s">
        <v>3</v>
      </c>
    </row>
    <row r="65" spans="1:16" s="6" customFormat="1" ht="19.5" x14ac:dyDescent="0.45">
      <c r="A65" s="82"/>
      <c r="B65" s="82"/>
      <c r="C65" s="82"/>
      <c r="D65" s="4" t="s">
        <v>76</v>
      </c>
      <c r="E65" s="7"/>
      <c r="F65" s="7"/>
      <c r="G65" s="7"/>
      <c r="O65" s="8" t="s">
        <v>5</v>
      </c>
    </row>
    <row r="66" spans="1:16" s="9" customFormat="1" ht="6" customHeight="1" x14ac:dyDescent="0.5">
      <c r="A66" s="64"/>
      <c r="B66" s="64"/>
      <c r="C66" s="64"/>
      <c r="D66" s="64"/>
    </row>
    <row r="67" spans="1:16" s="6" customFormat="1" ht="19.5" x14ac:dyDescent="0.45">
      <c r="A67" s="10" t="s">
        <v>6</v>
      </c>
      <c r="B67" s="11"/>
      <c r="C67" s="11"/>
      <c r="D67" s="12"/>
      <c r="E67" s="13" t="s">
        <v>7</v>
      </c>
      <c r="F67" s="10"/>
      <c r="G67" s="10"/>
      <c r="H67" s="10"/>
      <c r="I67" s="10"/>
      <c r="J67" s="14"/>
      <c r="K67" s="15" t="s">
        <v>8</v>
      </c>
      <c r="L67" s="16"/>
      <c r="M67" s="16"/>
      <c r="N67" s="17" t="s">
        <v>9</v>
      </c>
      <c r="O67" s="18"/>
    </row>
    <row r="68" spans="1:16" s="6" customFormat="1" ht="19.5" x14ac:dyDescent="0.45">
      <c r="A68" s="19"/>
      <c r="B68" s="19"/>
      <c r="C68" s="19"/>
      <c r="D68" s="20"/>
      <c r="E68" s="21" t="s">
        <v>10</v>
      </c>
      <c r="F68" s="22"/>
      <c r="G68" s="22"/>
      <c r="H68" s="22"/>
      <c r="I68" s="22"/>
      <c r="J68" s="23"/>
      <c r="K68" s="24" t="s">
        <v>11</v>
      </c>
      <c r="L68" s="25"/>
      <c r="M68" s="26"/>
      <c r="N68" s="27"/>
      <c r="O68" s="28"/>
    </row>
    <row r="69" spans="1:16" s="6" customFormat="1" ht="21.75" x14ac:dyDescent="0.45">
      <c r="A69" s="19"/>
      <c r="B69" s="19"/>
      <c r="C69" s="19"/>
      <c r="D69" s="20"/>
      <c r="E69" s="29"/>
      <c r="F69" s="29"/>
      <c r="G69" s="29"/>
      <c r="H69" s="29"/>
      <c r="I69" s="30"/>
      <c r="J69" s="31"/>
      <c r="K69" s="31"/>
      <c r="L69" s="31" t="s">
        <v>8</v>
      </c>
      <c r="M69" s="31" t="s">
        <v>8</v>
      </c>
      <c r="N69" s="32" t="s">
        <v>12</v>
      </c>
      <c r="O69" s="33"/>
      <c r="P69" s="34"/>
    </row>
    <row r="70" spans="1:16" s="6" customFormat="1" ht="21.75" x14ac:dyDescent="0.45">
      <c r="A70" s="19"/>
      <c r="B70" s="19"/>
      <c r="C70" s="19"/>
      <c r="D70" s="20"/>
      <c r="E70" s="29" t="s">
        <v>13</v>
      </c>
      <c r="F70" s="29" t="s">
        <v>14</v>
      </c>
      <c r="G70" s="29" t="s">
        <v>15</v>
      </c>
      <c r="H70" s="29" t="s">
        <v>16</v>
      </c>
      <c r="I70" s="29" t="s">
        <v>17</v>
      </c>
      <c r="J70" s="31" t="s">
        <v>18</v>
      </c>
      <c r="K70" s="31" t="s">
        <v>19</v>
      </c>
      <c r="L70" s="31" t="s">
        <v>20</v>
      </c>
      <c r="M70" s="31" t="s">
        <v>21</v>
      </c>
      <c r="N70" s="32" t="s">
        <v>22</v>
      </c>
      <c r="O70" s="33"/>
      <c r="P70" s="34"/>
    </row>
    <row r="71" spans="1:16" s="6" customFormat="1" ht="21.75" x14ac:dyDescent="0.45">
      <c r="A71" s="19"/>
      <c r="B71" s="19"/>
      <c r="C71" s="19"/>
      <c r="D71" s="20"/>
      <c r="E71" s="29" t="s">
        <v>23</v>
      </c>
      <c r="F71" s="29" t="s">
        <v>113</v>
      </c>
      <c r="G71" s="29" t="s">
        <v>25</v>
      </c>
      <c r="H71" s="29" t="s">
        <v>26</v>
      </c>
      <c r="I71" s="29" t="s">
        <v>27</v>
      </c>
      <c r="J71" s="31" t="s">
        <v>28</v>
      </c>
      <c r="K71" s="31" t="s">
        <v>29</v>
      </c>
      <c r="L71" s="31" t="s">
        <v>30</v>
      </c>
      <c r="M71" s="31" t="s">
        <v>31</v>
      </c>
      <c r="N71" s="32" t="s">
        <v>32</v>
      </c>
      <c r="O71" s="33"/>
      <c r="P71" s="34"/>
    </row>
    <row r="72" spans="1:16" s="6" customFormat="1" ht="19.5" x14ac:dyDescent="0.45">
      <c r="A72" s="35"/>
      <c r="B72" s="35"/>
      <c r="C72" s="35"/>
      <c r="D72" s="36"/>
      <c r="E72" s="37" t="s">
        <v>33</v>
      </c>
      <c r="F72" s="37" t="s">
        <v>34</v>
      </c>
      <c r="G72" s="37"/>
      <c r="H72" s="37" t="s">
        <v>35</v>
      </c>
      <c r="I72" s="37"/>
      <c r="J72" s="37"/>
      <c r="K72" s="37" t="s">
        <v>11</v>
      </c>
      <c r="L72" s="38" t="s">
        <v>36</v>
      </c>
      <c r="M72" s="37" t="s">
        <v>37</v>
      </c>
      <c r="N72" s="39"/>
      <c r="O72" s="40"/>
    </row>
    <row r="73" spans="1:16" s="9" customFormat="1" ht="21.75" x14ac:dyDescent="0.5">
      <c r="A73" s="78"/>
      <c r="B73" s="52" t="s">
        <v>114</v>
      </c>
      <c r="C73" s="60"/>
      <c r="D73" s="61"/>
      <c r="E73" s="94">
        <v>12268433</v>
      </c>
      <c r="F73" s="94">
        <v>257441.4</v>
      </c>
      <c r="G73" s="94">
        <v>245030.06</v>
      </c>
      <c r="H73" s="63" t="s">
        <v>43</v>
      </c>
      <c r="I73" s="94">
        <v>77800</v>
      </c>
      <c r="J73" s="94">
        <v>17019865</v>
      </c>
      <c r="K73" s="94">
        <v>24402814</v>
      </c>
      <c r="L73" s="94">
        <v>1303000</v>
      </c>
      <c r="M73" s="101">
        <v>747834</v>
      </c>
      <c r="N73" s="64"/>
      <c r="O73" s="65" t="s">
        <v>115</v>
      </c>
    </row>
    <row r="74" spans="1:16" s="9" customFormat="1" ht="21.75" x14ac:dyDescent="0.5">
      <c r="A74" s="60"/>
      <c r="B74" s="52" t="s">
        <v>116</v>
      </c>
      <c r="C74" s="60"/>
      <c r="D74" s="61"/>
      <c r="E74" s="94">
        <v>13226466.779999999</v>
      </c>
      <c r="F74" s="94">
        <v>222898.8</v>
      </c>
      <c r="G74" s="94">
        <v>230557.63</v>
      </c>
      <c r="H74" s="63" t="s">
        <v>43</v>
      </c>
      <c r="I74" s="94">
        <v>56470</v>
      </c>
      <c r="J74" s="94">
        <v>4615380</v>
      </c>
      <c r="K74" s="94">
        <v>10963459.43</v>
      </c>
      <c r="L74" s="94">
        <v>4299441</v>
      </c>
      <c r="M74" s="94">
        <v>283055</v>
      </c>
      <c r="N74" s="64"/>
      <c r="O74" s="65" t="s">
        <v>117</v>
      </c>
    </row>
    <row r="75" spans="1:16" s="9" customFormat="1" ht="21.75" x14ac:dyDescent="0.5">
      <c r="A75" s="60"/>
      <c r="B75" s="52" t="s">
        <v>118</v>
      </c>
      <c r="C75" s="60"/>
      <c r="D75" s="61"/>
      <c r="E75" s="94">
        <v>20369025.84</v>
      </c>
      <c r="F75" s="94">
        <v>638533.19999999995</v>
      </c>
      <c r="G75" s="94">
        <v>842529.16</v>
      </c>
      <c r="H75" s="63" t="s">
        <v>43</v>
      </c>
      <c r="I75" s="94">
        <v>224100</v>
      </c>
      <c r="J75" s="94">
        <v>12407256</v>
      </c>
      <c r="K75" s="94">
        <v>19417405.219999999</v>
      </c>
      <c r="L75" s="94">
        <v>3972470</v>
      </c>
      <c r="M75" s="94">
        <v>699074.68</v>
      </c>
      <c r="N75" s="64"/>
      <c r="O75" s="65" t="s">
        <v>119</v>
      </c>
    </row>
    <row r="76" spans="1:16" s="59" customFormat="1" ht="21.75" x14ac:dyDescent="0.5">
      <c r="A76" s="51" t="s">
        <v>120</v>
      </c>
      <c r="B76" s="52"/>
      <c r="C76" s="52"/>
      <c r="D76" s="92"/>
      <c r="E76" s="102">
        <f>E77+E78+E79+E80</f>
        <v>39440081.75</v>
      </c>
      <c r="F76" s="102">
        <f>F77+F78+F79+F80</f>
        <v>149600.20000000001</v>
      </c>
      <c r="G76" s="102">
        <f>G77+G78+G79+G80</f>
        <v>603848.77</v>
      </c>
      <c r="H76" s="63" t="s">
        <v>43</v>
      </c>
      <c r="I76" s="102">
        <f>I77+I78+I79+I80</f>
        <v>328405</v>
      </c>
      <c r="J76" s="102">
        <f>J77+J78+J79+J80</f>
        <v>26958512</v>
      </c>
      <c r="K76" s="102">
        <f>K77+K78+K79+K80</f>
        <v>83830445.789999992</v>
      </c>
      <c r="L76" s="102">
        <f>L77+L79+L80</f>
        <v>9548423.6699999999</v>
      </c>
      <c r="M76" s="102">
        <f>M77+M78+M79+M80</f>
        <v>1980300</v>
      </c>
      <c r="N76" s="103" t="s">
        <v>121</v>
      </c>
      <c r="O76" s="77"/>
    </row>
    <row r="77" spans="1:16" s="9" customFormat="1" ht="21.75" x14ac:dyDescent="0.5">
      <c r="A77" s="60"/>
      <c r="B77" s="52" t="s">
        <v>122</v>
      </c>
      <c r="C77" s="52"/>
      <c r="D77" s="61"/>
      <c r="E77" s="94">
        <v>12613820.34</v>
      </c>
      <c r="F77" s="94">
        <v>98265.2</v>
      </c>
      <c r="G77" s="94">
        <v>201953.51</v>
      </c>
      <c r="H77" s="63" t="s">
        <v>43</v>
      </c>
      <c r="I77" s="94">
        <v>101910</v>
      </c>
      <c r="J77" s="94">
        <v>3752576</v>
      </c>
      <c r="K77" s="94">
        <v>10576571.07</v>
      </c>
      <c r="L77" s="94">
        <v>4686200</v>
      </c>
      <c r="M77" s="94">
        <v>363050</v>
      </c>
      <c r="N77" s="64"/>
      <c r="O77" s="65" t="s">
        <v>123</v>
      </c>
    </row>
    <row r="78" spans="1:16" s="9" customFormat="1" ht="21.75" x14ac:dyDescent="0.5">
      <c r="A78" s="60"/>
      <c r="B78" s="52" t="s">
        <v>124</v>
      </c>
      <c r="C78" s="52"/>
      <c r="D78" s="61"/>
      <c r="E78" s="95">
        <v>252194</v>
      </c>
      <c r="F78" s="95">
        <v>995</v>
      </c>
      <c r="G78" s="95">
        <v>41021</v>
      </c>
      <c r="H78" s="63" t="s">
        <v>43</v>
      </c>
      <c r="I78" s="95">
        <v>130245</v>
      </c>
      <c r="J78" s="95">
        <v>13881363</v>
      </c>
      <c r="K78" s="95">
        <v>46743730</v>
      </c>
      <c r="L78" s="96" t="s">
        <v>43</v>
      </c>
      <c r="M78" s="95">
        <v>646443</v>
      </c>
      <c r="N78" s="64"/>
      <c r="O78" s="65" t="s">
        <v>125</v>
      </c>
    </row>
    <row r="79" spans="1:16" s="109" customFormat="1" ht="21.75" x14ac:dyDescent="0.5">
      <c r="A79" s="104"/>
      <c r="B79" s="52" t="s">
        <v>126</v>
      </c>
      <c r="C79" s="52"/>
      <c r="D79" s="105"/>
      <c r="E79" s="106">
        <v>13011504.630000001</v>
      </c>
      <c r="F79" s="106">
        <v>14751.2</v>
      </c>
      <c r="G79" s="106">
        <v>92452.03</v>
      </c>
      <c r="H79" s="63" t="s">
        <v>43</v>
      </c>
      <c r="I79" s="106">
        <v>55900</v>
      </c>
      <c r="J79" s="106">
        <v>2993993</v>
      </c>
      <c r="K79" s="95">
        <v>11968275.949999999</v>
      </c>
      <c r="L79" s="106">
        <v>2924500</v>
      </c>
      <c r="M79" s="106">
        <v>431919</v>
      </c>
      <c r="N79" s="107"/>
      <c r="O79" s="108" t="s">
        <v>127</v>
      </c>
    </row>
    <row r="80" spans="1:16" s="9" customFormat="1" ht="21.75" x14ac:dyDescent="0.5">
      <c r="A80" s="60"/>
      <c r="B80" s="52" t="s">
        <v>128</v>
      </c>
      <c r="C80" s="52"/>
      <c r="D80" s="61"/>
      <c r="E80" s="96">
        <v>13562562.779999999</v>
      </c>
      <c r="F80" s="96">
        <v>35588.800000000003</v>
      </c>
      <c r="G80" s="96">
        <v>268422.23</v>
      </c>
      <c r="H80" s="63">
        <v>5108</v>
      </c>
      <c r="I80" s="96">
        <v>40350</v>
      </c>
      <c r="J80" s="96">
        <v>6330580</v>
      </c>
      <c r="K80" s="96">
        <v>14541868.77</v>
      </c>
      <c r="L80" s="96">
        <v>1937723.67</v>
      </c>
      <c r="M80" s="96">
        <v>538888</v>
      </c>
      <c r="N80" s="64"/>
      <c r="O80" s="65" t="s">
        <v>129</v>
      </c>
    </row>
    <row r="81" spans="1:15" s="111" customFormat="1" ht="21.75" x14ac:dyDescent="0.5">
      <c r="A81" s="51" t="s">
        <v>130</v>
      </c>
      <c r="B81" s="74"/>
      <c r="C81" s="74"/>
      <c r="D81" s="75"/>
      <c r="E81" s="110">
        <f>E82+E83+E84+E85+E86+E87+E88</f>
        <v>68526519.429999992</v>
      </c>
      <c r="F81" s="110">
        <f>F82+F83+F84+F85+F86+F87+F88</f>
        <v>1484592.3499999999</v>
      </c>
      <c r="G81" s="110">
        <f>G82+G83+G84+G85+G86+G87+G88</f>
        <v>2122785.96</v>
      </c>
      <c r="H81" s="110">
        <f>H87+H88</f>
        <v>1535750</v>
      </c>
      <c r="I81" s="110">
        <f>I82+I83+I84+I85+I86+I87+I88</f>
        <v>422126</v>
      </c>
      <c r="J81" s="110">
        <f>J82+J83+J84+J85+J86+J87+J88</f>
        <v>63710744.420000002</v>
      </c>
      <c r="K81" s="110">
        <f>K82+K83+K84+K85+K86+K87+K88</f>
        <v>94707664.480000004</v>
      </c>
      <c r="L81" s="110">
        <f>L82+L83+L84+L85+L86+L87+L88</f>
        <v>17339561</v>
      </c>
      <c r="M81" s="110">
        <f>M82+M83+M84+M85+M86+M87+M88</f>
        <v>12324691.799999999</v>
      </c>
      <c r="N81" s="57" t="s">
        <v>131</v>
      </c>
      <c r="O81" s="76"/>
    </row>
    <row r="82" spans="1:15" s="9" customFormat="1" ht="21.75" x14ac:dyDescent="0.5">
      <c r="A82" s="60"/>
      <c r="B82" s="52" t="s">
        <v>132</v>
      </c>
      <c r="C82" s="60"/>
      <c r="D82" s="61"/>
      <c r="E82" s="96">
        <v>12880138.59</v>
      </c>
      <c r="F82" s="96">
        <v>188521.4</v>
      </c>
      <c r="G82" s="96">
        <v>388353.17</v>
      </c>
      <c r="H82" s="63" t="s">
        <v>43</v>
      </c>
      <c r="I82" s="96">
        <v>96900</v>
      </c>
      <c r="J82" s="96">
        <v>3980755</v>
      </c>
      <c r="K82" s="96">
        <v>4829236.45</v>
      </c>
      <c r="L82" s="96">
        <v>3140069</v>
      </c>
      <c r="M82" s="96">
        <v>382185.6</v>
      </c>
      <c r="N82" s="64"/>
      <c r="O82" s="65" t="s">
        <v>133</v>
      </c>
    </row>
    <row r="83" spans="1:15" s="9" customFormat="1" ht="21.75" x14ac:dyDescent="0.5">
      <c r="A83" s="60"/>
      <c r="B83" s="52" t="s">
        <v>134</v>
      </c>
      <c r="C83" s="60"/>
      <c r="D83" s="61"/>
      <c r="E83" s="96">
        <v>146936.5</v>
      </c>
      <c r="F83" s="96">
        <v>226010.35</v>
      </c>
      <c r="G83" s="96">
        <v>169826.38</v>
      </c>
      <c r="H83" s="63" t="s">
        <v>43</v>
      </c>
      <c r="I83" s="96">
        <v>59676</v>
      </c>
      <c r="J83" s="96">
        <v>11579370.42</v>
      </c>
      <c r="K83" s="96">
        <v>22601837.66</v>
      </c>
      <c r="L83" s="96">
        <v>3292400</v>
      </c>
      <c r="M83" s="96">
        <v>9977949.5999999996</v>
      </c>
      <c r="N83" s="64"/>
      <c r="O83" s="65" t="s">
        <v>135</v>
      </c>
    </row>
    <row r="84" spans="1:15" s="9" customFormat="1" ht="21.75" x14ac:dyDescent="0.5">
      <c r="A84" s="60"/>
      <c r="B84" s="52" t="s">
        <v>136</v>
      </c>
      <c r="C84" s="60"/>
      <c r="D84" s="61"/>
      <c r="E84" s="96">
        <v>132841</v>
      </c>
      <c r="F84" s="96">
        <v>285304</v>
      </c>
      <c r="G84" s="96">
        <v>109755</v>
      </c>
      <c r="H84" s="63" t="s">
        <v>43</v>
      </c>
      <c r="I84" s="96">
        <v>30440</v>
      </c>
      <c r="J84" s="96">
        <v>4033812</v>
      </c>
      <c r="K84" s="96">
        <v>8519504</v>
      </c>
      <c r="L84" s="96">
        <v>1085961</v>
      </c>
      <c r="M84" s="96">
        <v>379272</v>
      </c>
      <c r="N84" s="64"/>
      <c r="O84" s="65" t="s">
        <v>137</v>
      </c>
    </row>
    <row r="85" spans="1:15" s="9" customFormat="1" ht="21.75" x14ac:dyDescent="0.5">
      <c r="A85" s="60"/>
      <c r="B85" s="52" t="s">
        <v>138</v>
      </c>
      <c r="C85" s="60"/>
      <c r="D85" s="61"/>
      <c r="E85" s="96">
        <v>13062971.6</v>
      </c>
      <c r="F85" s="96">
        <v>234257.2</v>
      </c>
      <c r="G85" s="96">
        <v>208147.13</v>
      </c>
      <c r="H85" s="63" t="s">
        <v>43</v>
      </c>
      <c r="I85" s="96">
        <v>51350</v>
      </c>
      <c r="J85" s="96">
        <v>4857007</v>
      </c>
      <c r="K85" s="96">
        <v>11816194.48</v>
      </c>
      <c r="L85" s="96">
        <v>2913998</v>
      </c>
      <c r="M85" s="96">
        <v>450346.6</v>
      </c>
      <c r="N85" s="64"/>
      <c r="O85" s="65" t="s">
        <v>139</v>
      </c>
    </row>
    <row r="86" spans="1:15" s="1" customFormat="1" ht="21.75" x14ac:dyDescent="0.5">
      <c r="A86" s="60"/>
      <c r="B86" s="52" t="s">
        <v>140</v>
      </c>
      <c r="C86" s="60"/>
      <c r="D86" s="61"/>
      <c r="E86" s="112">
        <v>14445271.51</v>
      </c>
      <c r="F86" s="96">
        <v>343252</v>
      </c>
      <c r="G86" s="96">
        <v>212501.1</v>
      </c>
      <c r="H86" s="63" t="s">
        <v>43</v>
      </c>
      <c r="I86" s="96">
        <v>66040</v>
      </c>
      <c r="J86" s="96">
        <v>27842920</v>
      </c>
      <c r="K86" s="96">
        <v>16057504</v>
      </c>
      <c r="L86" s="96">
        <v>2853639</v>
      </c>
      <c r="M86" s="96">
        <v>259152</v>
      </c>
      <c r="O86" s="98" t="s">
        <v>141</v>
      </c>
    </row>
    <row r="87" spans="1:15" s="4" customFormat="1" ht="21.75" x14ac:dyDescent="0.5">
      <c r="A87" s="60"/>
      <c r="B87" s="52" t="s">
        <v>142</v>
      </c>
      <c r="C87" s="60"/>
      <c r="D87" s="61"/>
      <c r="E87" s="113">
        <v>12587873.58</v>
      </c>
      <c r="F87" s="96">
        <v>159495</v>
      </c>
      <c r="G87" s="96">
        <v>361048.04</v>
      </c>
      <c r="H87" s="96">
        <v>98990</v>
      </c>
      <c r="I87" s="96">
        <v>51120</v>
      </c>
      <c r="J87" s="96">
        <v>7053714</v>
      </c>
      <c r="K87" s="96">
        <v>15519464.890000001</v>
      </c>
      <c r="L87" s="96">
        <v>3411104</v>
      </c>
      <c r="M87" s="96">
        <v>451384</v>
      </c>
      <c r="O87" s="65" t="s">
        <v>143</v>
      </c>
    </row>
    <row r="88" spans="1:15" s="4" customFormat="1" ht="21.75" x14ac:dyDescent="0.5">
      <c r="A88" s="60"/>
      <c r="B88" s="52" t="s">
        <v>144</v>
      </c>
      <c r="C88" s="60"/>
      <c r="D88" s="61"/>
      <c r="E88" s="113">
        <v>15270486.65</v>
      </c>
      <c r="F88" s="96">
        <v>47752.4</v>
      </c>
      <c r="G88" s="96">
        <v>673155.14</v>
      </c>
      <c r="H88" s="63">
        <v>1436760</v>
      </c>
      <c r="I88" s="96">
        <v>66600</v>
      </c>
      <c r="J88" s="96">
        <v>4363166</v>
      </c>
      <c r="K88" s="96">
        <v>15363923</v>
      </c>
      <c r="L88" s="96">
        <v>642390</v>
      </c>
      <c r="M88" s="96">
        <v>424402</v>
      </c>
      <c r="O88" s="65" t="s">
        <v>145</v>
      </c>
    </row>
    <row r="89" spans="1:15" s="9" customFormat="1" ht="21.75" x14ac:dyDescent="0.5">
      <c r="A89" s="60"/>
      <c r="B89" s="60"/>
      <c r="C89" s="60"/>
      <c r="D89" s="60"/>
      <c r="E89" s="114"/>
      <c r="F89" s="114"/>
      <c r="G89" s="114"/>
      <c r="H89" s="114"/>
      <c r="I89" s="114"/>
      <c r="J89" s="114"/>
      <c r="K89" s="114"/>
      <c r="L89" s="114"/>
      <c r="M89" s="114"/>
      <c r="N89" s="64"/>
      <c r="O89" s="85"/>
    </row>
    <row r="90" spans="1:15" s="9" customFormat="1" ht="21.75" x14ac:dyDescent="0.5">
      <c r="A90" s="60"/>
      <c r="B90" s="60"/>
      <c r="C90" s="60"/>
      <c r="D90" s="60"/>
      <c r="E90" s="114"/>
      <c r="F90" s="114"/>
      <c r="G90" s="114"/>
      <c r="H90" s="114"/>
      <c r="I90" s="114"/>
      <c r="J90" s="114"/>
      <c r="K90" s="114"/>
      <c r="L90" s="114"/>
      <c r="M90" s="114"/>
      <c r="N90" s="64"/>
      <c r="O90" s="85"/>
    </row>
    <row r="91" spans="1:15" s="9" customFormat="1" ht="21.75" x14ac:dyDescent="0.5">
      <c r="A91" s="60"/>
      <c r="B91" s="60"/>
      <c r="C91" s="60"/>
      <c r="D91" s="60"/>
      <c r="E91" s="114"/>
      <c r="F91" s="114"/>
      <c r="G91" s="114"/>
      <c r="H91" s="114"/>
      <c r="I91" s="114"/>
      <c r="J91" s="114"/>
      <c r="K91" s="114"/>
      <c r="L91" s="114"/>
      <c r="M91" s="114"/>
      <c r="N91" s="64"/>
      <c r="O91" s="85"/>
    </row>
    <row r="92" spans="1:15" s="1" customFormat="1" ht="21.75" x14ac:dyDescent="0.5">
      <c r="A92" s="49"/>
      <c r="B92" s="86" t="s">
        <v>0</v>
      </c>
      <c r="C92" s="87">
        <v>19.3</v>
      </c>
      <c r="D92" s="86" t="s">
        <v>75</v>
      </c>
    </row>
    <row r="93" spans="1:15" s="4" customFormat="1" ht="21.75" x14ac:dyDescent="0.5">
      <c r="B93" s="5" t="s">
        <v>2</v>
      </c>
      <c r="C93" s="87">
        <v>19.3</v>
      </c>
      <c r="D93" s="5" t="s">
        <v>3</v>
      </c>
    </row>
    <row r="94" spans="1:15" s="6" customFormat="1" ht="19.5" x14ac:dyDescent="0.45">
      <c r="A94" s="82"/>
      <c r="B94" s="82"/>
      <c r="C94" s="82"/>
      <c r="D94" s="4" t="s">
        <v>76</v>
      </c>
      <c r="E94" s="7"/>
      <c r="F94" s="7"/>
      <c r="G94" s="7"/>
      <c r="O94" s="8" t="s">
        <v>5</v>
      </c>
    </row>
    <row r="95" spans="1:15" s="9" customFormat="1" ht="6" customHeight="1" x14ac:dyDescent="0.5">
      <c r="A95" s="64"/>
      <c r="B95" s="64"/>
      <c r="C95" s="64"/>
      <c r="D95" s="64"/>
    </row>
    <row r="96" spans="1:15" s="6" customFormat="1" ht="18.75" customHeight="1" x14ac:dyDescent="0.45">
      <c r="A96" s="10" t="s">
        <v>6</v>
      </c>
      <c r="B96" s="11"/>
      <c r="C96" s="11"/>
      <c r="D96" s="12"/>
      <c r="E96" s="13" t="s">
        <v>7</v>
      </c>
      <c r="F96" s="10"/>
      <c r="G96" s="10"/>
      <c r="H96" s="10"/>
      <c r="I96" s="10"/>
      <c r="J96" s="14"/>
      <c r="K96" s="15" t="s">
        <v>8</v>
      </c>
      <c r="L96" s="16"/>
      <c r="M96" s="16"/>
      <c r="N96" s="17" t="s">
        <v>9</v>
      </c>
      <c r="O96" s="18"/>
    </row>
    <row r="97" spans="1:16" s="6" customFormat="1" ht="18.75" customHeight="1" x14ac:dyDescent="0.45">
      <c r="A97" s="19"/>
      <c r="B97" s="19"/>
      <c r="C97" s="19"/>
      <c r="D97" s="20"/>
      <c r="E97" s="21" t="s">
        <v>10</v>
      </c>
      <c r="F97" s="22"/>
      <c r="G97" s="22"/>
      <c r="H97" s="22"/>
      <c r="I97" s="22"/>
      <c r="J97" s="23"/>
      <c r="K97" s="24" t="s">
        <v>11</v>
      </c>
      <c r="L97" s="25"/>
      <c r="M97" s="26"/>
      <c r="N97" s="27"/>
      <c r="O97" s="28"/>
    </row>
    <row r="98" spans="1:16" s="6" customFormat="1" ht="18.75" customHeight="1" x14ac:dyDescent="0.45">
      <c r="A98" s="19"/>
      <c r="B98" s="19"/>
      <c r="C98" s="19"/>
      <c r="D98" s="20"/>
      <c r="E98" s="29"/>
      <c r="F98" s="29"/>
      <c r="G98" s="29"/>
      <c r="H98" s="29"/>
      <c r="I98" s="30"/>
      <c r="J98" s="31"/>
      <c r="K98" s="31"/>
      <c r="L98" s="31" t="s">
        <v>8</v>
      </c>
      <c r="M98" s="31" t="s">
        <v>8</v>
      </c>
      <c r="N98" s="32" t="s">
        <v>12</v>
      </c>
      <c r="O98" s="33"/>
      <c r="P98" s="34"/>
    </row>
    <row r="99" spans="1:16" s="6" customFormat="1" ht="18.75" customHeight="1" x14ac:dyDescent="0.45">
      <c r="A99" s="19"/>
      <c r="B99" s="19"/>
      <c r="C99" s="19"/>
      <c r="D99" s="20"/>
      <c r="E99" s="29" t="s">
        <v>13</v>
      </c>
      <c r="F99" s="29" t="s">
        <v>14</v>
      </c>
      <c r="G99" s="29" t="s">
        <v>15</v>
      </c>
      <c r="H99" s="29" t="s">
        <v>16</v>
      </c>
      <c r="I99" s="29" t="s">
        <v>17</v>
      </c>
      <c r="J99" s="31" t="s">
        <v>18</v>
      </c>
      <c r="K99" s="31" t="s">
        <v>19</v>
      </c>
      <c r="L99" s="31" t="s">
        <v>20</v>
      </c>
      <c r="M99" s="31" t="s">
        <v>21</v>
      </c>
      <c r="N99" s="32" t="s">
        <v>22</v>
      </c>
      <c r="O99" s="33"/>
      <c r="P99" s="34"/>
    </row>
    <row r="100" spans="1:16" s="6" customFormat="1" ht="18.75" customHeight="1" x14ac:dyDescent="0.45">
      <c r="A100" s="19"/>
      <c r="B100" s="19"/>
      <c r="C100" s="19"/>
      <c r="D100" s="20"/>
      <c r="E100" s="29" t="s">
        <v>23</v>
      </c>
      <c r="F100" s="29" t="s">
        <v>24</v>
      </c>
      <c r="G100" s="29" t="s">
        <v>25</v>
      </c>
      <c r="H100" s="29" t="s">
        <v>26</v>
      </c>
      <c r="I100" s="29" t="s">
        <v>27</v>
      </c>
      <c r="J100" s="31" t="s">
        <v>28</v>
      </c>
      <c r="K100" s="31" t="s">
        <v>29</v>
      </c>
      <c r="L100" s="31" t="s">
        <v>30</v>
      </c>
      <c r="M100" s="31" t="s">
        <v>31</v>
      </c>
      <c r="N100" s="32" t="s">
        <v>32</v>
      </c>
      <c r="O100" s="33"/>
      <c r="P100" s="34"/>
    </row>
    <row r="101" spans="1:16" s="6" customFormat="1" ht="18.75" customHeight="1" x14ac:dyDescent="0.45">
      <c r="A101" s="35"/>
      <c r="B101" s="35"/>
      <c r="C101" s="35"/>
      <c r="D101" s="36"/>
      <c r="E101" s="37" t="s">
        <v>33</v>
      </c>
      <c r="F101" s="37" t="s">
        <v>34</v>
      </c>
      <c r="G101" s="37"/>
      <c r="H101" s="37" t="s">
        <v>35</v>
      </c>
      <c r="I101" s="37"/>
      <c r="J101" s="37"/>
      <c r="K101" s="37" t="s">
        <v>11</v>
      </c>
      <c r="L101" s="38" t="s">
        <v>36</v>
      </c>
      <c r="M101" s="37" t="s">
        <v>37</v>
      </c>
      <c r="N101" s="39"/>
      <c r="O101" s="40"/>
    </row>
    <row r="102" spans="1:16" s="9" customFormat="1" ht="6" customHeight="1" x14ac:dyDescent="0.5">
      <c r="A102" s="41"/>
      <c r="B102" s="41"/>
      <c r="C102" s="41"/>
      <c r="D102" s="42"/>
      <c r="E102" s="43"/>
      <c r="F102" s="43"/>
      <c r="G102" s="43"/>
      <c r="H102" s="43"/>
      <c r="I102" s="43"/>
      <c r="J102" s="43"/>
      <c r="K102" s="43"/>
      <c r="L102" s="43"/>
      <c r="M102" s="43"/>
      <c r="N102" s="44"/>
      <c r="O102" s="45"/>
    </row>
    <row r="103" spans="1:16" s="59" customFormat="1" ht="21.75" x14ac:dyDescent="0.5">
      <c r="A103" s="51" t="s">
        <v>146</v>
      </c>
      <c r="B103" s="52"/>
      <c r="C103" s="52"/>
      <c r="D103" s="92"/>
      <c r="E103" s="102">
        <f>E104+E105+E106+E107+E108+E109+E110</f>
        <v>103736147.32999998</v>
      </c>
      <c r="F103" s="102">
        <f>F104+F105+F106+F107+F108+F109+F110</f>
        <v>740612.10000000009</v>
      </c>
      <c r="G103" s="102">
        <f>G104+G105+G106+G107+G108+G109+G110</f>
        <v>1753144.59</v>
      </c>
      <c r="H103" s="102">
        <f>H104+H105</f>
        <v>13600</v>
      </c>
      <c r="I103" s="102">
        <f>I104+I105+I106+I107+I108+I109+I110</f>
        <v>854741</v>
      </c>
      <c r="J103" s="102">
        <f>J104+J105+J106+J107+J108+J109+J110</f>
        <v>64158867.729999997</v>
      </c>
      <c r="K103" s="102">
        <f>K104+K105+K106+K107+K108+K109+K110</f>
        <v>100928814.14000002</v>
      </c>
      <c r="L103" s="102">
        <f>L104+L105+L106+L107+L108+L109+L110</f>
        <v>17882650.43</v>
      </c>
      <c r="M103" s="102">
        <f>M104+M105+M106+M107+M108+M109+M110</f>
        <v>5743054.7400000002</v>
      </c>
      <c r="N103" s="70" t="s">
        <v>147</v>
      </c>
      <c r="O103" s="71"/>
    </row>
    <row r="104" spans="1:16" s="9" customFormat="1" ht="21.75" x14ac:dyDescent="0.5">
      <c r="A104" s="78"/>
      <c r="B104" s="60" t="s">
        <v>148</v>
      </c>
      <c r="C104" s="60"/>
      <c r="D104" s="61"/>
      <c r="E104" s="95">
        <v>16253451.9</v>
      </c>
      <c r="F104" s="95">
        <v>241689.13</v>
      </c>
      <c r="G104" s="95">
        <v>300382.49</v>
      </c>
      <c r="H104" s="96">
        <v>1000</v>
      </c>
      <c r="I104" s="95">
        <v>100200</v>
      </c>
      <c r="J104" s="95">
        <v>10838278</v>
      </c>
      <c r="K104" s="95">
        <v>17956987</v>
      </c>
      <c r="L104" s="95">
        <v>3283746</v>
      </c>
      <c r="M104" s="95">
        <v>906418</v>
      </c>
      <c r="N104" s="64"/>
      <c r="O104" s="65" t="s">
        <v>149</v>
      </c>
    </row>
    <row r="105" spans="1:16" s="9" customFormat="1" ht="21.75" x14ac:dyDescent="0.5">
      <c r="A105" s="78"/>
      <c r="B105" s="60" t="s">
        <v>150</v>
      </c>
      <c r="C105" s="60"/>
      <c r="D105" s="61"/>
      <c r="E105" s="94">
        <v>13904841.029999999</v>
      </c>
      <c r="F105" s="94">
        <v>242926.8</v>
      </c>
      <c r="G105" s="94">
        <v>187695.27</v>
      </c>
      <c r="H105" s="95">
        <v>12600</v>
      </c>
      <c r="I105" s="94">
        <v>122825</v>
      </c>
      <c r="J105" s="94">
        <v>7035712</v>
      </c>
      <c r="K105" s="94">
        <v>11620220.42</v>
      </c>
      <c r="L105" s="94">
        <v>527995</v>
      </c>
      <c r="M105" s="94">
        <v>543555</v>
      </c>
      <c r="N105" s="64"/>
      <c r="O105" s="65" t="s">
        <v>151</v>
      </c>
    </row>
    <row r="106" spans="1:16" s="9" customFormat="1" ht="21.75" x14ac:dyDescent="0.5">
      <c r="A106" s="78"/>
      <c r="B106" s="52" t="s">
        <v>152</v>
      </c>
      <c r="C106" s="60"/>
      <c r="D106" s="61"/>
      <c r="E106" s="95">
        <v>13123132.359999999</v>
      </c>
      <c r="F106" s="95">
        <v>44650.2</v>
      </c>
      <c r="G106" s="95">
        <v>122297</v>
      </c>
      <c r="H106" s="63" t="s">
        <v>43</v>
      </c>
      <c r="I106" s="95">
        <v>64059</v>
      </c>
      <c r="J106" s="95">
        <v>5626711</v>
      </c>
      <c r="K106" s="95">
        <v>6520788</v>
      </c>
      <c r="L106" s="95">
        <v>1581700</v>
      </c>
      <c r="M106" s="95">
        <v>865875</v>
      </c>
      <c r="N106" s="64"/>
      <c r="O106" s="65" t="s">
        <v>153</v>
      </c>
    </row>
    <row r="107" spans="1:16" s="9" customFormat="1" ht="21.75" x14ac:dyDescent="0.5">
      <c r="A107" s="78"/>
      <c r="B107" s="52" t="s">
        <v>154</v>
      </c>
      <c r="C107" s="60"/>
      <c r="D107" s="61"/>
      <c r="E107" s="95">
        <v>13448449.49</v>
      </c>
      <c r="F107" s="95">
        <v>14411.4</v>
      </c>
      <c r="G107" s="95">
        <v>450699.21</v>
      </c>
      <c r="H107" s="63" t="s">
        <v>43</v>
      </c>
      <c r="I107" s="95">
        <v>109318</v>
      </c>
      <c r="J107" s="95">
        <v>5926812</v>
      </c>
      <c r="K107" s="95">
        <v>13841081</v>
      </c>
      <c r="L107" s="95">
        <v>3363276</v>
      </c>
      <c r="M107" s="95">
        <v>529209</v>
      </c>
      <c r="N107" s="64"/>
      <c r="O107" s="65" t="s">
        <v>155</v>
      </c>
    </row>
    <row r="108" spans="1:16" s="9" customFormat="1" ht="21.75" x14ac:dyDescent="0.5">
      <c r="A108" s="78"/>
      <c r="B108" s="52" t="s">
        <v>156</v>
      </c>
      <c r="C108" s="60"/>
      <c r="D108" s="61"/>
      <c r="E108" s="94">
        <v>17329550.100000001</v>
      </c>
      <c r="F108" s="94">
        <v>5812.8</v>
      </c>
      <c r="G108" s="94">
        <v>439103.2</v>
      </c>
      <c r="H108" s="63" t="s">
        <v>43</v>
      </c>
      <c r="I108" s="94">
        <v>257970</v>
      </c>
      <c r="J108" s="94">
        <v>8057222</v>
      </c>
      <c r="K108" s="94">
        <v>20383439.289999999</v>
      </c>
      <c r="L108" s="94">
        <v>3772320</v>
      </c>
      <c r="M108" s="94">
        <v>1006741</v>
      </c>
      <c r="N108" s="64"/>
      <c r="O108" s="65" t="s">
        <v>157</v>
      </c>
    </row>
    <row r="109" spans="1:16" s="9" customFormat="1" ht="21.75" x14ac:dyDescent="0.5">
      <c r="A109" s="60"/>
      <c r="B109" s="52" t="s">
        <v>158</v>
      </c>
      <c r="C109" s="60"/>
      <c r="D109" s="61"/>
      <c r="E109" s="94">
        <v>14693749.880000001</v>
      </c>
      <c r="F109" s="94">
        <v>178054.39999999999</v>
      </c>
      <c r="G109" s="94">
        <v>166414.1</v>
      </c>
      <c r="H109" s="63" t="s">
        <v>43</v>
      </c>
      <c r="I109" s="94">
        <v>103079</v>
      </c>
      <c r="J109" s="94">
        <v>7381272.5800000001</v>
      </c>
      <c r="K109" s="94">
        <v>15662116</v>
      </c>
      <c r="L109" s="94">
        <v>2913633.43</v>
      </c>
      <c r="M109" s="94">
        <v>1025622.56</v>
      </c>
      <c r="N109" s="64"/>
      <c r="O109" s="65" t="s">
        <v>159</v>
      </c>
    </row>
    <row r="110" spans="1:16" s="9" customFormat="1" ht="21.75" x14ac:dyDescent="0.5">
      <c r="A110" s="60"/>
      <c r="B110" s="60" t="s">
        <v>160</v>
      </c>
      <c r="C110" s="60"/>
      <c r="D110" s="61"/>
      <c r="E110" s="94">
        <v>14982972.57</v>
      </c>
      <c r="F110" s="94">
        <v>13067.37</v>
      </c>
      <c r="G110" s="94">
        <v>86553.32</v>
      </c>
      <c r="H110" s="63" t="s">
        <v>43</v>
      </c>
      <c r="I110" s="94">
        <v>97290</v>
      </c>
      <c r="J110" s="94">
        <v>19292860.149999999</v>
      </c>
      <c r="K110" s="94">
        <v>14944182.43</v>
      </c>
      <c r="L110" s="94">
        <v>2439980</v>
      </c>
      <c r="M110" s="94">
        <v>865634.18</v>
      </c>
      <c r="N110" s="64"/>
      <c r="O110" s="65" t="s">
        <v>161</v>
      </c>
    </row>
    <row r="111" spans="1:16" s="7" customFormat="1" ht="21.75" x14ac:dyDescent="0.5">
      <c r="A111" s="78" t="s">
        <v>162</v>
      </c>
      <c r="B111" s="115"/>
      <c r="C111" s="115"/>
      <c r="D111" s="116"/>
      <c r="E111" s="48">
        <f>E112+E113+E114+E115+E116</f>
        <v>44928830.369999997</v>
      </c>
      <c r="F111" s="48">
        <f>F112+F113+F114+F115+F116</f>
        <v>1388254.2000000002</v>
      </c>
      <c r="G111" s="48">
        <f>G112+G113+G114+G115+G116</f>
        <v>1258150.4099999999</v>
      </c>
      <c r="H111" s="48">
        <f>H113+H115</f>
        <v>565724</v>
      </c>
      <c r="I111" s="48">
        <f>I112+I113+I114+I115+I116</f>
        <v>583817</v>
      </c>
      <c r="J111" s="48">
        <f>J112+J113+J114+J115+J116</f>
        <v>16688994</v>
      </c>
      <c r="K111" s="48">
        <f>K112+K113+K114+K115+K116</f>
        <v>45860020.339999996</v>
      </c>
      <c r="L111" s="48">
        <f>L112+L113+L114+L115+L116</f>
        <v>14317567.359999999</v>
      </c>
      <c r="M111" s="48">
        <f>M112+M113+M114+M115+M116</f>
        <v>3953821.5</v>
      </c>
      <c r="N111" s="117" t="s">
        <v>163</v>
      </c>
      <c r="O111" s="118"/>
      <c r="P111" s="6"/>
    </row>
    <row r="112" spans="1:16" s="6" customFormat="1" ht="21.75" x14ac:dyDescent="0.5">
      <c r="A112" s="78"/>
      <c r="B112" s="52" t="s">
        <v>164</v>
      </c>
      <c r="C112" s="60"/>
      <c r="D112" s="61"/>
      <c r="E112" s="62">
        <v>12627344.08</v>
      </c>
      <c r="F112" s="62">
        <v>225309.2</v>
      </c>
      <c r="G112" s="62">
        <v>311824.84999999998</v>
      </c>
      <c r="H112" s="63" t="s">
        <v>43</v>
      </c>
      <c r="I112" s="62">
        <v>78900</v>
      </c>
      <c r="J112" s="62">
        <v>4407350</v>
      </c>
      <c r="K112" s="62">
        <v>12285335.439999999</v>
      </c>
      <c r="L112" s="62">
        <v>1650540</v>
      </c>
      <c r="M112" s="62">
        <v>559454</v>
      </c>
      <c r="N112" s="119"/>
      <c r="O112" s="120" t="s">
        <v>165</v>
      </c>
    </row>
    <row r="113" spans="1:16" s="6" customFormat="1" ht="21.75" x14ac:dyDescent="0.5">
      <c r="A113" s="78"/>
      <c r="B113" s="52" t="s">
        <v>166</v>
      </c>
      <c r="C113" s="60"/>
      <c r="D113" s="61"/>
      <c r="E113" s="62">
        <v>7124922</v>
      </c>
      <c r="F113" s="62">
        <v>140030</v>
      </c>
      <c r="G113" s="62">
        <v>101859</v>
      </c>
      <c r="H113" s="62">
        <v>185245</v>
      </c>
      <c r="I113" s="62">
        <v>66357</v>
      </c>
      <c r="J113" s="62">
        <v>3354231</v>
      </c>
      <c r="K113" s="62">
        <v>6999068</v>
      </c>
      <c r="L113" s="62">
        <v>934254</v>
      </c>
      <c r="M113" s="62">
        <v>965417</v>
      </c>
      <c r="N113" s="99"/>
      <c r="O113" s="120" t="s">
        <v>167</v>
      </c>
      <c r="P113" s="7"/>
    </row>
    <row r="114" spans="1:16" s="6" customFormat="1" ht="21.75" x14ac:dyDescent="0.5">
      <c r="A114" s="78"/>
      <c r="B114" s="52" t="s">
        <v>168</v>
      </c>
      <c r="C114" s="60"/>
      <c r="D114" s="61"/>
      <c r="E114" s="62">
        <v>12289971.619999999</v>
      </c>
      <c r="F114" s="62">
        <v>727397.9</v>
      </c>
      <c r="G114" s="62">
        <v>329876.05</v>
      </c>
      <c r="H114" s="63" t="s">
        <v>43</v>
      </c>
      <c r="I114" s="62">
        <v>360490</v>
      </c>
      <c r="J114" s="62">
        <v>3150726</v>
      </c>
      <c r="K114" s="62">
        <v>10581396.800000001</v>
      </c>
      <c r="L114" s="62">
        <v>2725002</v>
      </c>
      <c r="M114" s="62">
        <v>726857</v>
      </c>
      <c r="N114" s="119"/>
      <c r="O114" s="120" t="s">
        <v>169</v>
      </c>
    </row>
    <row r="115" spans="1:16" s="6" customFormat="1" ht="21.75" x14ac:dyDescent="0.5">
      <c r="A115" s="78"/>
      <c r="B115" s="52" t="s">
        <v>170</v>
      </c>
      <c r="C115" s="60"/>
      <c r="D115" s="61"/>
      <c r="E115" s="62">
        <v>58963</v>
      </c>
      <c r="F115" s="62">
        <v>147093</v>
      </c>
      <c r="G115" s="62">
        <v>350762</v>
      </c>
      <c r="H115" s="62">
        <v>380479</v>
      </c>
      <c r="I115" s="62">
        <v>44440</v>
      </c>
      <c r="J115" s="62">
        <v>2836197</v>
      </c>
      <c r="K115" s="62">
        <v>10144369.609999999</v>
      </c>
      <c r="L115" s="62">
        <v>3460100</v>
      </c>
      <c r="M115" s="62">
        <v>469183</v>
      </c>
      <c r="N115" s="119"/>
      <c r="O115" s="120" t="s">
        <v>171</v>
      </c>
    </row>
    <row r="116" spans="1:16" s="6" customFormat="1" ht="21.75" x14ac:dyDescent="0.5">
      <c r="A116" s="60"/>
      <c r="B116" s="52" t="s">
        <v>172</v>
      </c>
      <c r="C116" s="60"/>
      <c r="D116" s="61"/>
      <c r="E116" s="62">
        <v>12827629.67</v>
      </c>
      <c r="F116" s="62">
        <v>148424.1</v>
      </c>
      <c r="G116" s="63">
        <v>163828.51</v>
      </c>
      <c r="H116" s="63" t="s">
        <v>43</v>
      </c>
      <c r="I116" s="62">
        <v>33630</v>
      </c>
      <c r="J116" s="62">
        <v>2940490</v>
      </c>
      <c r="K116" s="62">
        <v>5849850.4900000002</v>
      </c>
      <c r="L116" s="62">
        <v>5547671.3600000003</v>
      </c>
      <c r="M116" s="62">
        <v>1232910.5</v>
      </c>
      <c r="N116" s="119"/>
      <c r="O116" s="120" t="s">
        <v>173</v>
      </c>
    </row>
    <row r="117" spans="1:16" s="9" customFormat="1" ht="9" customHeight="1" x14ac:dyDescent="0.5">
      <c r="A117" s="121"/>
      <c r="B117" s="121"/>
      <c r="C117" s="121"/>
      <c r="D117" s="122"/>
      <c r="E117" s="123"/>
      <c r="F117" s="123"/>
      <c r="G117" s="123"/>
      <c r="H117" s="123"/>
      <c r="I117" s="123"/>
      <c r="J117" s="123"/>
      <c r="K117" s="123"/>
      <c r="L117" s="123"/>
      <c r="M117" s="123"/>
      <c r="N117" s="124"/>
      <c r="O117" s="125"/>
    </row>
    <row r="118" spans="1:16" s="9" customFormat="1" ht="9" customHeight="1" x14ac:dyDescent="0.5">
      <c r="A118" s="64"/>
      <c r="B118" s="64"/>
      <c r="C118" s="64"/>
      <c r="D118" s="64"/>
    </row>
    <row r="119" spans="1:16" s="9" customFormat="1" ht="21.75" x14ac:dyDescent="0.5">
      <c r="A119" s="64"/>
      <c r="B119" s="82" t="s">
        <v>174</v>
      </c>
      <c r="C119" s="82"/>
      <c r="D119" s="82"/>
      <c r="E119" s="6"/>
      <c r="N119" s="4"/>
      <c r="O119" s="65"/>
      <c r="P119" s="4"/>
    </row>
    <row r="120" spans="1:16" s="9" customFormat="1" ht="14.25" customHeight="1" x14ac:dyDescent="0.5">
      <c r="A120" s="64"/>
      <c r="B120" s="82" t="s">
        <v>175</v>
      </c>
      <c r="C120" s="82"/>
      <c r="D120" s="82"/>
      <c r="E120" s="6"/>
      <c r="N120" s="4"/>
      <c r="O120" s="65"/>
      <c r="P120" s="4"/>
    </row>
    <row r="121" spans="1:16" s="9" customFormat="1" ht="21.75" x14ac:dyDescent="0.5">
      <c r="A121" s="64"/>
      <c r="B121" s="64"/>
      <c r="C121" s="64"/>
      <c r="D121" s="64"/>
    </row>
    <row r="122" spans="1:16" s="9" customFormat="1" ht="21.75" x14ac:dyDescent="0.5">
      <c r="A122" s="64"/>
      <c r="B122" s="64"/>
      <c r="C122" s="64"/>
      <c r="D122" s="64"/>
    </row>
    <row r="123" spans="1:16" s="9" customFormat="1" ht="21.75" x14ac:dyDescent="0.5">
      <c r="A123" s="64"/>
      <c r="B123" s="64"/>
      <c r="C123" s="64"/>
      <c r="D123" s="64"/>
    </row>
    <row r="124" spans="1:16" s="9" customFormat="1" ht="21.75" x14ac:dyDescent="0.5">
      <c r="A124" s="64"/>
      <c r="B124" s="64"/>
      <c r="C124" s="64"/>
      <c r="D124" s="64"/>
    </row>
    <row r="125" spans="1:16" s="9" customFormat="1" ht="21.75" x14ac:dyDescent="0.5">
      <c r="A125" s="64"/>
      <c r="B125" s="64"/>
      <c r="C125" s="64"/>
      <c r="D125" s="64"/>
    </row>
    <row r="126" spans="1:16" s="9" customFormat="1" ht="21.75" x14ac:dyDescent="0.5">
      <c r="A126" s="64"/>
      <c r="B126" s="64"/>
      <c r="C126" s="64"/>
      <c r="D126" s="64"/>
    </row>
    <row r="127" spans="1:16" s="9" customFormat="1" ht="21.75" x14ac:dyDescent="0.5">
      <c r="A127" s="64"/>
      <c r="B127" s="64"/>
      <c r="C127" s="64"/>
      <c r="D127" s="64"/>
    </row>
    <row r="128" spans="1:16" s="9" customFormat="1" ht="21.75" x14ac:dyDescent="0.5">
      <c r="A128" s="64"/>
      <c r="B128" s="64"/>
      <c r="C128" s="64"/>
      <c r="D128" s="64"/>
    </row>
    <row r="129" spans="1:4" s="9" customFormat="1" ht="21.75" x14ac:dyDescent="0.5">
      <c r="A129" s="64"/>
      <c r="B129" s="64"/>
      <c r="C129" s="64"/>
      <c r="D129" s="64"/>
    </row>
    <row r="130" spans="1:4" s="9" customFormat="1" ht="21.75" x14ac:dyDescent="0.5">
      <c r="A130" s="64"/>
      <c r="B130" s="64"/>
      <c r="C130" s="64"/>
      <c r="D130" s="64"/>
    </row>
    <row r="131" spans="1:4" s="9" customFormat="1" ht="21.75" x14ac:dyDescent="0.5">
      <c r="A131" s="64"/>
      <c r="B131" s="64"/>
      <c r="C131" s="64"/>
      <c r="D131" s="64"/>
    </row>
    <row r="132" spans="1:4" s="9" customFormat="1" ht="21.75" x14ac:dyDescent="0.5">
      <c r="A132" s="64"/>
      <c r="B132" s="64"/>
      <c r="C132" s="64"/>
      <c r="D132" s="64"/>
    </row>
    <row r="133" spans="1:4" s="9" customFormat="1" ht="21.75" x14ac:dyDescent="0.5">
      <c r="A133" s="64"/>
      <c r="B133" s="64"/>
      <c r="C133" s="64"/>
      <c r="D133" s="64"/>
    </row>
    <row r="134" spans="1:4" s="9" customFormat="1" ht="21.75" x14ac:dyDescent="0.5">
      <c r="A134" s="64"/>
      <c r="B134" s="64"/>
      <c r="C134" s="64"/>
      <c r="D134" s="64"/>
    </row>
    <row r="135" spans="1:4" s="9" customFormat="1" ht="21.75" x14ac:dyDescent="0.5">
      <c r="A135" s="64"/>
      <c r="B135" s="64"/>
      <c r="C135" s="64"/>
      <c r="D135" s="64"/>
    </row>
    <row r="136" spans="1:4" s="9" customFormat="1" ht="21.75" x14ac:dyDescent="0.5">
      <c r="A136" s="64"/>
      <c r="B136" s="64"/>
      <c r="C136" s="64"/>
      <c r="D136" s="64"/>
    </row>
    <row r="137" spans="1:4" s="9" customFormat="1" ht="21.75" x14ac:dyDescent="0.5">
      <c r="A137" s="64"/>
      <c r="B137" s="64"/>
      <c r="C137" s="64"/>
      <c r="D137" s="64"/>
    </row>
    <row r="138" spans="1:4" s="9" customFormat="1" ht="21.75" x14ac:dyDescent="0.5">
      <c r="A138" s="64"/>
      <c r="B138" s="64"/>
      <c r="C138" s="64"/>
      <c r="D138" s="64"/>
    </row>
    <row r="139" spans="1:4" s="9" customFormat="1" ht="21.75" x14ac:dyDescent="0.5">
      <c r="A139" s="64"/>
      <c r="B139" s="64"/>
      <c r="C139" s="64"/>
      <c r="D139" s="64"/>
    </row>
    <row r="140" spans="1:4" s="9" customFormat="1" ht="21.75" x14ac:dyDescent="0.5">
      <c r="A140" s="64"/>
      <c r="B140" s="64"/>
      <c r="C140" s="64"/>
      <c r="D140" s="64"/>
    </row>
    <row r="141" spans="1:4" s="9" customFormat="1" ht="21.75" x14ac:dyDescent="0.5">
      <c r="A141" s="64"/>
      <c r="B141" s="64"/>
      <c r="C141" s="64"/>
      <c r="D141" s="64"/>
    </row>
    <row r="142" spans="1:4" s="9" customFormat="1" ht="21.75" x14ac:dyDescent="0.5">
      <c r="A142" s="64"/>
      <c r="B142" s="64"/>
      <c r="C142" s="64"/>
      <c r="D142" s="64"/>
    </row>
    <row r="143" spans="1:4" s="9" customFormat="1" ht="21.75" x14ac:dyDescent="0.5">
      <c r="A143" s="64"/>
      <c r="B143" s="64"/>
      <c r="C143" s="64"/>
      <c r="D143" s="64"/>
    </row>
    <row r="144" spans="1:4" s="9" customFormat="1" ht="21.75" x14ac:dyDescent="0.5">
      <c r="A144" s="64"/>
      <c r="B144" s="64"/>
      <c r="C144" s="64"/>
      <c r="D144" s="64"/>
    </row>
    <row r="145" spans="1:4" s="9" customFormat="1" ht="21.75" x14ac:dyDescent="0.5">
      <c r="A145" s="64"/>
      <c r="B145" s="64"/>
      <c r="C145" s="64"/>
      <c r="D145" s="64"/>
    </row>
    <row r="146" spans="1:4" s="9" customFormat="1" ht="21.75" x14ac:dyDescent="0.5">
      <c r="A146" s="64"/>
      <c r="B146" s="64"/>
      <c r="C146" s="64"/>
      <c r="D146" s="64"/>
    </row>
    <row r="147" spans="1:4" s="9" customFormat="1" ht="21.75" x14ac:dyDescent="0.5">
      <c r="A147" s="64"/>
      <c r="B147" s="64"/>
      <c r="C147" s="64"/>
      <c r="D147" s="64"/>
    </row>
    <row r="148" spans="1:4" s="9" customFormat="1" ht="21.75" x14ac:dyDescent="0.5">
      <c r="A148" s="64"/>
      <c r="B148" s="64"/>
      <c r="C148" s="64"/>
      <c r="D148" s="64"/>
    </row>
    <row r="149" spans="1:4" s="9" customFormat="1" ht="21.75" x14ac:dyDescent="0.5">
      <c r="A149" s="64"/>
      <c r="B149" s="64"/>
      <c r="C149" s="64"/>
      <c r="D149" s="64"/>
    </row>
    <row r="150" spans="1:4" s="9" customFormat="1" ht="21.75" x14ac:dyDescent="0.5">
      <c r="A150" s="64"/>
      <c r="B150" s="64"/>
      <c r="C150" s="64"/>
      <c r="D150" s="64"/>
    </row>
    <row r="151" spans="1:4" s="9" customFormat="1" ht="21.75" x14ac:dyDescent="0.5">
      <c r="A151" s="64"/>
      <c r="B151" s="64"/>
      <c r="C151" s="64"/>
      <c r="D151" s="64"/>
    </row>
    <row r="152" spans="1:4" s="9" customFormat="1" ht="21.75" x14ac:dyDescent="0.5">
      <c r="A152" s="64"/>
      <c r="B152" s="64"/>
      <c r="C152" s="64"/>
      <c r="D152" s="64"/>
    </row>
    <row r="153" spans="1:4" s="9" customFormat="1" ht="21.75" x14ac:dyDescent="0.5">
      <c r="A153" s="64"/>
      <c r="B153" s="64"/>
      <c r="C153" s="64"/>
      <c r="D153" s="64"/>
    </row>
    <row r="154" spans="1:4" s="9" customFormat="1" ht="21.75" x14ac:dyDescent="0.5">
      <c r="A154" s="64"/>
      <c r="B154" s="64"/>
      <c r="C154" s="64"/>
      <c r="D154" s="64"/>
    </row>
    <row r="155" spans="1:4" s="9" customFormat="1" ht="21.75" x14ac:dyDescent="0.5">
      <c r="A155" s="64"/>
      <c r="B155" s="64"/>
      <c r="C155" s="64"/>
      <c r="D155" s="64"/>
    </row>
    <row r="156" spans="1:4" s="9" customFormat="1" ht="21.75" x14ac:dyDescent="0.5">
      <c r="A156" s="64"/>
      <c r="B156" s="64"/>
      <c r="C156" s="64"/>
      <c r="D156" s="64"/>
    </row>
    <row r="157" spans="1:4" s="9" customFormat="1" ht="21.75" x14ac:dyDescent="0.5">
      <c r="A157" s="64"/>
      <c r="B157" s="64"/>
      <c r="C157" s="64"/>
      <c r="D157" s="64"/>
    </row>
    <row r="158" spans="1:4" s="9" customFormat="1" ht="21.75" x14ac:dyDescent="0.5">
      <c r="A158" s="64"/>
      <c r="B158" s="64"/>
      <c r="C158" s="64"/>
      <c r="D158" s="64"/>
    </row>
    <row r="159" spans="1:4" s="9" customFormat="1" ht="21.75" x14ac:dyDescent="0.5">
      <c r="A159" s="64"/>
      <c r="B159" s="64"/>
      <c r="C159" s="64"/>
      <c r="D159" s="64"/>
    </row>
    <row r="160" spans="1:4" s="9" customFormat="1" ht="21.75" x14ac:dyDescent="0.5">
      <c r="A160" s="64"/>
      <c r="B160" s="64"/>
      <c r="C160" s="64"/>
      <c r="D160" s="64"/>
    </row>
    <row r="161" spans="1:4" s="9" customFormat="1" ht="21.75" x14ac:dyDescent="0.5">
      <c r="A161" s="64"/>
      <c r="B161" s="64"/>
      <c r="C161" s="64"/>
      <c r="D161" s="64"/>
    </row>
    <row r="162" spans="1:4" s="9" customFormat="1" ht="21.75" x14ac:dyDescent="0.5">
      <c r="A162" s="64"/>
      <c r="B162" s="64"/>
      <c r="C162" s="64"/>
      <c r="D162" s="64"/>
    </row>
    <row r="163" spans="1:4" s="9" customFormat="1" ht="21.75" x14ac:dyDescent="0.5">
      <c r="A163" s="64"/>
      <c r="B163" s="64"/>
      <c r="C163" s="64"/>
      <c r="D163" s="64"/>
    </row>
    <row r="164" spans="1:4" s="9" customFormat="1" ht="21.75" x14ac:dyDescent="0.5">
      <c r="A164" s="64"/>
      <c r="B164" s="64"/>
      <c r="C164" s="64"/>
      <c r="D164" s="64"/>
    </row>
    <row r="165" spans="1:4" s="9" customFormat="1" ht="21.75" x14ac:dyDescent="0.5">
      <c r="A165" s="64"/>
      <c r="B165" s="64"/>
      <c r="C165" s="64"/>
      <c r="D165" s="64"/>
    </row>
    <row r="166" spans="1:4" s="9" customFormat="1" ht="21.75" x14ac:dyDescent="0.5">
      <c r="A166" s="64"/>
      <c r="B166" s="64"/>
      <c r="C166" s="64"/>
      <c r="D166" s="64"/>
    </row>
    <row r="167" spans="1:4" s="9" customFormat="1" ht="21.75" x14ac:dyDescent="0.5">
      <c r="A167" s="64"/>
      <c r="B167" s="64"/>
      <c r="C167" s="64"/>
      <c r="D167" s="64"/>
    </row>
    <row r="168" spans="1:4" s="9" customFormat="1" ht="21.75" x14ac:dyDescent="0.5">
      <c r="A168" s="64"/>
      <c r="B168" s="64"/>
      <c r="C168" s="64"/>
      <c r="D168" s="64"/>
    </row>
    <row r="169" spans="1:4" s="9" customFormat="1" ht="21.75" x14ac:dyDescent="0.5">
      <c r="A169" s="64"/>
      <c r="B169" s="64"/>
      <c r="C169" s="64"/>
      <c r="D169" s="64"/>
    </row>
    <row r="170" spans="1:4" s="9" customFormat="1" ht="21.75" x14ac:dyDescent="0.5">
      <c r="A170" s="64"/>
      <c r="B170" s="64"/>
      <c r="C170" s="64"/>
      <c r="D170" s="64"/>
    </row>
    <row r="171" spans="1:4" s="9" customFormat="1" ht="21.75" x14ac:dyDescent="0.5">
      <c r="A171" s="64"/>
      <c r="B171" s="64"/>
      <c r="C171" s="64"/>
      <c r="D171" s="64"/>
    </row>
    <row r="172" spans="1:4" s="9" customFormat="1" ht="21.75" x14ac:dyDescent="0.5">
      <c r="A172" s="64"/>
      <c r="B172" s="64"/>
      <c r="C172" s="64"/>
      <c r="D172" s="64"/>
    </row>
    <row r="173" spans="1:4" s="9" customFormat="1" ht="21.75" x14ac:dyDescent="0.5">
      <c r="A173" s="64"/>
      <c r="B173" s="64"/>
      <c r="C173" s="64"/>
      <c r="D173" s="64"/>
    </row>
    <row r="174" spans="1:4" s="9" customFormat="1" ht="21.75" x14ac:dyDescent="0.5">
      <c r="A174" s="64"/>
      <c r="B174" s="64"/>
      <c r="C174" s="64"/>
      <c r="D174" s="64"/>
    </row>
    <row r="175" spans="1:4" s="9" customFormat="1" ht="21.75" x14ac:dyDescent="0.5">
      <c r="A175" s="64"/>
      <c r="B175" s="64"/>
      <c r="C175" s="64"/>
      <c r="D175" s="64"/>
    </row>
    <row r="176" spans="1:4" s="9" customFormat="1" ht="21.75" x14ac:dyDescent="0.5">
      <c r="A176" s="64"/>
      <c r="B176" s="64"/>
      <c r="C176" s="64"/>
      <c r="D176" s="64"/>
    </row>
    <row r="177" spans="1:4" s="9" customFormat="1" ht="21.75" x14ac:dyDescent="0.5">
      <c r="A177" s="64"/>
      <c r="B177" s="64"/>
      <c r="C177" s="64"/>
      <c r="D177" s="64"/>
    </row>
    <row r="178" spans="1:4" s="9" customFormat="1" ht="21.75" x14ac:dyDescent="0.5">
      <c r="A178" s="64"/>
      <c r="B178" s="64"/>
      <c r="C178" s="64"/>
      <c r="D178" s="64"/>
    </row>
    <row r="179" spans="1:4" s="9" customFormat="1" ht="21.75" x14ac:dyDescent="0.5">
      <c r="A179" s="64"/>
      <c r="B179" s="64"/>
      <c r="C179" s="64"/>
      <c r="D179" s="64"/>
    </row>
    <row r="180" spans="1:4" x14ac:dyDescent="0.45">
      <c r="A180" s="126"/>
      <c r="B180" s="126"/>
      <c r="C180" s="126"/>
      <c r="D180" s="126"/>
    </row>
    <row r="181" spans="1:4" x14ac:dyDescent="0.45">
      <c r="A181" s="126"/>
      <c r="B181" s="126"/>
      <c r="C181" s="126"/>
      <c r="D181" s="126"/>
    </row>
    <row r="182" spans="1:4" x14ac:dyDescent="0.45">
      <c r="A182" s="126"/>
      <c r="B182" s="126"/>
      <c r="C182" s="126"/>
      <c r="D182" s="126"/>
    </row>
    <row r="183" spans="1:4" x14ac:dyDescent="0.45">
      <c r="A183" s="126"/>
      <c r="B183" s="126"/>
      <c r="C183" s="126"/>
      <c r="D183" s="126"/>
    </row>
    <row r="184" spans="1:4" x14ac:dyDescent="0.45">
      <c r="A184" s="126"/>
      <c r="B184" s="126"/>
      <c r="C184" s="126"/>
      <c r="D184" s="126"/>
    </row>
    <row r="185" spans="1:4" x14ac:dyDescent="0.45">
      <c r="A185" s="126"/>
      <c r="B185" s="126"/>
      <c r="C185" s="126"/>
      <c r="D185" s="126"/>
    </row>
    <row r="186" spans="1:4" x14ac:dyDescent="0.45">
      <c r="A186" s="126"/>
      <c r="B186" s="126"/>
      <c r="C186" s="126"/>
      <c r="D186" s="126"/>
    </row>
    <row r="187" spans="1:4" x14ac:dyDescent="0.45">
      <c r="A187" s="126"/>
      <c r="B187" s="126"/>
      <c r="C187" s="126"/>
      <c r="D187" s="126"/>
    </row>
    <row r="188" spans="1:4" x14ac:dyDescent="0.45">
      <c r="A188" s="126"/>
      <c r="B188" s="126"/>
      <c r="C188" s="126"/>
      <c r="D188" s="126"/>
    </row>
    <row r="189" spans="1:4" x14ac:dyDescent="0.45">
      <c r="A189" s="126"/>
      <c r="B189" s="126"/>
      <c r="C189" s="126"/>
      <c r="D189" s="126"/>
    </row>
    <row r="190" spans="1:4" x14ac:dyDescent="0.45">
      <c r="A190" s="126"/>
      <c r="B190" s="126"/>
      <c r="C190" s="126"/>
      <c r="D190" s="126"/>
    </row>
  </sheetData>
  <mergeCells count="34">
    <mergeCell ref="A102:D102"/>
    <mergeCell ref="N71:O71"/>
    <mergeCell ref="A96:D101"/>
    <mergeCell ref="E96:J96"/>
    <mergeCell ref="K96:M96"/>
    <mergeCell ref="E97:J97"/>
    <mergeCell ref="K97:M97"/>
    <mergeCell ref="N98:O98"/>
    <mergeCell ref="N99:O99"/>
    <mergeCell ref="N100:O100"/>
    <mergeCell ref="N38:O38"/>
    <mergeCell ref="N39:O39"/>
    <mergeCell ref="N40:O40"/>
    <mergeCell ref="A67:D72"/>
    <mergeCell ref="E67:J67"/>
    <mergeCell ref="K67:M67"/>
    <mergeCell ref="E68:J68"/>
    <mergeCell ref="K68:M68"/>
    <mergeCell ref="N69:O69"/>
    <mergeCell ref="N70:O70"/>
    <mergeCell ref="A12:D12"/>
    <mergeCell ref="A36:D41"/>
    <mergeCell ref="E36:J36"/>
    <mergeCell ref="K36:M36"/>
    <mergeCell ref="E37:J37"/>
    <mergeCell ref="K37:M37"/>
    <mergeCell ref="A6:D11"/>
    <mergeCell ref="E6:J6"/>
    <mergeCell ref="K6:M6"/>
    <mergeCell ref="E7:J7"/>
    <mergeCell ref="K7:M7"/>
    <mergeCell ref="N8:O8"/>
    <mergeCell ref="N9:O9"/>
    <mergeCell ref="N10:O10"/>
  </mergeCells>
  <pageMargins left="0.34" right="0" top="0.78740157480314965" bottom="0.25" header="0.51181102362204722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T19.3_1 (2)ต่อแล้ว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2017-05-25T06:19:04Z</dcterms:created>
  <dcterms:modified xsi:type="dcterms:W3CDTF">2017-05-25T06:19:57Z</dcterms:modified>
</cp:coreProperties>
</file>