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20535" windowHeight="9405"/>
  </bookViews>
  <sheets>
    <sheet name="T-19.3" sheetId="1" r:id="rId1"/>
  </sheets>
  <definedNames>
    <definedName name="_xlnm.Print_Area" localSheetId="0">'T-19.3'!$A$1:$O$56</definedName>
    <definedName name="_xlnm.Print_Titles" localSheetId="0">'T-19.3'!$1:$8</definedName>
  </definedNames>
  <calcPr calcId="125725" fullCalcOnLoad="1"/>
</workbook>
</file>

<file path=xl/calcChain.xml><?xml version="1.0" encoding="utf-8"?>
<calcChain xmlns="http://schemas.openxmlformats.org/spreadsheetml/2006/main">
  <c r="I32" i="1"/>
  <c r="E32"/>
  <c r="I31"/>
  <c r="E31"/>
  <c r="I30"/>
  <c r="E30"/>
  <c r="I29"/>
  <c r="E29"/>
  <c r="I28"/>
  <c r="E28"/>
  <c r="I27"/>
  <c r="E27"/>
  <c r="I26"/>
  <c r="E26"/>
  <c r="I25"/>
  <c r="E25"/>
  <c r="K24"/>
  <c r="I24"/>
  <c r="G24"/>
  <c r="E24"/>
  <c r="I23"/>
  <c r="E23"/>
  <c r="L22"/>
  <c r="I22"/>
  <c r="E22"/>
  <c r="I21"/>
  <c r="E21"/>
  <c r="I20"/>
  <c r="E20"/>
  <c r="I19"/>
  <c r="E19"/>
  <c r="I18"/>
  <c r="E18"/>
  <c r="I17"/>
  <c r="E17"/>
  <c r="I16"/>
  <c r="E16"/>
  <c r="I15"/>
  <c r="E15"/>
  <c r="I14"/>
  <c r="E14"/>
  <c r="I13"/>
  <c r="E13"/>
  <c r="I12"/>
  <c r="E12"/>
  <c r="I11"/>
  <c r="E11"/>
  <c r="L10"/>
  <c r="K10"/>
  <c r="J10"/>
  <c r="I10" s="1"/>
  <c r="H10"/>
  <c r="G10"/>
  <c r="F10"/>
  <c r="E10" s="1"/>
</calcChain>
</file>

<file path=xl/sharedStrings.xml><?xml version="1.0" encoding="utf-8"?>
<sst xmlns="http://schemas.openxmlformats.org/spreadsheetml/2006/main" count="136" uniqueCount="70">
  <si>
    <t>ตาราง</t>
  </si>
  <si>
    <t>Table</t>
  </si>
  <si>
    <t>(ล้านลูกบาศก์เมตร   Millon cubic metre)</t>
  </si>
  <si>
    <t>อำเภอ</t>
  </si>
  <si>
    <t>ประเภทแหล่งน้ำ  Type of water resources</t>
  </si>
  <si>
    <t>2556 (2013)</t>
  </si>
  <si>
    <t>2557 (2014)</t>
  </si>
  <si>
    <t>District</t>
  </si>
  <si>
    <t>รวม</t>
  </si>
  <si>
    <t>อ่างเก็บน้ำ</t>
  </si>
  <si>
    <t>ฝายคอนกรีต</t>
  </si>
  <si>
    <t>ประตูระบายน้ำ</t>
  </si>
  <si>
    <t>Total</t>
  </si>
  <si>
    <t>Reservior</t>
  </si>
  <si>
    <t>Concrete</t>
  </si>
  <si>
    <t>Floodgate</t>
  </si>
  <si>
    <t>weri</t>
  </si>
  <si>
    <t>weir</t>
  </si>
  <si>
    <t>รวมยอด</t>
  </si>
  <si>
    <t>เมืองนครศรีธรรมราช</t>
  </si>
  <si>
    <t>-</t>
  </si>
  <si>
    <t>Mueang Nakhon Si Thammarat</t>
  </si>
  <si>
    <t>พรหมคีรี</t>
  </si>
  <si>
    <t>Phrommakhiri</t>
  </si>
  <si>
    <t>ลานสกา</t>
  </si>
  <si>
    <t>Lan Saka</t>
  </si>
  <si>
    <t>ฉวาง</t>
  </si>
  <si>
    <t>Chawang</t>
  </si>
  <si>
    <t>พิปูน</t>
  </si>
  <si>
    <t>Phi pun</t>
  </si>
  <si>
    <t>เชียรใหญ่</t>
  </si>
  <si>
    <t>Chian Yai</t>
  </si>
  <si>
    <t>ชะอวด</t>
  </si>
  <si>
    <t>Cha - uat</t>
  </si>
  <si>
    <t>ท่าศาลา</t>
  </si>
  <si>
    <t>Tha Sala</t>
  </si>
  <si>
    <t>ทุ่งสง</t>
  </si>
  <si>
    <t>Thung Song</t>
  </si>
  <si>
    <t>นาบอน</t>
  </si>
  <si>
    <t>Na Bon</t>
  </si>
  <si>
    <t>ทุ่งใหญ่</t>
  </si>
  <si>
    <t>Thung Yai</t>
  </si>
  <si>
    <t>ปากพนัง</t>
  </si>
  <si>
    <t>Pak Phanang</t>
  </si>
  <si>
    <t>ร่อนพิบูลย์</t>
  </si>
  <si>
    <t>Ron Phibun</t>
  </si>
  <si>
    <t>สิชล</t>
  </si>
  <si>
    <t>Sichon</t>
  </si>
  <si>
    <t>ขนอม</t>
  </si>
  <si>
    <t>Khanom</t>
  </si>
  <si>
    <t>หัวไทร</t>
  </si>
  <si>
    <t>Hua Sai</t>
  </si>
  <si>
    <t>บางขัน</t>
  </si>
  <si>
    <t>Bang Khan</t>
  </si>
  <si>
    <t>ถ้ำพรรณรา</t>
  </si>
  <si>
    <t>Tham Phannara</t>
  </si>
  <si>
    <t>จุฬาภรณ์</t>
  </si>
  <si>
    <t>Chula Phorn</t>
  </si>
  <si>
    <t>พระพรหม</t>
  </si>
  <si>
    <t>Pra Phrom</t>
  </si>
  <si>
    <t>นบพิตำ</t>
  </si>
  <si>
    <t>Nop phitam</t>
  </si>
  <si>
    <t>ช้างกลาง</t>
  </si>
  <si>
    <t>Chang Klang</t>
  </si>
  <si>
    <t>เฉลิมพระเกียรติ</t>
  </si>
  <si>
    <t>Chaloem Prakiet</t>
  </si>
  <si>
    <t xml:space="preserve">    ที่มา:   สำนักงานชลประทานที่ 15 นครศรีธรรมราช</t>
  </si>
  <si>
    <t>Source:   Regional Irrigation Office 15 Nakhon Si Thammarat</t>
  </si>
  <si>
    <t xml:space="preserve">ปริมาณน้ำที่เก็บเฉลี่ยทั้งปี จำแนกตามประเภทแหล่งน้ำ เป็นรายอำเภอ พ.ศ. 2556 - 2557 </t>
  </si>
  <si>
    <t xml:space="preserve">Average Quantily of Water as Dammed Up by Type of Water Resources and District: 2013 - 2014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</si>
</sst>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00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AngsanaUPC"/>
      <family val="1"/>
      <charset val="222"/>
    </font>
    <font>
      <sz val="14"/>
      <name val="TH SarabunPSK"/>
      <family val="2"/>
    </font>
    <font>
      <sz val="14"/>
      <name val="CordiaUPC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43" fontId="6" fillId="0" borderId="0" applyFont="0" applyFill="0" applyBorder="0" applyAlignment="0" applyProtection="0"/>
    <xf numFmtId="0" fontId="6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shrinkToFi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/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/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87" fontId="2" fillId="0" borderId="0" xfId="0" applyNumberFormat="1" applyFont="1" applyBorder="1" applyAlignment="1">
      <alignment horizontal="right"/>
    </xf>
    <xf numFmtId="187" fontId="2" fillId="0" borderId="8" xfId="0" applyNumberFormat="1" applyFont="1" applyBorder="1" applyAlignment="1">
      <alignment horizontal="right"/>
    </xf>
    <xf numFmtId="187" fontId="2" fillId="0" borderId="6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1" applyFont="1" applyAlignment="1">
      <alignment horizontal="left" vertical="center"/>
    </xf>
    <xf numFmtId="0" fontId="2" fillId="0" borderId="6" xfId="0" applyFont="1" applyBorder="1" applyAlignment="1">
      <alignment horizontal="center"/>
    </xf>
    <xf numFmtId="187" fontId="3" fillId="0" borderId="0" xfId="0" applyNumberFormat="1" applyFont="1" applyBorder="1" applyAlignment="1">
      <alignment horizontal="right"/>
    </xf>
    <xf numFmtId="187" fontId="3" fillId="0" borderId="8" xfId="0" applyNumberFormat="1" applyFont="1" applyBorder="1" applyAlignment="1">
      <alignment horizontal="right"/>
    </xf>
    <xf numFmtId="187" fontId="3" fillId="0" borderId="6" xfId="0" applyNumberFormat="1" applyFont="1" applyBorder="1" applyAlignment="1">
      <alignment horizontal="right"/>
    </xf>
    <xf numFmtId="0" fontId="3" fillId="0" borderId="0" xfId="1" applyFont="1" applyAlignment="1">
      <alignment horizontal="left" vertical="center" indent="1"/>
    </xf>
    <xf numFmtId="0" fontId="3" fillId="0" borderId="0" xfId="1" applyFont="1" applyBorder="1" applyAlignment="1">
      <alignment vertical="center"/>
    </xf>
    <xf numFmtId="187" fontId="3" fillId="0" borderId="0" xfId="0" applyNumberFormat="1" applyFont="1" applyAlignment="1">
      <alignment horizontal="right"/>
    </xf>
    <xf numFmtId="0" fontId="3" fillId="0" borderId="6" xfId="0" applyFont="1" applyBorder="1"/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 indent="1"/>
    </xf>
    <xf numFmtId="0" fontId="3" fillId="0" borderId="9" xfId="0" applyFont="1" applyBorder="1"/>
    <xf numFmtId="0" fontId="3" fillId="0" borderId="10" xfId="0" applyFont="1" applyBorder="1"/>
    <xf numFmtId="0" fontId="3" fillId="0" borderId="12" xfId="0" applyFont="1" applyBorder="1"/>
    <xf numFmtId="0" fontId="5" fillId="0" borderId="0" xfId="0" applyFont="1"/>
  </cellXfs>
  <cellStyles count="5">
    <cellStyle name="Comma 2" xfId="2"/>
    <cellStyle name="Normal 2" xfId="3"/>
    <cellStyle name="Normal_ปริมาณขยะปี48-52" xfId="4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35</xdr:row>
      <xdr:rowOff>85725</xdr:rowOff>
    </xdr:from>
    <xdr:to>
      <xdr:col>13</xdr:col>
      <xdr:colOff>190500</xdr:colOff>
      <xdr:row>37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63075" y="9020175"/>
          <a:ext cx="1524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1209675</xdr:colOff>
      <xdr:row>33</xdr:row>
      <xdr:rowOff>0</xdr:rowOff>
    </xdr:from>
    <xdr:to>
      <xdr:col>14</xdr:col>
      <xdr:colOff>9525</xdr:colOff>
      <xdr:row>35</xdr:row>
      <xdr:rowOff>228600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8867775" y="8858250"/>
          <a:ext cx="6572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0</xdr:colOff>
      <xdr:row>28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7658100" y="7620000"/>
          <a:ext cx="1704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37"/>
  <sheetViews>
    <sheetView showGridLines="0" tabSelected="1" topLeftCell="A49" zoomScaleNormal="100" workbookViewId="0">
      <selection activeCell="D3" sqref="D3"/>
    </sheetView>
  </sheetViews>
  <sheetFormatPr defaultRowHeight="21.75"/>
  <cols>
    <col min="1" max="1" width="1.7109375" style="60" customWidth="1"/>
    <col min="2" max="2" width="6" style="60" customWidth="1"/>
    <col min="3" max="4" width="5.42578125" style="60" customWidth="1"/>
    <col min="5" max="5" width="13.42578125" style="60" customWidth="1"/>
    <col min="6" max="6" width="12.140625" style="60" customWidth="1"/>
    <col min="7" max="7" width="11.85546875" style="60" customWidth="1"/>
    <col min="8" max="8" width="12.140625" style="60" customWidth="1"/>
    <col min="9" max="9" width="11.7109375" style="60" customWidth="1"/>
    <col min="10" max="10" width="11.85546875" style="60" customWidth="1"/>
    <col min="11" max="12" width="11.5703125" style="60" customWidth="1"/>
    <col min="13" max="13" width="25.5703125" style="60" customWidth="1"/>
    <col min="14" max="14" width="2.28515625" style="60" customWidth="1"/>
    <col min="15" max="15" width="6.28515625" style="60" customWidth="1"/>
    <col min="16" max="16384" width="9.140625" style="60"/>
  </cols>
  <sheetData>
    <row r="1" spans="1:14" s="1" customFormat="1">
      <c r="B1" s="1" t="s">
        <v>0</v>
      </c>
      <c r="C1" s="2">
        <v>19.3</v>
      </c>
      <c r="D1" s="1" t="s">
        <v>68</v>
      </c>
    </row>
    <row r="2" spans="1:14" s="3" customFormat="1">
      <c r="B2" s="1" t="s">
        <v>1</v>
      </c>
      <c r="C2" s="2">
        <v>19.3</v>
      </c>
      <c r="D2" s="1" t="s">
        <v>69</v>
      </c>
    </row>
    <row r="3" spans="1:14" s="3" customFormat="1" ht="13.5" customHeight="1">
      <c r="C3" s="4"/>
      <c r="L3" s="5" t="s">
        <v>2</v>
      </c>
    </row>
    <row r="4" spans="1:14" s="11" customFormat="1" ht="24" customHeight="1">
      <c r="A4" s="6" t="s">
        <v>3</v>
      </c>
      <c r="B4" s="6"/>
      <c r="C4" s="6"/>
      <c r="D4" s="7"/>
      <c r="E4" s="8" t="s">
        <v>4</v>
      </c>
      <c r="F4" s="9"/>
      <c r="G4" s="9"/>
      <c r="H4" s="9"/>
      <c r="I4" s="9"/>
      <c r="J4" s="9"/>
      <c r="K4" s="9"/>
      <c r="L4" s="9"/>
      <c r="M4" s="10"/>
    </row>
    <row r="5" spans="1:14" s="11" customFormat="1" ht="21.75" customHeight="1">
      <c r="A5" s="12"/>
      <c r="B5" s="12"/>
      <c r="C5" s="12"/>
      <c r="D5" s="13"/>
      <c r="E5" s="14" t="s">
        <v>5</v>
      </c>
      <c r="F5" s="15"/>
      <c r="G5" s="15"/>
      <c r="H5" s="15"/>
      <c r="I5" s="14" t="s">
        <v>6</v>
      </c>
      <c r="J5" s="15"/>
      <c r="K5" s="15"/>
      <c r="L5" s="15"/>
      <c r="M5" s="16" t="s">
        <v>7</v>
      </c>
      <c r="N5" s="17"/>
    </row>
    <row r="6" spans="1:14" s="11" customFormat="1" ht="21.75" customHeight="1">
      <c r="A6" s="12"/>
      <c r="B6" s="12"/>
      <c r="C6" s="12"/>
      <c r="D6" s="13"/>
      <c r="E6" s="18" t="s">
        <v>8</v>
      </c>
      <c r="F6" s="19" t="s">
        <v>9</v>
      </c>
      <c r="G6" s="19" t="s">
        <v>10</v>
      </c>
      <c r="H6" s="19" t="s">
        <v>11</v>
      </c>
      <c r="I6" s="18" t="s">
        <v>8</v>
      </c>
      <c r="J6" s="19" t="s">
        <v>9</v>
      </c>
      <c r="K6" s="19" t="s">
        <v>10</v>
      </c>
      <c r="L6" s="19" t="s">
        <v>11</v>
      </c>
      <c r="M6" s="16"/>
      <c r="N6" s="17"/>
    </row>
    <row r="7" spans="1:14" s="11" customFormat="1" ht="21.75" customHeight="1">
      <c r="A7" s="12"/>
      <c r="B7" s="12"/>
      <c r="C7" s="12"/>
      <c r="D7" s="13"/>
      <c r="E7" s="20" t="s">
        <v>12</v>
      </c>
      <c r="F7" s="21" t="s">
        <v>13</v>
      </c>
      <c r="G7" s="21" t="s">
        <v>14</v>
      </c>
      <c r="H7" s="21" t="s">
        <v>15</v>
      </c>
      <c r="I7" s="22" t="s">
        <v>12</v>
      </c>
      <c r="J7" s="23" t="s">
        <v>13</v>
      </c>
      <c r="K7" s="24" t="s">
        <v>14</v>
      </c>
      <c r="L7" s="21" t="s">
        <v>15</v>
      </c>
      <c r="M7" s="25"/>
    </row>
    <row r="8" spans="1:14" s="11" customFormat="1" ht="21.75" customHeight="1">
      <c r="A8" s="26"/>
      <c r="B8" s="26"/>
      <c r="C8" s="26"/>
      <c r="D8" s="27"/>
      <c r="E8" s="28"/>
      <c r="F8" s="29"/>
      <c r="G8" s="29" t="s">
        <v>16</v>
      </c>
      <c r="H8" s="29"/>
      <c r="I8" s="30"/>
      <c r="J8" s="31"/>
      <c r="K8" s="32" t="s">
        <v>17</v>
      </c>
      <c r="L8" s="33"/>
      <c r="M8" s="34"/>
    </row>
    <row r="9" spans="1:14" s="39" customFormat="1" ht="3" customHeight="1">
      <c r="A9" s="35"/>
      <c r="B9" s="35"/>
      <c r="C9" s="35"/>
      <c r="D9" s="36"/>
      <c r="E9" s="35"/>
      <c r="F9" s="21"/>
      <c r="G9" s="37"/>
      <c r="H9" s="38"/>
      <c r="I9" s="22"/>
      <c r="J9" s="23"/>
      <c r="K9" s="24"/>
      <c r="L9" s="38"/>
      <c r="M9" s="20"/>
    </row>
    <row r="10" spans="1:14" s="11" customFormat="1" ht="24" customHeight="1">
      <c r="A10" s="40" t="s">
        <v>18</v>
      </c>
      <c r="B10" s="40"/>
      <c r="C10" s="40"/>
      <c r="D10" s="41"/>
      <c r="E10" s="42">
        <f t="shared" ref="E10:E32" si="0">SUM(F10,G10,H10)</f>
        <v>315.71199999999999</v>
      </c>
      <c r="F10" s="43">
        <f>SUM(F11:F33)</f>
        <v>208.52500000000001</v>
      </c>
      <c r="G10" s="44">
        <f>SUM(G11:G33)</f>
        <v>6.6190000000000007</v>
      </c>
      <c r="H10" s="44">
        <f>SUM(H11:H33)</f>
        <v>100.568</v>
      </c>
      <c r="I10" s="44">
        <f t="shared" ref="I10:I32" si="1">SUM(J10,K10,L10)</f>
        <v>319.99200000000002</v>
      </c>
      <c r="J10" s="43">
        <f>SUM(J11:J33)</f>
        <v>212.54499999999999</v>
      </c>
      <c r="K10" s="44">
        <f>SUM(K11:K33)</f>
        <v>6.7680000000000007</v>
      </c>
      <c r="L10" s="43">
        <f>SUM(L11:L33)</f>
        <v>100.67900000000003</v>
      </c>
      <c r="M10" s="45" t="s">
        <v>12</v>
      </c>
    </row>
    <row r="11" spans="1:14" s="11" customFormat="1" ht="24" customHeight="1">
      <c r="A11" s="45"/>
      <c r="B11" s="46" t="s">
        <v>19</v>
      </c>
      <c r="C11" s="45"/>
      <c r="D11" s="47"/>
      <c r="E11" s="48">
        <f t="shared" si="0"/>
        <v>0.628</v>
      </c>
      <c r="F11" s="49" t="s">
        <v>20</v>
      </c>
      <c r="G11" s="50">
        <v>0.433</v>
      </c>
      <c r="H11" s="50">
        <v>0.19500000000000001</v>
      </c>
      <c r="I11" s="50">
        <f t="shared" si="1"/>
        <v>0.58499999999999996</v>
      </c>
      <c r="J11" s="49" t="s">
        <v>20</v>
      </c>
      <c r="K11" s="50">
        <v>0.435</v>
      </c>
      <c r="L11" s="49">
        <v>0.15</v>
      </c>
      <c r="M11" s="51" t="s">
        <v>21</v>
      </c>
    </row>
    <row r="12" spans="1:14" s="11" customFormat="1" ht="24" customHeight="1">
      <c r="A12" s="45"/>
      <c r="B12" s="52" t="s">
        <v>22</v>
      </c>
      <c r="C12" s="45"/>
      <c r="D12" s="47"/>
      <c r="E12" s="48">
        <f t="shared" si="0"/>
        <v>0.245</v>
      </c>
      <c r="F12" s="49" t="s">
        <v>20</v>
      </c>
      <c r="G12" s="50">
        <v>0.24099999999999999</v>
      </c>
      <c r="H12" s="50">
        <v>4.0000000000000001E-3</v>
      </c>
      <c r="I12" s="50">
        <f t="shared" si="1"/>
        <v>0.25600000000000001</v>
      </c>
      <c r="J12" s="49" t="s">
        <v>20</v>
      </c>
      <c r="K12" s="50">
        <v>0.251</v>
      </c>
      <c r="L12" s="49">
        <v>5.0000000000000001E-3</v>
      </c>
      <c r="M12" s="51" t="s">
        <v>23</v>
      </c>
    </row>
    <row r="13" spans="1:14" s="11" customFormat="1" ht="24" customHeight="1">
      <c r="A13" s="45"/>
      <c r="B13" s="52" t="s">
        <v>24</v>
      </c>
      <c r="C13" s="45"/>
      <c r="D13" s="47"/>
      <c r="E13" s="48">
        <f t="shared" si="0"/>
        <v>8.5999999999999993E-2</v>
      </c>
      <c r="F13" s="49" t="s">
        <v>20</v>
      </c>
      <c r="G13" s="50">
        <v>8.5999999999999993E-2</v>
      </c>
      <c r="H13" s="50" t="s">
        <v>20</v>
      </c>
      <c r="I13" s="50">
        <f t="shared" si="1"/>
        <v>9.6000000000000002E-2</v>
      </c>
      <c r="J13" s="49" t="s">
        <v>20</v>
      </c>
      <c r="K13" s="50">
        <v>9.6000000000000002E-2</v>
      </c>
      <c r="L13" s="49" t="s">
        <v>20</v>
      </c>
      <c r="M13" s="51" t="s">
        <v>25</v>
      </c>
    </row>
    <row r="14" spans="1:14" s="11" customFormat="1" ht="24" customHeight="1">
      <c r="A14" s="45"/>
      <c r="B14" s="52" t="s">
        <v>26</v>
      </c>
      <c r="C14" s="45"/>
      <c r="D14" s="47"/>
      <c r="E14" s="48">
        <f t="shared" si="0"/>
        <v>0.66200000000000003</v>
      </c>
      <c r="F14" s="49" t="s">
        <v>20</v>
      </c>
      <c r="G14" s="50">
        <v>0.65800000000000003</v>
      </c>
      <c r="H14" s="50">
        <v>4.0000000000000001E-3</v>
      </c>
      <c r="I14" s="53">
        <f t="shared" si="1"/>
        <v>0.68300000000000005</v>
      </c>
      <c r="J14" s="49" t="s">
        <v>20</v>
      </c>
      <c r="K14" s="50">
        <v>0.67800000000000005</v>
      </c>
      <c r="L14" s="49">
        <v>5.0000000000000001E-3</v>
      </c>
      <c r="M14" s="51" t="s">
        <v>27</v>
      </c>
    </row>
    <row r="15" spans="1:14" s="11" customFormat="1" ht="24" customHeight="1">
      <c r="A15" s="45"/>
      <c r="B15" s="46" t="s">
        <v>28</v>
      </c>
      <c r="C15" s="45"/>
      <c r="D15" s="47"/>
      <c r="E15" s="48">
        <f t="shared" si="0"/>
        <v>130.52700000000002</v>
      </c>
      <c r="F15" s="49">
        <v>130.5</v>
      </c>
      <c r="G15" s="50">
        <v>2.5999999999999999E-2</v>
      </c>
      <c r="H15" s="50">
        <v>1E-3</v>
      </c>
      <c r="I15" s="53">
        <f t="shared" si="1"/>
        <v>132.535</v>
      </c>
      <c r="J15" s="49">
        <v>132.5</v>
      </c>
      <c r="K15" s="50">
        <v>3.2000000000000001E-2</v>
      </c>
      <c r="L15" s="49">
        <v>3.0000000000000001E-3</v>
      </c>
      <c r="M15" s="51" t="s">
        <v>29</v>
      </c>
    </row>
    <row r="16" spans="1:14" s="11" customFormat="1" ht="24" customHeight="1">
      <c r="A16" s="45"/>
      <c r="B16" s="46" t="s">
        <v>30</v>
      </c>
      <c r="C16" s="45"/>
      <c r="D16" s="47"/>
      <c r="E16" s="48">
        <f t="shared" si="0"/>
        <v>4.0000000000000001E-3</v>
      </c>
      <c r="F16" s="49" t="s">
        <v>20</v>
      </c>
      <c r="G16" s="50" t="s">
        <v>20</v>
      </c>
      <c r="H16" s="50">
        <v>4.0000000000000001E-3</v>
      </c>
      <c r="I16" s="53">
        <f t="shared" si="1"/>
        <v>6.0000000000000001E-3</v>
      </c>
      <c r="J16" s="49" t="s">
        <v>20</v>
      </c>
      <c r="K16" s="50" t="s">
        <v>20</v>
      </c>
      <c r="L16" s="49">
        <v>6.0000000000000001E-3</v>
      </c>
      <c r="M16" s="51" t="s">
        <v>31</v>
      </c>
    </row>
    <row r="17" spans="1:13" s="11" customFormat="1" ht="24" customHeight="1">
      <c r="A17" s="45"/>
      <c r="B17" s="46" t="s">
        <v>32</v>
      </c>
      <c r="C17" s="45"/>
      <c r="D17" s="47"/>
      <c r="E17" s="48">
        <f t="shared" si="0"/>
        <v>78.677000000000007</v>
      </c>
      <c r="F17" s="49">
        <v>78</v>
      </c>
      <c r="G17" s="50">
        <v>0.64900000000000002</v>
      </c>
      <c r="H17" s="50">
        <v>2.8000000000000001E-2</v>
      </c>
      <c r="I17" s="53">
        <f t="shared" si="1"/>
        <v>80.680000000000007</v>
      </c>
      <c r="J17" s="49">
        <v>80</v>
      </c>
      <c r="K17" s="50">
        <v>0.65500000000000003</v>
      </c>
      <c r="L17" s="49">
        <v>2.5000000000000001E-2</v>
      </c>
      <c r="M17" s="51" t="s">
        <v>33</v>
      </c>
    </row>
    <row r="18" spans="1:13" s="11" customFormat="1" ht="24" customHeight="1">
      <c r="A18" s="45"/>
      <c r="B18" s="46" t="s">
        <v>34</v>
      </c>
      <c r="C18" s="45"/>
      <c r="D18" s="47"/>
      <c r="E18" s="48">
        <f t="shared" si="0"/>
        <v>0.113</v>
      </c>
      <c r="F18" s="49" t="s">
        <v>20</v>
      </c>
      <c r="G18" s="50">
        <v>0.107</v>
      </c>
      <c r="H18" s="50">
        <v>6.0000000000000001E-3</v>
      </c>
      <c r="I18" s="53">
        <f t="shared" si="1"/>
        <v>0.11799999999999999</v>
      </c>
      <c r="J18" s="49" t="s">
        <v>20</v>
      </c>
      <c r="K18" s="50">
        <v>0.11</v>
      </c>
      <c r="L18" s="49">
        <v>8.0000000000000002E-3</v>
      </c>
      <c r="M18" s="51" t="s">
        <v>35</v>
      </c>
    </row>
    <row r="19" spans="1:13" s="11" customFormat="1" ht="24" customHeight="1">
      <c r="A19" s="45"/>
      <c r="B19" s="46" t="s">
        <v>36</v>
      </c>
      <c r="C19" s="45"/>
      <c r="D19" s="47"/>
      <c r="E19" s="48">
        <f t="shared" si="0"/>
        <v>0.97</v>
      </c>
      <c r="F19" s="49">
        <v>1E-3</v>
      </c>
      <c r="G19" s="50">
        <v>0.96199999999999997</v>
      </c>
      <c r="H19" s="50">
        <v>7.0000000000000001E-3</v>
      </c>
      <c r="I19" s="53">
        <f t="shared" si="1"/>
        <v>0.99099999999999999</v>
      </c>
      <c r="J19" s="49">
        <v>1.0999999999999999E-2</v>
      </c>
      <c r="K19" s="50">
        <v>0.97399999999999998</v>
      </c>
      <c r="L19" s="49">
        <v>6.0000000000000001E-3</v>
      </c>
      <c r="M19" s="51" t="s">
        <v>37</v>
      </c>
    </row>
    <row r="20" spans="1:13" s="11" customFormat="1" ht="24" customHeight="1">
      <c r="A20" s="45"/>
      <c r="B20" s="46" t="s">
        <v>38</v>
      </c>
      <c r="C20" s="45"/>
      <c r="D20" s="47"/>
      <c r="E20" s="48">
        <f t="shared" si="0"/>
        <v>3.7999999999999999E-2</v>
      </c>
      <c r="F20" s="49" t="s">
        <v>20</v>
      </c>
      <c r="G20" s="50">
        <v>3.6999999999999998E-2</v>
      </c>
      <c r="H20" s="50">
        <v>1E-3</v>
      </c>
      <c r="I20" s="53">
        <f t="shared" si="1"/>
        <v>4.2000000000000003E-2</v>
      </c>
      <c r="J20" s="49" t="s">
        <v>20</v>
      </c>
      <c r="K20" s="50">
        <v>0.04</v>
      </c>
      <c r="L20" s="49">
        <v>2E-3</v>
      </c>
      <c r="M20" s="51" t="s">
        <v>39</v>
      </c>
    </row>
    <row r="21" spans="1:13" s="11" customFormat="1" ht="24" customHeight="1">
      <c r="A21" s="45"/>
      <c r="B21" s="46" t="s">
        <v>40</v>
      </c>
      <c r="C21" s="45"/>
      <c r="D21" s="47"/>
      <c r="E21" s="48">
        <f t="shared" si="0"/>
        <v>6.0999999999999999E-2</v>
      </c>
      <c r="F21" s="49">
        <v>2.1999999999999999E-2</v>
      </c>
      <c r="G21" s="50">
        <v>3.3000000000000002E-2</v>
      </c>
      <c r="H21" s="50">
        <v>6.0000000000000001E-3</v>
      </c>
      <c r="I21" s="53">
        <f t="shared" si="1"/>
        <v>6.4000000000000001E-2</v>
      </c>
      <c r="J21" s="49">
        <v>2.5000000000000001E-2</v>
      </c>
      <c r="K21" s="50">
        <v>3.5000000000000003E-2</v>
      </c>
      <c r="L21" s="49">
        <v>4.0000000000000001E-3</v>
      </c>
      <c r="M21" s="51" t="s">
        <v>41</v>
      </c>
    </row>
    <row r="22" spans="1:13" s="11" customFormat="1" ht="24" customHeight="1">
      <c r="A22" s="45"/>
      <c r="B22" s="46" t="s">
        <v>42</v>
      </c>
      <c r="C22" s="45"/>
      <c r="D22" s="47"/>
      <c r="E22" s="48">
        <f t="shared" si="0"/>
        <v>100.01</v>
      </c>
      <c r="F22" s="49" t="s">
        <v>20</v>
      </c>
      <c r="G22" s="50" t="s">
        <v>20</v>
      </c>
      <c r="H22" s="50">
        <v>100.01</v>
      </c>
      <c r="I22" s="53">
        <f t="shared" si="1"/>
        <v>100.16000000000001</v>
      </c>
      <c r="J22" s="49" t="s">
        <v>20</v>
      </c>
      <c r="K22" s="50" t="s">
        <v>20</v>
      </c>
      <c r="L22" s="49">
        <f>100.01+0.15</f>
        <v>100.16000000000001</v>
      </c>
      <c r="M22" s="51" t="s">
        <v>43</v>
      </c>
    </row>
    <row r="23" spans="1:13" s="11" customFormat="1" ht="19.5">
      <c r="A23" s="39"/>
      <c r="B23" s="46" t="s">
        <v>44</v>
      </c>
      <c r="C23" s="39"/>
      <c r="D23" s="54"/>
      <c r="E23" s="48">
        <f t="shared" si="0"/>
        <v>0.27</v>
      </c>
      <c r="F23" s="49">
        <v>1E-3</v>
      </c>
      <c r="G23" s="50">
        <v>0.26700000000000002</v>
      </c>
      <c r="H23" s="50">
        <v>2E-3</v>
      </c>
      <c r="I23" s="53">
        <f t="shared" si="1"/>
        <v>0.27800000000000002</v>
      </c>
      <c r="J23" s="49">
        <v>5.0000000000000001E-3</v>
      </c>
      <c r="K23" s="50">
        <v>0.27200000000000002</v>
      </c>
      <c r="L23" s="49">
        <v>1E-3</v>
      </c>
      <c r="M23" s="51" t="s">
        <v>45</v>
      </c>
    </row>
    <row r="24" spans="1:13" s="11" customFormat="1" ht="19.5">
      <c r="A24" s="39"/>
      <c r="B24" s="46" t="s">
        <v>46</v>
      </c>
      <c r="C24" s="39"/>
      <c r="D24" s="54"/>
      <c r="E24" s="48">
        <f t="shared" si="0"/>
        <v>1.1740000000000002</v>
      </c>
      <c r="F24" s="49" t="s">
        <v>20</v>
      </c>
      <c r="G24" s="50">
        <f>1.092+0.05</f>
        <v>1.1420000000000001</v>
      </c>
      <c r="H24" s="50">
        <v>3.2000000000000001E-2</v>
      </c>
      <c r="I24" s="53">
        <f t="shared" si="1"/>
        <v>1.1830000000000001</v>
      </c>
      <c r="J24" s="49" t="s">
        <v>20</v>
      </c>
      <c r="K24" s="50">
        <f>1.102+0.05</f>
        <v>1.1520000000000001</v>
      </c>
      <c r="L24" s="49">
        <v>3.1E-2</v>
      </c>
      <c r="M24" s="51" t="s">
        <v>47</v>
      </c>
    </row>
    <row r="25" spans="1:13" s="11" customFormat="1" ht="19.5">
      <c r="A25" s="39"/>
      <c r="B25" s="55" t="s">
        <v>48</v>
      </c>
      <c r="C25" s="39"/>
      <c r="D25" s="54"/>
      <c r="E25" s="48">
        <f t="shared" si="0"/>
        <v>0.183</v>
      </c>
      <c r="F25" s="49" t="s">
        <v>20</v>
      </c>
      <c r="G25" s="50">
        <v>7.1999999999999995E-2</v>
      </c>
      <c r="H25" s="50">
        <v>0.111</v>
      </c>
      <c r="I25" s="53">
        <f t="shared" si="1"/>
        <v>0.20100000000000001</v>
      </c>
      <c r="J25" s="49" t="s">
        <v>20</v>
      </c>
      <c r="K25" s="50">
        <v>8.5000000000000006E-2</v>
      </c>
      <c r="L25" s="49">
        <v>0.11600000000000001</v>
      </c>
      <c r="M25" s="51" t="s">
        <v>49</v>
      </c>
    </row>
    <row r="26" spans="1:13" s="11" customFormat="1" ht="19.5">
      <c r="A26" s="39"/>
      <c r="B26" s="46" t="s">
        <v>50</v>
      </c>
      <c r="C26" s="39"/>
      <c r="D26" s="54"/>
      <c r="E26" s="48">
        <f t="shared" si="0"/>
        <v>3.0000000000000001E-3</v>
      </c>
      <c r="F26" s="49" t="s">
        <v>20</v>
      </c>
      <c r="G26" s="50" t="s">
        <v>20</v>
      </c>
      <c r="H26" s="50">
        <v>3.0000000000000001E-3</v>
      </c>
      <c r="I26" s="53">
        <f t="shared" si="1"/>
        <v>4.0000000000000001E-3</v>
      </c>
      <c r="J26" s="49" t="s">
        <v>20</v>
      </c>
      <c r="K26" s="50" t="s">
        <v>20</v>
      </c>
      <c r="L26" s="49">
        <v>4.0000000000000001E-3</v>
      </c>
      <c r="M26" s="51" t="s">
        <v>51</v>
      </c>
    </row>
    <row r="27" spans="1:13" s="11" customFormat="1" ht="19.5">
      <c r="A27" s="39"/>
      <c r="B27" s="46" t="s">
        <v>52</v>
      </c>
      <c r="C27" s="39"/>
      <c r="D27" s="54"/>
      <c r="E27" s="48">
        <f t="shared" si="0"/>
        <v>0.58899999999999997</v>
      </c>
      <c r="F27" s="49">
        <v>1E-3</v>
      </c>
      <c r="G27" s="50">
        <v>0.436</v>
      </c>
      <c r="H27" s="50">
        <v>0.152</v>
      </c>
      <c r="I27" s="53">
        <f t="shared" si="1"/>
        <v>0.6</v>
      </c>
      <c r="J27" s="49">
        <v>4.0000000000000001E-3</v>
      </c>
      <c r="K27" s="50">
        <v>0.44600000000000001</v>
      </c>
      <c r="L27" s="49">
        <v>0.15</v>
      </c>
      <c r="M27" s="51" t="s">
        <v>53</v>
      </c>
    </row>
    <row r="28" spans="1:13" s="11" customFormat="1" ht="19.5">
      <c r="A28" s="39"/>
      <c r="B28" s="46" t="s">
        <v>54</v>
      </c>
      <c r="C28" s="39"/>
      <c r="D28" s="54"/>
      <c r="E28" s="48">
        <f t="shared" si="0"/>
        <v>1E-3</v>
      </c>
      <c r="F28" s="49" t="s">
        <v>20</v>
      </c>
      <c r="G28" s="50">
        <v>1E-3</v>
      </c>
      <c r="H28" s="50" t="s">
        <v>20</v>
      </c>
      <c r="I28" s="53">
        <f t="shared" si="1"/>
        <v>6.0000000000000001E-3</v>
      </c>
      <c r="J28" s="49" t="s">
        <v>20</v>
      </c>
      <c r="K28" s="50">
        <v>6.0000000000000001E-3</v>
      </c>
      <c r="L28" s="49" t="s">
        <v>20</v>
      </c>
      <c r="M28" s="51" t="s">
        <v>55</v>
      </c>
    </row>
    <row r="29" spans="1:13" s="11" customFormat="1" ht="19.5">
      <c r="A29" s="39"/>
      <c r="B29" s="46" t="s">
        <v>56</v>
      </c>
      <c r="C29" s="39"/>
      <c r="D29" s="54"/>
      <c r="E29" s="48">
        <f t="shared" si="0"/>
        <v>0.33300000000000002</v>
      </c>
      <c r="F29" s="49" t="s">
        <v>20</v>
      </c>
      <c r="G29" s="50">
        <v>0.33100000000000002</v>
      </c>
      <c r="H29" s="50">
        <v>2E-3</v>
      </c>
      <c r="I29" s="53">
        <f t="shared" si="1"/>
        <v>0.34799999999999998</v>
      </c>
      <c r="J29" s="49" t="s">
        <v>20</v>
      </c>
      <c r="K29" s="50">
        <v>0.34499999999999997</v>
      </c>
      <c r="L29" s="49">
        <v>3.0000000000000001E-3</v>
      </c>
      <c r="M29" s="51" t="s">
        <v>57</v>
      </c>
    </row>
    <row r="30" spans="1:13" s="11" customFormat="1" ht="19.5">
      <c r="A30" s="39"/>
      <c r="B30" s="46" t="s">
        <v>58</v>
      </c>
      <c r="C30" s="39"/>
      <c r="D30" s="54"/>
      <c r="E30" s="48">
        <f t="shared" si="0"/>
        <v>0</v>
      </c>
      <c r="F30" s="49" t="s">
        <v>20</v>
      </c>
      <c r="G30" s="50" t="s">
        <v>20</v>
      </c>
      <c r="H30" s="50" t="s">
        <v>20</v>
      </c>
      <c r="I30" s="53">
        <f t="shared" si="1"/>
        <v>0</v>
      </c>
      <c r="J30" s="49" t="s">
        <v>20</v>
      </c>
      <c r="K30" s="50" t="s">
        <v>20</v>
      </c>
      <c r="L30" s="49" t="s">
        <v>20</v>
      </c>
      <c r="M30" s="51" t="s">
        <v>59</v>
      </c>
    </row>
    <row r="31" spans="1:13" s="11" customFormat="1" ht="19.5">
      <c r="A31" s="39"/>
      <c r="B31" s="46" t="s">
        <v>60</v>
      </c>
      <c r="C31" s="39"/>
      <c r="D31" s="54"/>
      <c r="E31" s="48">
        <f t="shared" si="0"/>
        <v>1.1080000000000001</v>
      </c>
      <c r="F31" s="49" t="s">
        <v>20</v>
      </c>
      <c r="G31" s="50">
        <v>1.1080000000000001</v>
      </c>
      <c r="H31" s="50" t="s">
        <v>20</v>
      </c>
      <c r="I31" s="53">
        <f t="shared" si="1"/>
        <v>1.115</v>
      </c>
      <c r="J31" s="49" t="s">
        <v>20</v>
      </c>
      <c r="K31" s="50">
        <v>1.115</v>
      </c>
      <c r="L31" s="49" t="s">
        <v>20</v>
      </c>
      <c r="M31" s="51" t="s">
        <v>61</v>
      </c>
    </row>
    <row r="32" spans="1:13" s="11" customFormat="1" ht="19.5">
      <c r="A32" s="39"/>
      <c r="B32" s="46" t="s">
        <v>62</v>
      </c>
      <c r="C32" s="39"/>
      <c r="D32" s="54"/>
      <c r="E32" s="48">
        <f t="shared" si="0"/>
        <v>0.03</v>
      </c>
      <c r="F32" s="49" t="s">
        <v>20</v>
      </c>
      <c r="G32" s="50">
        <v>0.03</v>
      </c>
      <c r="H32" s="50" t="s">
        <v>20</v>
      </c>
      <c r="I32" s="53">
        <f t="shared" si="1"/>
        <v>4.1000000000000002E-2</v>
      </c>
      <c r="J32" s="49" t="s">
        <v>20</v>
      </c>
      <c r="K32" s="50">
        <v>4.1000000000000002E-2</v>
      </c>
      <c r="L32" s="49" t="s">
        <v>20</v>
      </c>
      <c r="M32" s="51" t="s">
        <v>63</v>
      </c>
    </row>
    <row r="33" spans="1:13" s="11" customFormat="1" ht="19.5">
      <c r="A33" s="39"/>
      <c r="B33" s="55" t="s">
        <v>64</v>
      </c>
      <c r="C33" s="39"/>
      <c r="D33" s="54"/>
      <c r="E33" s="48" t="s">
        <v>20</v>
      </c>
      <c r="F33" s="49" t="s">
        <v>20</v>
      </c>
      <c r="G33" s="50" t="s">
        <v>20</v>
      </c>
      <c r="H33" s="50" t="s">
        <v>20</v>
      </c>
      <c r="I33" s="53" t="s">
        <v>20</v>
      </c>
      <c r="J33" s="49" t="s">
        <v>20</v>
      </c>
      <c r="K33" s="50" t="s">
        <v>20</v>
      </c>
      <c r="L33" s="49" t="s">
        <v>20</v>
      </c>
      <c r="M33" s="56" t="s">
        <v>65</v>
      </c>
    </row>
    <row r="34" spans="1:13" s="11" customFormat="1" ht="3" customHeight="1">
      <c r="A34" s="57"/>
      <c r="B34" s="57"/>
      <c r="C34" s="57"/>
      <c r="D34" s="58"/>
      <c r="E34" s="57"/>
      <c r="F34" s="59"/>
      <c r="G34" s="58"/>
      <c r="H34" s="58"/>
      <c r="I34" s="57"/>
      <c r="J34" s="59"/>
      <c r="K34" s="58"/>
      <c r="L34" s="59"/>
      <c r="M34" s="57"/>
    </row>
    <row r="35" spans="1:13" s="11" customFormat="1" ht="3" customHeight="1"/>
    <row r="36" spans="1:13" s="11" customFormat="1" ht="19.5">
      <c r="B36" s="11" t="s">
        <v>66</v>
      </c>
    </row>
    <row r="37" spans="1:13" s="11" customFormat="1" ht="19.5">
      <c r="B37" s="11" t="s">
        <v>67</v>
      </c>
    </row>
  </sheetData>
  <mergeCells count="7">
    <mergeCell ref="A10:D10"/>
    <mergeCell ref="A4:D8"/>
    <mergeCell ref="E4:L4"/>
    <mergeCell ref="E5:H5"/>
    <mergeCell ref="I5:L5"/>
    <mergeCell ref="M5:N5"/>
    <mergeCell ref="M6:N6"/>
  </mergeCells>
  <pageMargins left="0.59055118110236227" right="0.35433070866141736" top="0.59055118110236227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T-19.3</vt:lpstr>
      <vt:lpstr>'T-19.3'!Print_Area</vt:lpstr>
      <vt:lpstr>'T-19.3'!Print_Titles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2015-11-03T06:41:55Z</dcterms:created>
  <dcterms:modified xsi:type="dcterms:W3CDTF">2015-11-03T06:47:33Z</dcterms:modified>
</cp:coreProperties>
</file>