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105" windowWidth="9720" windowHeight="5970" tabRatio="556" activeTab="1"/>
  </bookViews>
  <sheets>
    <sheet name="T-16.3" sheetId="36" r:id="rId1"/>
    <sheet name="T-16.3 (ต่อ)" sheetId="37" r:id="rId2"/>
  </sheets>
  <externalReferences>
    <externalReference r:id="rId3"/>
  </externalReferences>
  <calcPr calcId="124519"/>
</workbook>
</file>

<file path=xl/calcChain.xml><?xml version="1.0" encoding="utf-8"?>
<calcChain xmlns="http://schemas.openxmlformats.org/spreadsheetml/2006/main">
  <c r="M27" i="37"/>
  <c r="L27"/>
  <c r="K27"/>
  <c r="J27"/>
  <c r="I27"/>
  <c r="H27"/>
  <c r="G27"/>
  <c r="F27"/>
  <c r="E27"/>
  <c r="M24"/>
  <c r="L24"/>
  <c r="K24"/>
  <c r="J24"/>
  <c r="I24"/>
  <c r="H24"/>
  <c r="G24"/>
  <c r="F24"/>
  <c r="E24"/>
  <c r="M18"/>
  <c r="L18"/>
  <c r="K18"/>
  <c r="J18"/>
  <c r="I18"/>
  <c r="H18"/>
  <c r="G18"/>
  <c r="F18"/>
  <c r="E18"/>
  <c r="M14"/>
  <c r="L14"/>
  <c r="K14"/>
  <c r="J14"/>
  <c r="I14"/>
  <c r="H14"/>
  <c r="G14"/>
  <c r="F14"/>
  <c r="E14"/>
  <c r="M11"/>
  <c r="L11"/>
  <c r="K11"/>
  <c r="J11"/>
  <c r="I11"/>
  <c r="H11"/>
  <c r="G11"/>
  <c r="F11"/>
  <c r="E11"/>
  <c r="M23" i="36"/>
  <c r="L23"/>
  <c r="K23"/>
  <c r="J23"/>
  <c r="I23"/>
  <c r="H23"/>
  <c r="G23"/>
  <c r="F23"/>
  <c r="E23"/>
  <c r="M19"/>
  <c r="L19"/>
  <c r="K19"/>
  <c r="J19"/>
  <c r="I19"/>
  <c r="H19"/>
  <c r="G19"/>
  <c r="F19"/>
  <c r="E19"/>
  <c r="M17"/>
  <c r="L17"/>
  <c r="K17"/>
  <c r="J17"/>
  <c r="J11" s="1"/>
  <c r="I17"/>
  <c r="H17"/>
  <c r="G17"/>
  <c r="F17"/>
  <c r="F11" s="1"/>
  <c r="E17"/>
  <c r="M12"/>
  <c r="L12"/>
  <c r="L11" s="1"/>
  <c r="K12"/>
  <c r="K11" s="1"/>
  <c r="J12"/>
  <c r="I12"/>
  <c r="G12"/>
  <c r="G11" s="1"/>
  <c r="F12"/>
  <c r="E12"/>
  <c r="M11"/>
  <c r="I11"/>
  <c r="E11"/>
  <c r="H11" l="1"/>
</calcChain>
</file>

<file path=xl/sharedStrings.xml><?xml version="1.0" encoding="utf-8"?>
<sst xmlns="http://schemas.openxmlformats.org/spreadsheetml/2006/main" count="154" uniqueCount="111">
  <si>
    <t>Total</t>
  </si>
  <si>
    <t xml:space="preserve">ตาราง   </t>
  </si>
  <si>
    <t xml:space="preserve">TABLE </t>
  </si>
  <si>
    <t>Organization</t>
  </si>
  <si>
    <t>ภาษีอากร</t>
  </si>
  <si>
    <t>ทรัพย์สิน</t>
  </si>
  <si>
    <t>สาธารณูปโภค</t>
  </si>
  <si>
    <t>Revenue</t>
  </si>
  <si>
    <t>Fees and fines</t>
  </si>
  <si>
    <t>Property</t>
  </si>
  <si>
    <t>Miscellaneous</t>
  </si>
  <si>
    <t>เงินอุดหนุน</t>
  </si>
  <si>
    <t>Subsidies</t>
  </si>
  <si>
    <t xml:space="preserve">รายได้ </t>
  </si>
  <si>
    <t>รายจ่าย</t>
  </si>
  <si>
    <t>Expenditure</t>
  </si>
  <si>
    <t>รายจ่ายประจำ</t>
  </si>
  <si>
    <t>Permanent</t>
  </si>
  <si>
    <t xml:space="preserve">Expenditure  of </t>
  </si>
  <si>
    <t>Central</t>
  </si>
  <si>
    <t>expenditure</t>
  </si>
  <si>
    <t>Taxes and</t>
  </si>
  <si>
    <t>ค่าธรรมเนียม</t>
  </si>
  <si>
    <t>ค่าปรับ</t>
  </si>
  <si>
    <t>Public</t>
  </si>
  <si>
    <t>utilities</t>
  </si>
  <si>
    <t>เบ็ดเตล็ด</t>
  </si>
  <si>
    <t>duties</t>
  </si>
  <si>
    <t>investment</t>
  </si>
  <si>
    <t>อำเภอ/องค์การบริหารส่วนตำบล</t>
  </si>
  <si>
    <t xml:space="preserve">District/Subdistrict </t>
  </si>
  <si>
    <t>Administration</t>
  </si>
  <si>
    <t xml:space="preserve"> </t>
  </si>
  <si>
    <t>เพื่อการลงทุน</t>
  </si>
  <si>
    <t>งบกลาง</t>
  </si>
  <si>
    <t xml:space="preserve"> Source :   Phatthalung Provincial Local Office</t>
  </si>
  <si>
    <t xml:space="preserve">      ที่มา :  สำนักงานท้องถิ่นจังหวัดพัทลุง</t>
  </si>
  <si>
    <t>อำเภอเมืองพัทลุง</t>
  </si>
  <si>
    <t>อำเภอกงหรา</t>
  </si>
  <si>
    <t>อำเภอเขาชัยสน</t>
  </si>
  <si>
    <t>อำเภอควนขนุน</t>
  </si>
  <si>
    <t>อำเภอปากพะยูน</t>
  </si>
  <si>
    <t>อำเภอศรีบรรพต</t>
  </si>
  <si>
    <t>อำเภอป่าบอน</t>
  </si>
  <si>
    <t>อำเภอบางแก้ว</t>
  </si>
  <si>
    <t>อำเภอป่าพะยอม</t>
  </si>
  <si>
    <t xml:space="preserve"> Mueang Phatthalung District</t>
  </si>
  <si>
    <t xml:space="preserve"> Kong Ra District</t>
  </si>
  <si>
    <t xml:space="preserve"> Khao Chaison District</t>
  </si>
  <si>
    <t xml:space="preserve"> Khuan Khanun District</t>
  </si>
  <si>
    <t xml:space="preserve"> Pak Phayun District</t>
  </si>
  <si>
    <t xml:space="preserve"> Si Banphot District</t>
  </si>
  <si>
    <t xml:space="preserve"> Pa Bon District</t>
  </si>
  <si>
    <t xml:space="preserve"> Bang Kaeo District</t>
  </si>
  <si>
    <t xml:space="preserve"> Pa Phayom District</t>
  </si>
  <si>
    <t>Chai Buri SAO</t>
  </si>
  <si>
    <t>Tamnan SAO</t>
  </si>
  <si>
    <t>Lam Pam SAO</t>
  </si>
  <si>
    <t>Khlong Chaloem SAO</t>
  </si>
  <si>
    <t>Khao chaison SAO</t>
  </si>
  <si>
    <t>Khuan Khanun SAO</t>
  </si>
  <si>
    <t>Han Pho SAO</t>
  </si>
  <si>
    <t>Chamuang SAO</t>
  </si>
  <si>
    <t>Pan Tae SAO</t>
  </si>
  <si>
    <t>Phanom Wang SAO</t>
  </si>
  <si>
    <t>Falami SAO</t>
  </si>
  <si>
    <t>Ko Mak SAO</t>
  </si>
  <si>
    <t>Khao ya SAO</t>
  </si>
  <si>
    <t>Khao Pu SAO</t>
  </si>
  <si>
    <t>Ta phaen SAO</t>
  </si>
  <si>
    <t>Pa Bon SAO</t>
  </si>
  <si>
    <t>Wang Mai SAO</t>
  </si>
  <si>
    <t>Thung Nari SAO</t>
  </si>
  <si>
    <t>Nong Thong SAO</t>
  </si>
  <si>
    <t>Khok Sai SAO</t>
  </si>
  <si>
    <t>Khok Sak SAO</t>
  </si>
  <si>
    <t>Na Pa Kho SAO</t>
  </si>
  <si>
    <t>Pa Phayom SAO</t>
  </si>
  <si>
    <t>Ko Tao SAO</t>
  </si>
  <si>
    <t xml:space="preserve">     อบต. ฝาละมี</t>
  </si>
  <si>
    <t xml:space="preserve">     อบต. เกาะหมาก</t>
  </si>
  <si>
    <t xml:space="preserve">     อบต. เขาย่า</t>
  </si>
  <si>
    <t xml:space="preserve">     อบต. เขาปู่</t>
  </si>
  <si>
    <t xml:space="preserve">     อบต. ตะแพน</t>
  </si>
  <si>
    <t xml:space="preserve">     อบต. ป่าบอน</t>
  </si>
  <si>
    <t xml:space="preserve">     อบต. วังใหม่</t>
  </si>
  <si>
    <t xml:space="preserve">     อบต. ทุ่งนารี</t>
  </si>
  <si>
    <t xml:space="preserve">     อบต. หนองธง</t>
  </si>
  <si>
    <t xml:space="preserve">     อบต. โคกทราย</t>
  </si>
  <si>
    <t xml:space="preserve">     อบต. โคกสัก</t>
  </si>
  <si>
    <t xml:space="preserve">     อบต. นาปะขอ</t>
  </si>
  <si>
    <t xml:space="preserve">     อบต. ป่าพะยอม</t>
  </si>
  <si>
    <t xml:space="preserve">     อบต. เกาะเต่า</t>
  </si>
  <si>
    <t>รวมยอด</t>
  </si>
  <si>
    <t>Khuan Maphraw SAO</t>
  </si>
  <si>
    <t>อบต. คลองเฉลิม</t>
  </si>
  <si>
    <t>อบต. ชัยบุรี</t>
  </si>
  <si>
    <t>อบต. ตำนาน</t>
  </si>
  <si>
    <t>อบต. ควนมะพร้าว</t>
  </si>
  <si>
    <t>อบต. ลำปำ</t>
  </si>
  <si>
    <t>อบต. เขาชัยสน</t>
  </si>
  <si>
    <t>อบต. ควนขนุน</t>
  </si>
  <si>
    <t>อบต. หานโพธิ์</t>
  </si>
  <si>
    <t>อบต.ชะมวง</t>
  </si>
  <si>
    <t>อบต. ปันแต</t>
  </si>
  <si>
    <t>อบต. พนมวังก์</t>
  </si>
  <si>
    <t>รายรับ และรายจ่ายจริงขององค์การบริหารส่วนตำบล จำแนกตามประเภท  เป็นรายอำเภอ และองค์การบริหารส่วนตำบล  ปีงบประมาณ  2557</t>
  </si>
  <si>
    <t>รายรับ และรายจ่ายจริงขององค์การบริหารส่วนตำบล จำแนกตามประเภท  เป็นรายอำเภอ และองค์การบริหารส่วนตำบล  ปีงบประมาณ  2557 (ต่อ)</t>
  </si>
  <si>
    <t>Fiscal Year 2014</t>
  </si>
  <si>
    <t xml:space="preserve">Actual Revenue and Expenditure of Subdistrict Administration Organization by Type, District and Subdistrict Administration Organization : </t>
  </si>
  <si>
    <t>Fiscal Year 2014  (Cont.)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</si>
</sst>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9" formatCode="_-* #,##0_-;\-* #,##0_-;_-* &quot;-&quot;??_-;_-@_-"/>
  </numFmts>
  <fonts count="10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5"/>
      <name val="TH SarabunPSK"/>
      <family val="2"/>
    </font>
    <font>
      <sz val="13"/>
      <color indexed="9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4" fillId="0" borderId="0" xfId="0" applyFont="1"/>
    <xf numFmtId="0" fontId="4" fillId="0" borderId="3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/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2" borderId="0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4" fillId="2" borderId="0" xfId="0" applyFont="1" applyFill="1" applyBorder="1"/>
    <xf numFmtId="0" fontId="4" fillId="2" borderId="0" xfId="0" applyFont="1" applyFill="1"/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189" fontId="4" fillId="2" borderId="0" xfId="1" applyNumberFormat="1" applyFont="1" applyFill="1" applyBorder="1"/>
    <xf numFmtId="0" fontId="4" fillId="2" borderId="0" xfId="0" applyFont="1" applyFill="1" applyBorder="1" applyAlignment="1"/>
    <xf numFmtId="0" fontId="4" fillId="2" borderId="0" xfId="0" applyFont="1" applyFill="1" applyAlignment="1">
      <alignment vertical="center"/>
    </xf>
    <xf numFmtId="189" fontId="4" fillId="2" borderId="0" xfId="1" applyNumberFormat="1" applyFont="1" applyFill="1" applyBorder="1" applyAlignment="1">
      <alignment vertical="center"/>
    </xf>
    <xf numFmtId="0" fontId="4" fillId="2" borderId="3" xfId="0" applyFont="1" applyFill="1" applyBorder="1"/>
    <xf numFmtId="187" fontId="2" fillId="0" borderId="0" xfId="0" applyNumberFormat="1" applyFont="1" applyAlignment="1">
      <alignment horizontal="left"/>
    </xf>
    <xf numFmtId="187" fontId="3" fillId="0" borderId="0" xfId="0" applyNumberFormat="1" applyFont="1" applyAlignment="1">
      <alignment horizontal="left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187" fontId="2" fillId="2" borderId="0" xfId="0" applyNumberFormat="1" applyFont="1" applyFill="1" applyAlignment="1">
      <alignment horizontal="left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left"/>
    </xf>
    <xf numFmtId="187" fontId="3" fillId="2" borderId="0" xfId="0" applyNumberFormat="1" applyFont="1" applyFill="1" applyAlignment="1">
      <alignment horizontal="left"/>
    </xf>
    <xf numFmtId="0" fontId="4" fillId="2" borderId="7" xfId="0" applyFont="1" applyFill="1" applyBorder="1" applyAlignment="1">
      <alignment horizontal="center"/>
    </xf>
    <xf numFmtId="0" fontId="4" fillId="2" borderId="7" xfId="0" applyFont="1" applyFill="1" applyBorder="1"/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" xfId="0" applyFont="1" applyFill="1" applyBorder="1"/>
    <xf numFmtId="0" fontId="8" fillId="0" borderId="0" xfId="0" applyFont="1"/>
    <xf numFmtId="0" fontId="3" fillId="0" borderId="0" xfId="0" applyFont="1"/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43" fontId="4" fillId="0" borderId="0" xfId="1" applyNumberFormat="1" applyFont="1" applyBorder="1"/>
    <xf numFmtId="43" fontId="4" fillId="0" borderId="0" xfId="1" applyFont="1" applyBorder="1"/>
    <xf numFmtId="43" fontId="4" fillId="0" borderId="0" xfId="1" applyFont="1" applyBorder="1" applyAlignment="1">
      <alignment horizontal="right"/>
    </xf>
    <xf numFmtId="0" fontId="9" fillId="0" borderId="0" xfId="0" applyFont="1"/>
    <xf numFmtId="0" fontId="4" fillId="0" borderId="0" xfId="0" applyFont="1" applyAlignment="1">
      <alignment horizontal="right"/>
    </xf>
    <xf numFmtId="0" fontId="8" fillId="2" borderId="0" xfId="0" applyFont="1" applyFill="1"/>
    <xf numFmtId="0" fontId="3" fillId="2" borderId="0" xfId="0" applyFont="1" applyFill="1"/>
    <xf numFmtId="0" fontId="4" fillId="2" borderId="1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7" fillId="0" borderId="0" xfId="0" applyFont="1"/>
    <xf numFmtId="0" fontId="5" fillId="0" borderId="0" xfId="0" applyFont="1" applyBorder="1"/>
    <xf numFmtId="0" fontId="4" fillId="2" borderId="6" xfId="0" applyFont="1" applyFill="1" applyBorder="1"/>
    <xf numFmtId="0" fontId="6" fillId="2" borderId="0" xfId="0" applyFont="1" applyFill="1"/>
    <xf numFmtId="189" fontId="4" fillId="0" borderId="8" xfId="1" applyNumberFormat="1" applyFont="1" applyBorder="1"/>
    <xf numFmtId="189" fontId="4" fillId="0" borderId="8" xfId="1" applyNumberFormat="1" applyFont="1" applyBorder="1" applyAlignment="1">
      <alignment horizontal="right"/>
    </xf>
    <xf numFmtId="189" fontId="5" fillId="0" borderId="8" xfId="0" applyNumberFormat="1" applyFont="1" applyBorder="1" applyAlignment="1">
      <alignment horizontal="center"/>
    </xf>
    <xf numFmtId="189" fontId="5" fillId="0" borderId="8" xfId="0" applyNumberFormat="1" applyFont="1" applyBorder="1"/>
    <xf numFmtId="189" fontId="5" fillId="2" borderId="8" xfId="1" applyNumberFormat="1" applyFont="1" applyFill="1" applyBorder="1"/>
    <xf numFmtId="189" fontId="4" fillId="2" borderId="8" xfId="1" applyNumberFormat="1" applyFont="1" applyFill="1" applyBorder="1"/>
    <xf numFmtId="189" fontId="4" fillId="2" borderId="8" xfId="1" applyNumberFormat="1" applyFont="1" applyFill="1" applyBorder="1" applyAlignment="1">
      <alignment horizontal="right"/>
    </xf>
    <xf numFmtId="189" fontId="4" fillId="2" borderId="9" xfId="1" applyNumberFormat="1" applyFont="1" applyFill="1" applyBorder="1"/>
    <xf numFmtId="189" fontId="4" fillId="2" borderId="9" xfId="1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left" indent="2"/>
    </xf>
    <xf numFmtId="0" fontId="4" fillId="2" borderId="0" xfId="0" applyFont="1" applyFill="1" applyBorder="1" applyAlignment="1">
      <alignment horizontal="left" indent="2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2" borderId="0" xfId="0" applyFont="1" applyFill="1" applyBorder="1" applyAlignment="1">
      <alignment vertical="center" shrinkToFit="1"/>
    </xf>
    <xf numFmtId="189" fontId="5" fillId="0" borderId="8" xfId="0" applyNumberFormat="1" applyFont="1" applyBorder="1" applyAlignment="1"/>
    <xf numFmtId="0" fontId="4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vertical="center" shrinkToFit="1"/>
    </xf>
    <xf numFmtId="0" fontId="4" fillId="0" borderId="10" xfId="0" applyFont="1" applyBorder="1" applyAlignment="1">
      <alignment horizontal="center" vertical="center"/>
    </xf>
    <xf numFmtId="0" fontId="4" fillId="2" borderId="5" xfId="0" applyFont="1" applyFill="1" applyBorder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4" fillId="2" borderId="3" xfId="0" applyFont="1" applyFill="1" applyBorder="1" applyAlignment="1">
      <alignment vertical="center" shrinkToFit="1"/>
    </xf>
    <xf numFmtId="0" fontId="4" fillId="2" borderId="6" xfId="0" applyFont="1" applyFill="1" applyBorder="1" applyAlignment="1">
      <alignment vertical="center" shrinkToFit="1"/>
    </xf>
    <xf numFmtId="0" fontId="4" fillId="0" borderId="4" xfId="0" applyFont="1" applyBorder="1" applyAlignment="1">
      <alignment horizontal="center" shrinkToFit="1"/>
    </xf>
    <xf numFmtId="0" fontId="4" fillId="0" borderId="1" xfId="0" applyFont="1" applyBorder="1" applyAlignment="1">
      <alignment horizontal="center" shrinkToFit="1"/>
    </xf>
    <xf numFmtId="0" fontId="4" fillId="0" borderId="6" xfId="0" applyFont="1" applyBorder="1" applyAlignment="1">
      <alignment horizontal="center" shrinkToFit="1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shrinkToFit="1"/>
    </xf>
    <xf numFmtId="0" fontId="4" fillId="2" borderId="1" xfId="0" applyFont="1" applyFill="1" applyBorder="1" applyAlignment="1">
      <alignment horizontal="center" shrinkToFit="1"/>
    </xf>
    <xf numFmtId="0" fontId="4" fillId="2" borderId="6" xfId="0" applyFont="1" applyFill="1" applyBorder="1" applyAlignment="1">
      <alignment horizontal="center" shrinkToFit="1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876300</xdr:colOff>
      <xdr:row>32</xdr:row>
      <xdr:rowOff>104775</xdr:rowOff>
    </xdr:from>
    <xdr:to>
      <xdr:col>15</xdr:col>
      <xdr:colOff>114300</xdr:colOff>
      <xdr:row>34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306175" y="7905750"/>
          <a:ext cx="942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876300</xdr:colOff>
      <xdr:row>32</xdr:row>
      <xdr:rowOff>0</xdr:rowOff>
    </xdr:from>
    <xdr:to>
      <xdr:col>15</xdr:col>
      <xdr:colOff>114300</xdr:colOff>
      <xdr:row>32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210925" y="7477125"/>
          <a:ext cx="742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rcomPT/Desktop/Ann/&#3619;&#3634;&#3618;&#3591;&#3634;&#3609;&#3626;&#3606;&#3636;&#3605;&#3636;&#3611;&#3637;%2058/stst%2058/&#3610;&#3607;&#3607;&#3637;&#3656;16%20&#3626;&#3606;&#3636;&#3605;&#3636;&#3585;&#3634;&#3619;&#3588;&#3621;&#3633;&#3591;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-16.1"/>
      <sheetName val="T-16.2"/>
      <sheetName val="T-16.2 (ต่อ)"/>
      <sheetName val="T-16.2 (ต่อ1)"/>
      <sheetName val="T-16.3"/>
      <sheetName val="T-16.3 (ต่อ)"/>
      <sheetName val="T-16.4"/>
      <sheetName val="T-16.5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1">
          <cell r="E11">
            <v>60999780.75</v>
          </cell>
          <cell r="F11">
            <v>220845</v>
          </cell>
          <cell r="G11">
            <v>614731.17999999993</v>
          </cell>
          <cell r="H11">
            <v>1309128</v>
          </cell>
          <cell r="I11">
            <v>231967</v>
          </cell>
          <cell r="J11">
            <v>57118315</v>
          </cell>
          <cell r="K11">
            <v>46287887.310000002</v>
          </cell>
          <cell r="L11">
            <v>23490332.079999998</v>
          </cell>
          <cell r="M11">
            <v>3893248.42</v>
          </cell>
        </row>
        <row r="14">
          <cell r="E14">
            <v>40669318.510000005</v>
          </cell>
          <cell r="F14">
            <v>161220</v>
          </cell>
          <cell r="G14">
            <v>747159.06</v>
          </cell>
          <cell r="H14">
            <v>1548543</v>
          </cell>
          <cell r="I14">
            <v>161701</v>
          </cell>
          <cell r="J14">
            <v>42991836.299999997</v>
          </cell>
          <cell r="K14">
            <v>41653654.710000001</v>
          </cell>
          <cell r="L14">
            <v>10270886.810000001</v>
          </cell>
          <cell r="M14">
            <v>8952046.8000000007</v>
          </cell>
        </row>
        <row r="18">
          <cell r="E18">
            <v>85839130.620000005</v>
          </cell>
          <cell r="F18">
            <v>464376</v>
          </cell>
          <cell r="G18">
            <v>1133262.54</v>
          </cell>
          <cell r="H18">
            <v>1417116</v>
          </cell>
          <cell r="I18">
            <v>327990</v>
          </cell>
          <cell r="J18">
            <v>126359872.5</v>
          </cell>
          <cell r="K18">
            <v>92620386.770000011</v>
          </cell>
          <cell r="L18">
            <v>24133994.329999998</v>
          </cell>
          <cell r="M18">
            <v>7647693.0999999996</v>
          </cell>
        </row>
        <row r="24">
          <cell r="E24">
            <v>34122434.079999998</v>
          </cell>
          <cell r="F24">
            <v>83713</v>
          </cell>
          <cell r="G24">
            <v>229841.95</v>
          </cell>
          <cell r="H24">
            <v>875468</v>
          </cell>
          <cell r="I24">
            <v>137691.32</v>
          </cell>
          <cell r="J24">
            <v>56675453</v>
          </cell>
          <cell r="K24">
            <v>39505287.769999996</v>
          </cell>
          <cell r="L24">
            <v>12983103</v>
          </cell>
          <cell r="M24">
            <v>2556665.91</v>
          </cell>
        </row>
        <row r="27">
          <cell r="E27">
            <v>34941134.719999999</v>
          </cell>
          <cell r="F27">
            <v>233783</v>
          </cell>
          <cell r="G27">
            <v>120921.69</v>
          </cell>
          <cell r="H27">
            <v>1218445</v>
          </cell>
          <cell r="I27">
            <v>643610.6</v>
          </cell>
          <cell r="J27">
            <v>60066101.359999999</v>
          </cell>
          <cell r="K27">
            <v>35342110.039999999</v>
          </cell>
          <cell r="L27">
            <v>12134145.49</v>
          </cell>
          <cell r="M27">
            <v>2978977.4</v>
          </cell>
        </row>
      </sheetData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2"/>
  <sheetViews>
    <sheetView showGridLines="0" workbookViewId="0">
      <selection activeCell="D3" sqref="D3"/>
    </sheetView>
  </sheetViews>
  <sheetFormatPr defaultRowHeight="18.75"/>
  <cols>
    <col min="1" max="1" width="2.42578125" style="5" customWidth="1"/>
    <col min="2" max="2" width="9.140625" style="5"/>
    <col min="3" max="3" width="6.140625" style="5" customWidth="1"/>
    <col min="4" max="4" width="4.7109375" style="5" customWidth="1"/>
    <col min="5" max="5" width="15" style="5" customWidth="1"/>
    <col min="6" max="6" width="13.28515625" style="5" customWidth="1"/>
    <col min="7" max="7" width="13" style="5" customWidth="1"/>
    <col min="8" max="9" width="12.7109375" style="5" customWidth="1"/>
    <col min="10" max="10" width="15.85546875" style="5" customWidth="1"/>
    <col min="11" max="11" width="16.5703125" style="5" customWidth="1"/>
    <col min="12" max="12" width="16" style="5" customWidth="1"/>
    <col min="13" max="13" width="17.28515625" style="5" customWidth="1"/>
    <col min="14" max="14" width="1.5703125" style="5" customWidth="1"/>
    <col min="15" max="15" width="25.5703125" style="5" customWidth="1"/>
    <col min="16" max="16" width="8.140625" style="5" customWidth="1"/>
    <col min="17" max="16384" width="9.140625" style="5"/>
  </cols>
  <sheetData>
    <row r="1" spans="1:16" s="2" customFormat="1" ht="21">
      <c r="B1" s="1" t="s">
        <v>1</v>
      </c>
      <c r="C1" s="29">
        <v>16.3</v>
      </c>
      <c r="D1" s="1" t="s">
        <v>106</v>
      </c>
    </row>
    <row r="2" spans="1:16" s="4" customFormat="1" ht="19.5">
      <c r="B2" s="3" t="s">
        <v>2</v>
      </c>
      <c r="C2" s="30">
        <v>16.3</v>
      </c>
      <c r="D2" s="3" t="s">
        <v>109</v>
      </c>
    </row>
    <row r="3" spans="1:16" s="43" customFormat="1" ht="19.5">
      <c r="D3" s="44" t="s">
        <v>108</v>
      </c>
      <c r="E3" s="44"/>
      <c r="F3" s="44"/>
      <c r="G3" s="44"/>
    </row>
    <row r="4" spans="1:16" ht="6" customHeight="1"/>
    <row r="5" spans="1:16" ht="20.100000000000001" customHeight="1">
      <c r="A5" s="90" t="s">
        <v>29</v>
      </c>
      <c r="B5" s="95"/>
      <c r="C5" s="95"/>
      <c r="D5" s="98"/>
      <c r="E5" s="85" t="s">
        <v>13</v>
      </c>
      <c r="F5" s="86"/>
      <c r="G5" s="86"/>
      <c r="H5" s="86"/>
      <c r="I5" s="86"/>
      <c r="J5" s="87"/>
      <c r="K5" s="88" t="s">
        <v>14</v>
      </c>
      <c r="L5" s="89"/>
      <c r="M5" s="89"/>
      <c r="N5" s="45" t="s">
        <v>32</v>
      </c>
      <c r="O5" s="46"/>
    </row>
    <row r="6" spans="1:16" ht="18" customHeight="1">
      <c r="A6" s="99"/>
      <c r="B6" s="99"/>
      <c r="C6" s="99"/>
      <c r="D6" s="100"/>
      <c r="E6" s="102" t="s">
        <v>7</v>
      </c>
      <c r="F6" s="103"/>
      <c r="G6" s="103"/>
      <c r="H6" s="103"/>
      <c r="I6" s="103"/>
      <c r="J6" s="104"/>
      <c r="K6" s="105" t="s">
        <v>15</v>
      </c>
      <c r="L6" s="106"/>
      <c r="M6" s="107"/>
      <c r="N6" s="47"/>
      <c r="O6" s="16"/>
    </row>
    <row r="7" spans="1:16" ht="20.100000000000001" customHeight="1">
      <c r="A7" s="99"/>
      <c r="B7" s="99"/>
      <c r="C7" s="99"/>
      <c r="D7" s="100"/>
      <c r="E7" s="8"/>
      <c r="F7" s="8"/>
      <c r="G7" s="8"/>
      <c r="H7" s="8"/>
      <c r="I7" s="9"/>
      <c r="J7" s="8"/>
      <c r="K7" s="8"/>
      <c r="L7" s="8" t="s">
        <v>14</v>
      </c>
      <c r="M7" s="8" t="s">
        <v>14</v>
      </c>
      <c r="N7" s="97" t="s">
        <v>30</v>
      </c>
      <c r="O7" s="82"/>
      <c r="P7" s="15"/>
    </row>
    <row r="8" spans="1:16" ht="20.100000000000001" customHeight="1">
      <c r="A8" s="99"/>
      <c r="B8" s="99"/>
      <c r="C8" s="99"/>
      <c r="D8" s="100"/>
      <c r="E8" s="10" t="s">
        <v>4</v>
      </c>
      <c r="F8" s="10" t="s">
        <v>22</v>
      </c>
      <c r="G8" s="10" t="s">
        <v>5</v>
      </c>
      <c r="H8" s="10" t="s">
        <v>6</v>
      </c>
      <c r="I8" s="10" t="s">
        <v>26</v>
      </c>
      <c r="J8" s="10" t="s">
        <v>11</v>
      </c>
      <c r="K8" s="10" t="s">
        <v>16</v>
      </c>
      <c r="L8" s="10" t="s">
        <v>33</v>
      </c>
      <c r="M8" s="10" t="s">
        <v>34</v>
      </c>
      <c r="N8" s="97" t="s">
        <v>31</v>
      </c>
      <c r="O8" s="82"/>
      <c r="P8" s="15"/>
    </row>
    <row r="9" spans="1:16" ht="18" customHeight="1">
      <c r="A9" s="99"/>
      <c r="B9" s="99"/>
      <c r="C9" s="99"/>
      <c r="D9" s="100"/>
      <c r="E9" s="10" t="s">
        <v>21</v>
      </c>
      <c r="F9" s="10" t="s">
        <v>23</v>
      </c>
      <c r="G9" s="10" t="s">
        <v>9</v>
      </c>
      <c r="H9" s="10" t="s">
        <v>24</v>
      </c>
      <c r="I9" s="10" t="s">
        <v>10</v>
      </c>
      <c r="J9" s="10" t="s">
        <v>12</v>
      </c>
      <c r="K9" s="10" t="s">
        <v>17</v>
      </c>
      <c r="L9" s="10" t="s">
        <v>18</v>
      </c>
      <c r="M9" s="10" t="s">
        <v>19</v>
      </c>
      <c r="N9" s="97" t="s">
        <v>3</v>
      </c>
      <c r="O9" s="82"/>
      <c r="P9" s="15"/>
    </row>
    <row r="10" spans="1:16" ht="18" customHeight="1">
      <c r="A10" s="96"/>
      <c r="B10" s="96"/>
      <c r="C10" s="96"/>
      <c r="D10" s="101"/>
      <c r="E10" s="11" t="s">
        <v>27</v>
      </c>
      <c r="F10" s="11" t="s">
        <v>8</v>
      </c>
      <c r="G10" s="11"/>
      <c r="H10" s="11" t="s">
        <v>25</v>
      </c>
      <c r="I10" s="11"/>
      <c r="J10" s="11"/>
      <c r="K10" s="11" t="s">
        <v>15</v>
      </c>
      <c r="L10" s="11" t="s">
        <v>28</v>
      </c>
      <c r="M10" s="11" t="s">
        <v>20</v>
      </c>
      <c r="N10" s="48"/>
      <c r="O10" s="49"/>
    </row>
    <row r="11" spans="1:16" ht="19.5" customHeight="1">
      <c r="A11" s="80"/>
      <c r="B11" s="83" t="s">
        <v>93</v>
      </c>
      <c r="C11" s="83"/>
      <c r="D11" s="84"/>
      <c r="E11" s="68">
        <f>E12+E17+E19+E23+'[1]T-16.3 (ต่อ)'!E11+'[1]T-16.3 (ต่อ)'!E14+'[1]T-16.3 (ต่อ)'!E18+'[1]T-16.3 (ต่อ)'!E24+'[1]T-16.3 (ต่อ)'!E27</f>
        <v>449015477.48000002</v>
      </c>
      <c r="F11" s="68">
        <f>F12+F17+F19+F23+'[1]T-16.3 (ต่อ)'!F11+'[1]T-16.3 (ต่อ)'!F14+'[1]T-16.3 (ต่อ)'!F18+'[1]T-16.3 (ต่อ)'!F24+'[1]T-16.3 (ต่อ)'!F27</f>
        <v>2836163.25</v>
      </c>
      <c r="G11" s="68">
        <f>G12+G17+G19+G23+'[1]T-16.3 (ต่อ)'!G11+'[1]T-16.3 (ต่อ)'!G14+'[1]T-16.3 (ต่อ)'!G18+'[1]T-16.3 (ต่อ)'!G24+'[1]T-16.3 (ต่อ)'!G27</f>
        <v>7515719.6700000009</v>
      </c>
      <c r="H11" s="68">
        <f>H12+H17+H19+H23+'[1]T-16.3 (ต่อ)'!H11+'[1]T-16.3 (ต่อ)'!H14+'[1]T-16.3 (ต่อ)'!H18+'[1]T-16.3 (ต่อ)'!H24+'[1]T-16.3 (ต่อ)'!H27</f>
        <v>9735601.25</v>
      </c>
      <c r="I11" s="68">
        <f>I12+I17+I19+I23+'[1]T-16.3 (ต่อ)'!I11+'[1]T-16.3 (ต่อ)'!I14+'[1]T-16.3 (ต่อ)'!I18+'[1]T-16.3 (ต่อ)'!I24+'[1]T-16.3 (ต่อ)'!I27</f>
        <v>2844858.86</v>
      </c>
      <c r="J11" s="68">
        <f>J12+J17+J19+J23+'[1]T-16.3 (ต่อ)'!J11+'[1]T-16.3 (ต่อ)'!J14+'[1]T-16.3 (ต่อ)'!J18+'[1]T-16.3 (ต่อ)'!J24+'[1]T-16.3 (ต่อ)'!J27</f>
        <v>641857981.38999999</v>
      </c>
      <c r="K11" s="68">
        <f>K12+K17+K19+K23+'[1]T-16.3 (ต่อ)'!K11+'[1]T-16.3 (ต่อ)'!K14+'[1]T-16.3 (ต่อ)'!K18+'[1]T-16.3 (ต่อ)'!K24+'[1]T-16.3 (ต่อ)'!K27</f>
        <v>458076205.71999997</v>
      </c>
      <c r="L11" s="68">
        <f>L12+L17+L19+L23+'[1]T-16.3 (ต่อ)'!L11+'[1]T-16.3 (ต่อ)'!L14+'[1]T-16.3 (ต่อ)'!L18+'[1]T-16.3 (ต่อ)'!L24+'[1]T-16.3 (ต่อ)'!L27</f>
        <v>136839440.91</v>
      </c>
      <c r="M11" s="68">
        <f>M12+M17+M19+M23+'[1]T-16.3 (ต่อ)'!M11+'[1]T-16.3 (ต่อ)'!M14+'[1]T-16.3 (ต่อ)'!M18+'[1]T-16.3 (ต่อ)'!M24+'[1]T-16.3 (ต่อ)'!M27</f>
        <v>39174260.079999991</v>
      </c>
      <c r="N11" s="15"/>
      <c r="O11" s="12" t="s">
        <v>0</v>
      </c>
    </row>
    <row r="12" spans="1:16" ht="19.5" customHeight="1">
      <c r="A12" s="78"/>
      <c r="B12" s="14" t="s">
        <v>37</v>
      </c>
      <c r="C12" s="78"/>
      <c r="D12" s="79"/>
      <c r="E12" s="69">
        <f t="shared" ref="E12:M12" si="0">SUM(E13:E16)</f>
        <v>69022161.870000005</v>
      </c>
      <c r="F12" s="69">
        <f t="shared" si="0"/>
        <v>362995.75</v>
      </c>
      <c r="G12" s="69">
        <f t="shared" si="0"/>
        <v>989237.56</v>
      </c>
      <c r="H12" s="81">
        <v>0</v>
      </c>
      <c r="I12" s="69">
        <f t="shared" si="0"/>
        <v>418392.3</v>
      </c>
      <c r="J12" s="69">
        <f t="shared" si="0"/>
        <v>107668497.02</v>
      </c>
      <c r="K12" s="69">
        <f t="shared" si="0"/>
        <v>68483804</v>
      </c>
      <c r="L12" s="69">
        <f t="shared" si="0"/>
        <v>16030073.1</v>
      </c>
      <c r="M12" s="69">
        <f t="shared" si="0"/>
        <v>5419966.5899999999</v>
      </c>
      <c r="N12" s="13" t="s">
        <v>46</v>
      </c>
      <c r="O12" s="16"/>
    </row>
    <row r="13" spans="1:16" ht="19.5" customHeight="1">
      <c r="A13" s="78"/>
      <c r="B13" s="75" t="s">
        <v>96</v>
      </c>
      <c r="C13" s="77"/>
      <c r="D13" s="79"/>
      <c r="E13" s="66">
        <v>16444745.390000001</v>
      </c>
      <c r="F13" s="66">
        <v>19965</v>
      </c>
      <c r="G13" s="66">
        <v>156339.38</v>
      </c>
      <c r="H13" s="67">
        <v>0</v>
      </c>
      <c r="I13" s="66">
        <v>26800</v>
      </c>
      <c r="J13" s="66">
        <v>30977909.219999999</v>
      </c>
      <c r="K13" s="67">
        <v>17190290.25</v>
      </c>
      <c r="L13" s="66">
        <v>2650400</v>
      </c>
      <c r="M13" s="66">
        <v>2252762</v>
      </c>
      <c r="N13" s="7"/>
      <c r="O13" s="77" t="s">
        <v>55</v>
      </c>
    </row>
    <row r="14" spans="1:16" ht="19.5" customHeight="1">
      <c r="A14" s="78"/>
      <c r="B14" s="75" t="s">
        <v>97</v>
      </c>
      <c r="C14" s="77"/>
      <c r="D14" s="79"/>
      <c r="E14" s="66">
        <v>17562985.25</v>
      </c>
      <c r="F14" s="66">
        <v>143580</v>
      </c>
      <c r="G14" s="66">
        <v>309612.11</v>
      </c>
      <c r="H14" s="67">
        <v>0</v>
      </c>
      <c r="I14" s="66">
        <v>142650</v>
      </c>
      <c r="J14" s="66">
        <v>21084670.920000002</v>
      </c>
      <c r="K14" s="67">
        <v>17654063.25</v>
      </c>
      <c r="L14" s="66">
        <v>5322130</v>
      </c>
      <c r="M14" s="66">
        <v>851661.7</v>
      </c>
      <c r="N14" s="7"/>
      <c r="O14" s="77" t="s">
        <v>56</v>
      </c>
    </row>
    <row r="15" spans="1:16" ht="19.5" customHeight="1">
      <c r="A15" s="7"/>
      <c r="B15" s="75" t="s">
        <v>98</v>
      </c>
      <c r="C15" s="7"/>
      <c r="D15" s="6"/>
      <c r="E15" s="66">
        <v>20828868.940000001</v>
      </c>
      <c r="F15" s="66">
        <v>196955</v>
      </c>
      <c r="G15" s="66">
        <v>308070</v>
      </c>
      <c r="H15" s="67">
        <v>0</v>
      </c>
      <c r="I15" s="66">
        <v>183300.3</v>
      </c>
      <c r="J15" s="66">
        <v>38071165.640000001</v>
      </c>
      <c r="K15" s="66">
        <v>18623623.739999998</v>
      </c>
      <c r="L15" s="66">
        <v>6562913.0999999996</v>
      </c>
      <c r="M15" s="66">
        <v>1435483</v>
      </c>
      <c r="N15" s="7"/>
      <c r="O15" s="7" t="s">
        <v>94</v>
      </c>
    </row>
    <row r="16" spans="1:16" ht="19.5" customHeight="1">
      <c r="A16" s="7"/>
      <c r="B16" s="75" t="s">
        <v>99</v>
      </c>
      <c r="C16" s="7"/>
      <c r="D16" s="6"/>
      <c r="E16" s="66">
        <v>14185562.289999999</v>
      </c>
      <c r="F16" s="66">
        <v>2495.75</v>
      </c>
      <c r="G16" s="67">
        <v>215216.07</v>
      </c>
      <c r="H16" s="67">
        <v>0</v>
      </c>
      <c r="I16" s="66">
        <v>65642</v>
      </c>
      <c r="J16" s="66">
        <v>17534751.239999998</v>
      </c>
      <c r="K16" s="66">
        <v>15015826.76</v>
      </c>
      <c r="L16" s="66">
        <v>1494630</v>
      </c>
      <c r="M16" s="66">
        <v>880059.89</v>
      </c>
      <c r="N16" s="7"/>
      <c r="O16" s="7" t="s">
        <v>57</v>
      </c>
    </row>
    <row r="17" spans="1:15" s="20" customFormat="1" ht="19.5" customHeight="1">
      <c r="A17" s="17"/>
      <c r="B17" s="17" t="s">
        <v>38</v>
      </c>
      <c r="C17" s="17"/>
      <c r="D17" s="18"/>
      <c r="E17" s="70">
        <f t="shared" ref="E17:M17" si="1">SUM(E18:E18)</f>
        <v>22037814.210000001</v>
      </c>
      <c r="F17" s="70">
        <f t="shared" si="1"/>
        <v>455570</v>
      </c>
      <c r="G17" s="70">
        <f t="shared" si="1"/>
        <v>382525.99</v>
      </c>
      <c r="H17" s="70">
        <f t="shared" si="1"/>
        <v>114559</v>
      </c>
      <c r="I17" s="70">
        <f t="shared" si="1"/>
        <v>162034</v>
      </c>
      <c r="J17" s="70">
        <f t="shared" si="1"/>
        <v>44301755</v>
      </c>
      <c r="K17" s="70">
        <f t="shared" si="1"/>
        <v>33603111.689999998</v>
      </c>
      <c r="L17" s="70">
        <f t="shared" si="1"/>
        <v>9394744</v>
      </c>
      <c r="M17" s="70">
        <f t="shared" si="1"/>
        <v>1761026</v>
      </c>
      <c r="N17" s="13" t="s">
        <v>47</v>
      </c>
      <c r="O17" s="19"/>
    </row>
    <row r="18" spans="1:15" s="20" customFormat="1" ht="19.5" customHeight="1">
      <c r="A18" s="21"/>
      <c r="B18" s="76" t="s">
        <v>95</v>
      </c>
      <c r="C18" s="22"/>
      <c r="D18" s="23"/>
      <c r="E18" s="71">
        <v>22037814.210000001</v>
      </c>
      <c r="F18" s="71">
        <v>455570</v>
      </c>
      <c r="G18" s="71">
        <v>382525.99</v>
      </c>
      <c r="H18" s="71">
        <v>114559</v>
      </c>
      <c r="I18" s="71">
        <v>162034</v>
      </c>
      <c r="J18" s="71">
        <v>44301755</v>
      </c>
      <c r="K18" s="71">
        <v>33603111.689999998</v>
      </c>
      <c r="L18" s="71">
        <v>9394744</v>
      </c>
      <c r="M18" s="71">
        <v>1761026</v>
      </c>
      <c r="N18" s="27"/>
      <c r="O18" s="26" t="s">
        <v>58</v>
      </c>
    </row>
    <row r="19" spans="1:15" s="20" customFormat="1" ht="19.5" customHeight="1">
      <c r="A19" s="21"/>
      <c r="B19" s="17" t="s">
        <v>39</v>
      </c>
      <c r="C19" s="21"/>
      <c r="D19" s="23"/>
      <c r="E19" s="70">
        <f>SUM(E20:E22)</f>
        <v>53627465.469999999</v>
      </c>
      <c r="F19" s="70">
        <f t="shared" ref="F19:M19" si="2">SUM(F20:F22)</f>
        <v>148501</v>
      </c>
      <c r="G19" s="70">
        <f t="shared" si="2"/>
        <v>2578311.81</v>
      </c>
      <c r="H19" s="70">
        <f t="shared" si="2"/>
        <v>1502326</v>
      </c>
      <c r="I19" s="70">
        <f t="shared" si="2"/>
        <v>254196.64</v>
      </c>
      <c r="J19" s="70">
        <f t="shared" si="2"/>
        <v>83043792.269999996</v>
      </c>
      <c r="K19" s="70">
        <f t="shared" si="2"/>
        <v>56844274.949999996</v>
      </c>
      <c r="L19" s="70">
        <f t="shared" si="2"/>
        <v>15404602.030000001</v>
      </c>
      <c r="M19" s="70">
        <f t="shared" si="2"/>
        <v>2678879.5</v>
      </c>
      <c r="N19" s="13" t="s">
        <v>48</v>
      </c>
      <c r="O19" s="26"/>
    </row>
    <row r="20" spans="1:15" s="20" customFormat="1" ht="19.5" customHeight="1">
      <c r="A20" s="21"/>
      <c r="B20" s="76" t="s">
        <v>100</v>
      </c>
      <c r="C20" s="22"/>
      <c r="D20" s="23"/>
      <c r="E20" s="71">
        <v>19278541.870000001</v>
      </c>
      <c r="F20" s="71">
        <v>108061</v>
      </c>
      <c r="G20" s="71">
        <v>1089336.29</v>
      </c>
      <c r="H20" s="72">
        <v>340107</v>
      </c>
      <c r="I20" s="71">
        <v>111600</v>
      </c>
      <c r="J20" s="71">
        <v>29139593.5</v>
      </c>
      <c r="K20" s="71">
        <v>21793620.43</v>
      </c>
      <c r="L20" s="71">
        <v>5563712.0300000003</v>
      </c>
      <c r="M20" s="71">
        <v>576605</v>
      </c>
      <c r="N20" s="27"/>
      <c r="O20" s="26" t="s">
        <v>59</v>
      </c>
    </row>
    <row r="21" spans="1:15" s="20" customFormat="1" ht="19.5" customHeight="1">
      <c r="A21" s="21"/>
      <c r="B21" s="76" t="s">
        <v>101</v>
      </c>
      <c r="C21" s="22"/>
      <c r="D21" s="23"/>
      <c r="E21" s="71">
        <v>17054900.690000001</v>
      </c>
      <c r="F21" s="71">
        <v>37660</v>
      </c>
      <c r="G21" s="71">
        <v>1331743.8500000001</v>
      </c>
      <c r="H21" s="71">
        <v>0</v>
      </c>
      <c r="I21" s="71">
        <v>74596.639999999999</v>
      </c>
      <c r="J21" s="71">
        <v>26135416</v>
      </c>
      <c r="K21" s="71">
        <v>16294201.73</v>
      </c>
      <c r="L21" s="71">
        <v>4328190</v>
      </c>
      <c r="M21" s="71">
        <v>1175009.5</v>
      </c>
      <c r="N21" s="24"/>
      <c r="O21" s="22" t="s">
        <v>60</v>
      </c>
    </row>
    <row r="22" spans="1:15" s="20" customFormat="1" ht="19.5" customHeight="1">
      <c r="A22" s="21"/>
      <c r="B22" s="76" t="s">
        <v>102</v>
      </c>
      <c r="C22" s="22"/>
      <c r="D22" s="23"/>
      <c r="E22" s="71">
        <v>17294022.91</v>
      </c>
      <c r="F22" s="71">
        <v>2780</v>
      </c>
      <c r="G22" s="71">
        <v>157231.67000000001</v>
      </c>
      <c r="H22" s="71">
        <v>1162219</v>
      </c>
      <c r="I22" s="71">
        <v>68000</v>
      </c>
      <c r="J22" s="71">
        <v>27768782.77</v>
      </c>
      <c r="K22" s="71">
        <v>18756452.789999999</v>
      </c>
      <c r="L22" s="71">
        <v>5512700</v>
      </c>
      <c r="M22" s="71">
        <v>927265</v>
      </c>
      <c r="N22" s="24"/>
      <c r="O22" s="22" t="s">
        <v>61</v>
      </c>
    </row>
    <row r="23" spans="1:15" s="20" customFormat="1" ht="19.5" customHeight="1">
      <c r="A23" s="21"/>
      <c r="B23" s="17" t="s">
        <v>40</v>
      </c>
      <c r="C23" s="21"/>
      <c r="D23" s="23"/>
      <c r="E23" s="70">
        <f t="shared" ref="E23:M23" si="3">SUM(E24:E26)</f>
        <v>47756237.25</v>
      </c>
      <c r="F23" s="70">
        <f t="shared" si="3"/>
        <v>705159.5</v>
      </c>
      <c r="G23" s="70">
        <f t="shared" si="3"/>
        <v>719727.89</v>
      </c>
      <c r="H23" s="70">
        <f t="shared" si="3"/>
        <v>1750016.25</v>
      </c>
      <c r="I23" s="70">
        <f t="shared" si="3"/>
        <v>507276</v>
      </c>
      <c r="J23" s="70">
        <f t="shared" si="3"/>
        <v>63632358.939999998</v>
      </c>
      <c r="K23" s="70">
        <f t="shared" si="3"/>
        <v>43735688.480000004</v>
      </c>
      <c r="L23" s="70">
        <f t="shared" si="3"/>
        <v>12997560.07</v>
      </c>
      <c r="M23" s="70">
        <f t="shared" si="3"/>
        <v>3285756.36</v>
      </c>
      <c r="N23" s="13" t="s">
        <v>49</v>
      </c>
      <c r="O23" s="19"/>
    </row>
    <row r="24" spans="1:15" s="20" customFormat="1" ht="19.5" customHeight="1">
      <c r="A24" s="19"/>
      <c r="B24" s="76" t="s">
        <v>103</v>
      </c>
      <c r="C24" s="19"/>
      <c r="D24" s="28"/>
      <c r="E24" s="71">
        <v>17893390.52</v>
      </c>
      <c r="F24" s="71">
        <v>190424.5</v>
      </c>
      <c r="G24" s="71">
        <v>255866.7</v>
      </c>
      <c r="H24" s="72">
        <v>731684.25</v>
      </c>
      <c r="I24" s="71">
        <v>197628</v>
      </c>
      <c r="J24" s="71">
        <v>20214668</v>
      </c>
      <c r="K24" s="71">
        <v>15592210.880000001</v>
      </c>
      <c r="L24" s="71">
        <v>4692580.07</v>
      </c>
      <c r="M24" s="71">
        <v>1432731</v>
      </c>
      <c r="N24" s="19"/>
      <c r="O24" s="19" t="s">
        <v>62</v>
      </c>
    </row>
    <row r="25" spans="1:15" s="20" customFormat="1" ht="19.5" customHeight="1">
      <c r="A25" s="19"/>
      <c r="B25" s="76" t="s">
        <v>104</v>
      </c>
      <c r="C25" s="19"/>
      <c r="D25" s="28"/>
      <c r="E25" s="71">
        <v>13915907.01</v>
      </c>
      <c r="F25" s="71">
        <v>192575</v>
      </c>
      <c r="G25" s="71">
        <v>124636.32</v>
      </c>
      <c r="H25" s="72">
        <v>1018332</v>
      </c>
      <c r="I25" s="71">
        <v>191738</v>
      </c>
      <c r="J25" s="71">
        <v>21554026.640000001</v>
      </c>
      <c r="K25" s="71">
        <v>14439625.49</v>
      </c>
      <c r="L25" s="71">
        <v>3594900</v>
      </c>
      <c r="M25" s="71">
        <v>1159247.3999999999</v>
      </c>
      <c r="N25" s="19"/>
      <c r="O25" s="19" t="s">
        <v>63</v>
      </c>
    </row>
    <row r="26" spans="1:15" s="20" customFormat="1" ht="19.5" customHeight="1">
      <c r="A26" s="21"/>
      <c r="B26" s="76" t="s">
        <v>105</v>
      </c>
      <c r="C26" s="22"/>
      <c r="D26" s="23"/>
      <c r="E26" s="71">
        <v>15946939.720000001</v>
      </c>
      <c r="F26" s="71">
        <v>322160</v>
      </c>
      <c r="G26" s="71">
        <v>339224.87</v>
      </c>
      <c r="H26" s="72">
        <v>0</v>
      </c>
      <c r="I26" s="71">
        <v>117910</v>
      </c>
      <c r="J26" s="71">
        <v>21863664.300000001</v>
      </c>
      <c r="K26" s="71">
        <v>13703852.109999999</v>
      </c>
      <c r="L26" s="72">
        <v>4710080</v>
      </c>
      <c r="M26" s="71">
        <v>693777.96</v>
      </c>
      <c r="N26" s="50"/>
      <c r="O26" s="26" t="s">
        <v>64</v>
      </c>
    </row>
    <row r="32" spans="1:15" ht="4.5" customHeight="1">
      <c r="A32" s="7"/>
      <c r="B32" s="7"/>
      <c r="C32" s="7"/>
      <c r="D32" s="7"/>
      <c r="E32" s="51"/>
      <c r="F32" s="52"/>
      <c r="G32" s="52"/>
      <c r="H32" s="53"/>
      <c r="I32" s="52"/>
      <c r="J32" s="52"/>
      <c r="K32" s="52"/>
      <c r="L32" s="52"/>
      <c r="M32" s="52"/>
      <c r="N32" s="7"/>
      <c r="O32" s="7"/>
    </row>
    <row r="33" spans="2:15" ht="21" customHeight="1">
      <c r="B33" s="54" t="s">
        <v>36</v>
      </c>
      <c r="C33" s="54"/>
      <c r="D33" s="54"/>
      <c r="E33" s="54"/>
    </row>
    <row r="34" spans="2:15" ht="18" customHeight="1">
      <c r="B34" s="54" t="s">
        <v>35</v>
      </c>
      <c r="C34" s="54"/>
      <c r="D34" s="54"/>
      <c r="E34" s="54"/>
      <c r="H34" s="55"/>
    </row>
    <row r="40" spans="2:15">
      <c r="K40" s="55"/>
    </row>
    <row r="42" spans="2:15">
      <c r="O42" s="55"/>
    </row>
  </sheetData>
  <mergeCells count="9">
    <mergeCell ref="N7:O7"/>
    <mergeCell ref="N8:O8"/>
    <mergeCell ref="N9:O9"/>
    <mergeCell ref="B11:D11"/>
    <mergeCell ref="A5:D10"/>
    <mergeCell ref="E5:J5"/>
    <mergeCell ref="K5:M5"/>
    <mergeCell ref="E6:J6"/>
    <mergeCell ref="K6:M6"/>
  </mergeCells>
  <printOptions horizontalCentered="1"/>
  <pageMargins left="0.31496062992125984" right="0.15748031496062992" top="0.98425196850393704" bottom="0.35433070866141736" header="0.51181102362204722" footer="0.51181102362204722"/>
  <pageSetup paperSize="9" scale="85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2"/>
  <sheetViews>
    <sheetView tabSelected="1" workbookViewId="0">
      <selection activeCell="D3" sqref="D3"/>
    </sheetView>
  </sheetViews>
  <sheetFormatPr defaultRowHeight="18.75"/>
  <cols>
    <col min="1" max="1" width="1.7109375" style="20" customWidth="1"/>
    <col min="2" max="2" width="9.85546875" style="20" customWidth="1"/>
    <col min="3" max="3" width="6.140625" style="20" customWidth="1"/>
    <col min="4" max="4" width="6.42578125" style="20" customWidth="1"/>
    <col min="5" max="5" width="14.5703125" style="20" customWidth="1"/>
    <col min="6" max="6" width="14" style="20" customWidth="1"/>
    <col min="7" max="7" width="12.5703125" style="20" customWidth="1"/>
    <col min="8" max="8" width="13.5703125" style="20" customWidth="1"/>
    <col min="9" max="9" width="12.5703125" style="20" customWidth="1"/>
    <col min="10" max="10" width="14.28515625" style="20" customWidth="1"/>
    <col min="11" max="11" width="15.140625" style="20" customWidth="1"/>
    <col min="12" max="12" width="15.28515625" style="20" customWidth="1"/>
    <col min="13" max="13" width="16" style="20" customWidth="1"/>
    <col min="14" max="14" width="2.85546875" style="20" customWidth="1"/>
    <col min="15" max="15" width="22.5703125" style="20" customWidth="1"/>
    <col min="16" max="16" width="11.5703125" style="20" customWidth="1"/>
    <col min="17" max="16384" width="9.140625" style="20"/>
  </cols>
  <sheetData>
    <row r="1" spans="1:16" s="32" customFormat="1" ht="21">
      <c r="B1" s="33" t="s">
        <v>1</v>
      </c>
      <c r="C1" s="34">
        <v>16.3</v>
      </c>
      <c r="D1" s="33" t="s">
        <v>107</v>
      </c>
    </row>
    <row r="2" spans="1:16" s="35" customFormat="1" ht="19.5">
      <c r="B2" s="36" t="s">
        <v>2</v>
      </c>
      <c r="C2" s="37">
        <v>16.3</v>
      </c>
      <c r="D2" s="36" t="s">
        <v>109</v>
      </c>
    </row>
    <row r="3" spans="1:16" s="56" customFormat="1" ht="19.5">
      <c r="D3" s="57" t="s">
        <v>110</v>
      </c>
      <c r="E3" s="57"/>
      <c r="F3" s="57"/>
      <c r="G3" s="57"/>
    </row>
    <row r="4" spans="1:16" ht="6" customHeight="1"/>
    <row r="5" spans="1:16" ht="18.95" customHeight="1">
      <c r="A5" s="90" t="s">
        <v>29</v>
      </c>
      <c r="B5" s="95"/>
      <c r="C5" s="95"/>
      <c r="D5" s="98"/>
      <c r="E5" s="92" t="s">
        <v>13</v>
      </c>
      <c r="F5" s="90"/>
      <c r="G5" s="90"/>
      <c r="H5" s="90"/>
      <c r="I5" s="90"/>
      <c r="J5" s="91"/>
      <c r="K5" s="93" t="s">
        <v>14</v>
      </c>
      <c r="L5" s="94"/>
      <c r="M5" s="94"/>
      <c r="N5" s="58" t="s">
        <v>32</v>
      </c>
      <c r="O5" s="59"/>
    </row>
    <row r="6" spans="1:16" ht="18.95" customHeight="1">
      <c r="A6" s="99"/>
      <c r="B6" s="99"/>
      <c r="C6" s="99"/>
      <c r="D6" s="100"/>
      <c r="E6" s="110" t="s">
        <v>7</v>
      </c>
      <c r="F6" s="111"/>
      <c r="G6" s="111"/>
      <c r="H6" s="111"/>
      <c r="I6" s="111"/>
      <c r="J6" s="112"/>
      <c r="K6" s="113" t="s">
        <v>15</v>
      </c>
      <c r="L6" s="114"/>
      <c r="M6" s="115"/>
      <c r="N6" s="50"/>
      <c r="O6" s="26"/>
    </row>
    <row r="7" spans="1:16" ht="18.95" customHeight="1">
      <c r="A7" s="99"/>
      <c r="B7" s="99"/>
      <c r="C7" s="99"/>
      <c r="D7" s="100"/>
      <c r="E7" s="38"/>
      <c r="F7" s="38"/>
      <c r="G7" s="38"/>
      <c r="H7" s="38"/>
      <c r="I7" s="39"/>
      <c r="J7" s="38"/>
      <c r="K7" s="38"/>
      <c r="L7" s="38" t="s">
        <v>14</v>
      </c>
      <c r="M7" s="38" t="s">
        <v>14</v>
      </c>
      <c r="N7" s="108" t="s">
        <v>30</v>
      </c>
      <c r="O7" s="109"/>
      <c r="P7" s="31"/>
    </row>
    <row r="8" spans="1:16" ht="18.95" customHeight="1">
      <c r="A8" s="99"/>
      <c r="B8" s="99"/>
      <c r="C8" s="99"/>
      <c r="D8" s="100"/>
      <c r="E8" s="40" t="s">
        <v>4</v>
      </c>
      <c r="F8" s="40" t="s">
        <v>22</v>
      </c>
      <c r="G8" s="40" t="s">
        <v>5</v>
      </c>
      <c r="H8" s="40" t="s">
        <v>6</v>
      </c>
      <c r="I8" s="40" t="s">
        <v>26</v>
      </c>
      <c r="J8" s="40" t="s">
        <v>11</v>
      </c>
      <c r="K8" s="40" t="s">
        <v>16</v>
      </c>
      <c r="L8" s="40" t="s">
        <v>33</v>
      </c>
      <c r="M8" s="40" t="s">
        <v>34</v>
      </c>
      <c r="N8" s="108" t="s">
        <v>31</v>
      </c>
      <c r="O8" s="109"/>
      <c r="P8" s="31"/>
    </row>
    <row r="9" spans="1:16" ht="18.95" customHeight="1">
      <c r="A9" s="99"/>
      <c r="B9" s="99"/>
      <c r="C9" s="99"/>
      <c r="D9" s="100"/>
      <c r="E9" s="40" t="s">
        <v>21</v>
      </c>
      <c r="F9" s="40" t="s">
        <v>23</v>
      </c>
      <c r="G9" s="40" t="s">
        <v>9</v>
      </c>
      <c r="H9" s="40" t="s">
        <v>24</v>
      </c>
      <c r="I9" s="40" t="s">
        <v>10</v>
      </c>
      <c r="J9" s="40" t="s">
        <v>12</v>
      </c>
      <c r="K9" s="40" t="s">
        <v>17</v>
      </c>
      <c r="L9" s="40" t="s">
        <v>18</v>
      </c>
      <c r="M9" s="40" t="s">
        <v>19</v>
      </c>
      <c r="N9" s="108" t="s">
        <v>3</v>
      </c>
      <c r="O9" s="109"/>
      <c r="P9" s="31"/>
    </row>
    <row r="10" spans="1:16" ht="18.95" customHeight="1">
      <c r="A10" s="96"/>
      <c r="B10" s="96"/>
      <c r="C10" s="96"/>
      <c r="D10" s="101"/>
      <c r="E10" s="41" t="s">
        <v>27</v>
      </c>
      <c r="F10" s="41" t="s">
        <v>8</v>
      </c>
      <c r="G10" s="41"/>
      <c r="H10" s="41" t="s">
        <v>25</v>
      </c>
      <c r="I10" s="41"/>
      <c r="J10" s="41"/>
      <c r="K10" s="41" t="s">
        <v>15</v>
      </c>
      <c r="L10" s="41" t="s">
        <v>28</v>
      </c>
      <c r="M10" s="41" t="s">
        <v>20</v>
      </c>
      <c r="N10" s="60"/>
      <c r="O10" s="61"/>
    </row>
    <row r="11" spans="1:16" ht="18.95" customHeight="1">
      <c r="A11" s="21"/>
      <c r="B11" s="17" t="s">
        <v>41</v>
      </c>
      <c r="C11" s="21"/>
      <c r="D11" s="23"/>
      <c r="E11" s="70">
        <f t="shared" ref="E11:M11" si="0">SUM(E12:E13)</f>
        <v>60999780.75</v>
      </c>
      <c r="F11" s="70">
        <f t="shared" si="0"/>
        <v>220845</v>
      </c>
      <c r="G11" s="70">
        <f t="shared" si="0"/>
        <v>614731.17999999993</v>
      </c>
      <c r="H11" s="70">
        <f t="shared" si="0"/>
        <v>1309128</v>
      </c>
      <c r="I11" s="70">
        <f t="shared" si="0"/>
        <v>231967</v>
      </c>
      <c r="J11" s="70">
        <f t="shared" si="0"/>
        <v>57118315</v>
      </c>
      <c r="K11" s="70">
        <f t="shared" si="0"/>
        <v>46287887.310000002</v>
      </c>
      <c r="L11" s="70">
        <f t="shared" si="0"/>
        <v>23490332.079999998</v>
      </c>
      <c r="M11" s="70">
        <f t="shared" si="0"/>
        <v>3893248.42</v>
      </c>
      <c r="N11" s="13" t="s">
        <v>50</v>
      </c>
      <c r="O11" s="21"/>
    </row>
    <row r="12" spans="1:16" ht="18.95" customHeight="1">
      <c r="A12" s="19"/>
      <c r="B12" s="19" t="s">
        <v>79</v>
      </c>
      <c r="C12" s="19"/>
      <c r="D12" s="28"/>
      <c r="E12" s="71">
        <v>14468765.859999999</v>
      </c>
      <c r="F12" s="71">
        <v>22065</v>
      </c>
      <c r="G12" s="71">
        <v>290860.94</v>
      </c>
      <c r="H12" s="72">
        <v>1309128</v>
      </c>
      <c r="I12" s="71">
        <v>40400</v>
      </c>
      <c r="J12" s="71">
        <v>34771806</v>
      </c>
      <c r="K12" s="71">
        <v>19658108.239999998</v>
      </c>
      <c r="L12" s="71">
        <v>7702890.4800000004</v>
      </c>
      <c r="M12" s="71">
        <v>653557.42000000004</v>
      </c>
      <c r="N12" s="19"/>
      <c r="O12" s="19" t="s">
        <v>65</v>
      </c>
    </row>
    <row r="13" spans="1:16" ht="18.95" customHeight="1">
      <c r="A13" s="19"/>
      <c r="B13" s="19" t="s">
        <v>80</v>
      </c>
      <c r="C13" s="19"/>
      <c r="D13" s="28"/>
      <c r="E13" s="71">
        <v>46531014.890000001</v>
      </c>
      <c r="F13" s="71">
        <v>198780</v>
      </c>
      <c r="G13" s="71">
        <v>323870.24</v>
      </c>
      <c r="H13" s="72">
        <v>0</v>
      </c>
      <c r="I13" s="71">
        <v>191567</v>
      </c>
      <c r="J13" s="71">
        <v>22346509</v>
      </c>
      <c r="K13" s="71">
        <v>26629779.07</v>
      </c>
      <c r="L13" s="71">
        <v>15787441.6</v>
      </c>
      <c r="M13" s="71">
        <v>3239691</v>
      </c>
      <c r="N13" s="19"/>
      <c r="O13" s="19" t="s">
        <v>66</v>
      </c>
    </row>
    <row r="14" spans="1:16" ht="18.95" customHeight="1">
      <c r="A14" s="21"/>
      <c r="B14" s="17" t="s">
        <v>42</v>
      </c>
      <c r="C14" s="21"/>
      <c r="D14" s="23"/>
      <c r="E14" s="70">
        <f>SUM(E15:E17)</f>
        <v>40669318.510000005</v>
      </c>
      <c r="F14" s="70">
        <f t="shared" ref="F14:L14" si="1">SUM(F15:F17)</f>
        <v>161220</v>
      </c>
      <c r="G14" s="70">
        <f t="shared" si="1"/>
        <v>747159.06</v>
      </c>
      <c r="H14" s="70">
        <f t="shared" si="1"/>
        <v>1548543</v>
      </c>
      <c r="I14" s="70">
        <f t="shared" si="1"/>
        <v>161701</v>
      </c>
      <c r="J14" s="70">
        <f>SUM(J15:J17)</f>
        <v>42991836.299999997</v>
      </c>
      <c r="K14" s="70">
        <f t="shared" si="1"/>
        <v>41653654.710000001</v>
      </c>
      <c r="L14" s="70">
        <f t="shared" si="1"/>
        <v>10270886.810000001</v>
      </c>
      <c r="M14" s="70">
        <f>SUM(M15:M17)</f>
        <v>8952046.8000000007</v>
      </c>
      <c r="N14" s="13" t="s">
        <v>51</v>
      </c>
      <c r="O14" s="19"/>
    </row>
    <row r="15" spans="1:16" ht="18.95" customHeight="1">
      <c r="A15" s="19"/>
      <c r="B15" s="19" t="s">
        <v>81</v>
      </c>
      <c r="C15" s="19"/>
      <c r="D15" s="28"/>
      <c r="E15" s="71">
        <v>14965519.1</v>
      </c>
      <c r="F15" s="71">
        <v>81070</v>
      </c>
      <c r="G15" s="71">
        <v>253583.67</v>
      </c>
      <c r="H15" s="72">
        <v>1484243</v>
      </c>
      <c r="I15" s="71">
        <v>77388</v>
      </c>
      <c r="J15" s="71">
        <v>18438626.300000001</v>
      </c>
      <c r="K15" s="71">
        <v>15386390.029999999</v>
      </c>
      <c r="L15" s="71">
        <v>4255048</v>
      </c>
      <c r="M15" s="71">
        <v>7740789.7999999998</v>
      </c>
      <c r="N15" s="19"/>
      <c r="O15" s="19" t="s">
        <v>67</v>
      </c>
    </row>
    <row r="16" spans="1:16" ht="18.95" customHeight="1">
      <c r="A16" s="19"/>
      <c r="B16" s="19" t="s">
        <v>82</v>
      </c>
      <c r="C16" s="19"/>
      <c r="D16" s="28"/>
      <c r="E16" s="71">
        <v>12831875.07</v>
      </c>
      <c r="F16" s="71">
        <v>72420</v>
      </c>
      <c r="G16" s="71">
        <v>317549.39</v>
      </c>
      <c r="H16" s="72">
        <v>64300</v>
      </c>
      <c r="I16" s="71">
        <v>15500</v>
      </c>
      <c r="J16" s="71">
        <v>14984472</v>
      </c>
      <c r="K16" s="71">
        <v>13397110.800000001</v>
      </c>
      <c r="L16" s="71">
        <v>2810348.81</v>
      </c>
      <c r="M16" s="71">
        <v>430984</v>
      </c>
      <c r="N16" s="19"/>
      <c r="O16" s="19" t="s">
        <v>68</v>
      </c>
    </row>
    <row r="17" spans="1:15" ht="18.95" customHeight="1">
      <c r="A17" s="19"/>
      <c r="B17" s="19" t="s">
        <v>83</v>
      </c>
      <c r="C17" s="19"/>
      <c r="D17" s="28"/>
      <c r="E17" s="71">
        <v>12871924.34</v>
      </c>
      <c r="F17" s="71">
        <v>7730</v>
      </c>
      <c r="G17" s="71">
        <v>176026</v>
      </c>
      <c r="H17" s="72">
        <v>0</v>
      </c>
      <c r="I17" s="71">
        <v>68813</v>
      </c>
      <c r="J17" s="71">
        <v>9568738</v>
      </c>
      <c r="K17" s="71">
        <v>12870153.880000001</v>
      </c>
      <c r="L17" s="71">
        <v>3205490</v>
      </c>
      <c r="M17" s="71">
        <v>780273</v>
      </c>
      <c r="N17" s="19"/>
      <c r="O17" s="19" t="s">
        <v>69</v>
      </c>
    </row>
    <row r="18" spans="1:15" ht="18.95" customHeight="1">
      <c r="A18" s="21"/>
      <c r="B18" s="17" t="s">
        <v>43</v>
      </c>
      <c r="C18" s="21"/>
      <c r="D18" s="23"/>
      <c r="E18" s="70">
        <f>SUM(E19:E23)</f>
        <v>85839130.620000005</v>
      </c>
      <c r="F18" s="70">
        <f t="shared" ref="F18:M18" si="2">SUM(F19:F23)</f>
        <v>464376</v>
      </c>
      <c r="G18" s="70">
        <f t="shared" si="2"/>
        <v>1133262.54</v>
      </c>
      <c r="H18" s="70">
        <f t="shared" si="2"/>
        <v>1417116</v>
      </c>
      <c r="I18" s="70">
        <f t="shared" si="2"/>
        <v>327990</v>
      </c>
      <c r="J18" s="70">
        <f t="shared" si="2"/>
        <v>126359872.5</v>
      </c>
      <c r="K18" s="70">
        <f t="shared" si="2"/>
        <v>92620386.770000011</v>
      </c>
      <c r="L18" s="70">
        <f t="shared" si="2"/>
        <v>24133994.329999998</v>
      </c>
      <c r="M18" s="70">
        <f t="shared" si="2"/>
        <v>7647693.0999999996</v>
      </c>
      <c r="N18" s="62" t="s">
        <v>52</v>
      </c>
      <c r="O18" s="19"/>
    </row>
    <row r="19" spans="1:15" ht="18.95" customHeight="1">
      <c r="A19" s="21"/>
      <c r="B19" s="22" t="s">
        <v>84</v>
      </c>
      <c r="C19" s="22"/>
      <c r="D19" s="23"/>
      <c r="E19" s="71">
        <v>17519704.57</v>
      </c>
      <c r="F19" s="71">
        <v>226400</v>
      </c>
      <c r="G19" s="71">
        <v>142649.47</v>
      </c>
      <c r="H19" s="72">
        <v>1015152</v>
      </c>
      <c r="I19" s="71">
        <v>87920</v>
      </c>
      <c r="J19" s="71">
        <v>19521552</v>
      </c>
      <c r="K19" s="71">
        <v>18276402.07</v>
      </c>
      <c r="L19" s="71">
        <v>5846535</v>
      </c>
      <c r="M19" s="71">
        <v>1465439</v>
      </c>
      <c r="N19" s="50"/>
      <c r="O19" s="26" t="s">
        <v>70</v>
      </c>
    </row>
    <row r="20" spans="1:15" ht="18.95" customHeight="1">
      <c r="A20" s="21"/>
      <c r="B20" s="22" t="s">
        <v>85</v>
      </c>
      <c r="C20" s="22"/>
      <c r="D20" s="23"/>
      <c r="E20" s="71">
        <v>14331381.380000001</v>
      </c>
      <c r="F20" s="71">
        <v>38680</v>
      </c>
      <c r="G20" s="71">
        <v>232851.19</v>
      </c>
      <c r="H20" s="72">
        <v>401964</v>
      </c>
      <c r="I20" s="71">
        <v>34200</v>
      </c>
      <c r="J20" s="71">
        <v>17279770</v>
      </c>
      <c r="K20" s="71">
        <v>15456279.57</v>
      </c>
      <c r="L20" s="71">
        <v>3120323</v>
      </c>
      <c r="M20" s="71">
        <v>950926</v>
      </c>
      <c r="N20" s="31"/>
      <c r="O20" s="26" t="s">
        <v>71</v>
      </c>
    </row>
    <row r="21" spans="1:15" ht="18.95" customHeight="1">
      <c r="A21" s="21"/>
      <c r="B21" s="22" t="s">
        <v>86</v>
      </c>
      <c r="C21" s="22"/>
      <c r="D21" s="23"/>
      <c r="E21" s="71">
        <v>17845343.91</v>
      </c>
      <c r="F21" s="71">
        <v>131100</v>
      </c>
      <c r="G21" s="72">
        <v>327955.37</v>
      </c>
      <c r="H21" s="72">
        <v>0</v>
      </c>
      <c r="I21" s="71">
        <v>128110</v>
      </c>
      <c r="J21" s="71">
        <v>30094079</v>
      </c>
      <c r="K21" s="71">
        <v>19379431.350000001</v>
      </c>
      <c r="L21" s="71">
        <v>5016090</v>
      </c>
      <c r="M21" s="71">
        <v>697011</v>
      </c>
      <c r="N21" s="31"/>
      <c r="O21" s="26" t="s">
        <v>72</v>
      </c>
    </row>
    <row r="22" spans="1:15" ht="18.95" customHeight="1">
      <c r="A22" s="21"/>
      <c r="B22" s="22" t="s">
        <v>87</v>
      </c>
      <c r="C22" s="22"/>
      <c r="D22" s="23"/>
      <c r="E22" s="71">
        <v>17499190.449999999</v>
      </c>
      <c r="F22" s="71">
        <v>7884</v>
      </c>
      <c r="G22" s="71">
        <v>152964.4</v>
      </c>
      <c r="H22" s="72">
        <v>0</v>
      </c>
      <c r="I22" s="71">
        <v>26290</v>
      </c>
      <c r="J22" s="71">
        <v>26272176.5</v>
      </c>
      <c r="K22" s="71">
        <v>20593683.629999999</v>
      </c>
      <c r="L22" s="71">
        <v>6667953.3300000001</v>
      </c>
      <c r="M22" s="71">
        <v>836621</v>
      </c>
      <c r="N22" s="19"/>
      <c r="O22" s="22" t="s">
        <v>73</v>
      </c>
    </row>
    <row r="23" spans="1:15" s="19" customFormat="1" ht="18.95" customHeight="1">
      <c r="A23" s="21"/>
      <c r="B23" s="22" t="s">
        <v>88</v>
      </c>
      <c r="C23" s="22"/>
      <c r="D23" s="23"/>
      <c r="E23" s="71">
        <v>18643510.309999999</v>
      </c>
      <c r="F23" s="71">
        <v>60312</v>
      </c>
      <c r="G23" s="71">
        <v>276842.11</v>
      </c>
      <c r="H23" s="72">
        <v>0</v>
      </c>
      <c r="I23" s="71">
        <v>51470</v>
      </c>
      <c r="J23" s="71">
        <v>33192295</v>
      </c>
      <c r="K23" s="71">
        <v>18914590.149999999</v>
      </c>
      <c r="L23" s="71">
        <v>3483093</v>
      </c>
      <c r="M23" s="71">
        <v>3697696.1</v>
      </c>
      <c r="O23" s="22" t="s">
        <v>74</v>
      </c>
    </row>
    <row r="24" spans="1:15" s="19" customFormat="1" ht="18.95" customHeight="1">
      <c r="A24" s="17"/>
      <c r="B24" s="17" t="s">
        <v>44</v>
      </c>
      <c r="C24" s="17"/>
      <c r="D24" s="18"/>
      <c r="E24" s="70">
        <f t="shared" ref="E24:M24" si="3">SUM(E25:E26)</f>
        <v>34122434.079999998</v>
      </c>
      <c r="F24" s="70">
        <f t="shared" si="3"/>
        <v>83713</v>
      </c>
      <c r="G24" s="70">
        <f t="shared" si="3"/>
        <v>229841.95</v>
      </c>
      <c r="H24" s="70">
        <f t="shared" si="3"/>
        <v>875468</v>
      </c>
      <c r="I24" s="70">
        <f t="shared" si="3"/>
        <v>137691.32</v>
      </c>
      <c r="J24" s="70">
        <f t="shared" si="3"/>
        <v>56675453</v>
      </c>
      <c r="K24" s="70">
        <f t="shared" si="3"/>
        <v>39505287.769999996</v>
      </c>
      <c r="L24" s="70">
        <f t="shared" si="3"/>
        <v>12983103</v>
      </c>
      <c r="M24" s="70">
        <f t="shared" si="3"/>
        <v>2556665.91</v>
      </c>
      <c r="N24" s="63" t="s">
        <v>53</v>
      </c>
    </row>
    <row r="25" spans="1:15" s="19" customFormat="1" ht="18.95" customHeight="1">
      <c r="B25" s="19" t="s">
        <v>89</v>
      </c>
      <c r="D25" s="28"/>
      <c r="E25" s="71">
        <v>15806152.76</v>
      </c>
      <c r="F25" s="71">
        <v>82213</v>
      </c>
      <c r="G25" s="71">
        <v>142552.74</v>
      </c>
      <c r="H25" s="72">
        <v>875468</v>
      </c>
      <c r="I25" s="71">
        <v>60502</v>
      </c>
      <c r="J25" s="71">
        <v>27532352</v>
      </c>
      <c r="K25" s="71">
        <v>17579945.32</v>
      </c>
      <c r="L25" s="71">
        <v>5297220</v>
      </c>
      <c r="M25" s="71">
        <v>1224049</v>
      </c>
      <c r="O25" s="19" t="s">
        <v>75</v>
      </c>
    </row>
    <row r="26" spans="1:15" s="19" customFormat="1" ht="18.95" customHeight="1">
      <c r="B26" s="19" t="s">
        <v>90</v>
      </c>
      <c r="D26" s="28"/>
      <c r="E26" s="71">
        <v>18316281.32</v>
      </c>
      <c r="F26" s="71">
        <v>1500</v>
      </c>
      <c r="G26" s="72">
        <v>87289.21</v>
      </c>
      <c r="H26" s="72">
        <v>0</v>
      </c>
      <c r="I26" s="71">
        <v>77189.320000000007</v>
      </c>
      <c r="J26" s="71">
        <v>29143101</v>
      </c>
      <c r="K26" s="71">
        <v>21925342.449999999</v>
      </c>
      <c r="L26" s="71">
        <v>7685883</v>
      </c>
      <c r="M26" s="71">
        <v>1332616.9099999999</v>
      </c>
      <c r="O26" s="19" t="s">
        <v>76</v>
      </c>
    </row>
    <row r="27" spans="1:15" s="19" customFormat="1" ht="18.95" customHeight="1">
      <c r="A27" s="17"/>
      <c r="B27" s="17" t="s">
        <v>45</v>
      </c>
      <c r="C27" s="17"/>
      <c r="D27" s="18"/>
      <c r="E27" s="70">
        <f>SUM(E28:E29)</f>
        <v>34941134.719999999</v>
      </c>
      <c r="F27" s="70">
        <f t="shared" ref="F27:M27" si="4">SUM(F28:F29)</f>
        <v>233783</v>
      </c>
      <c r="G27" s="70">
        <f t="shared" si="4"/>
        <v>120921.69</v>
      </c>
      <c r="H27" s="70">
        <f t="shared" si="4"/>
        <v>1218445</v>
      </c>
      <c r="I27" s="70">
        <f t="shared" si="4"/>
        <v>643610.6</v>
      </c>
      <c r="J27" s="70">
        <f t="shared" si="4"/>
        <v>60066101.359999999</v>
      </c>
      <c r="K27" s="70">
        <f t="shared" si="4"/>
        <v>35342110.039999999</v>
      </c>
      <c r="L27" s="70">
        <f t="shared" si="4"/>
        <v>12134145.49</v>
      </c>
      <c r="M27" s="70">
        <f t="shared" si="4"/>
        <v>2978977.4</v>
      </c>
      <c r="N27" s="63" t="s">
        <v>54</v>
      </c>
      <c r="O27" s="21"/>
    </row>
    <row r="28" spans="1:15" ht="18.95" customHeight="1">
      <c r="A28" s="21"/>
      <c r="B28" s="25" t="s">
        <v>91</v>
      </c>
      <c r="C28" s="25"/>
      <c r="D28" s="23"/>
      <c r="E28" s="71">
        <v>14468765.859999999</v>
      </c>
      <c r="F28" s="71">
        <v>189092</v>
      </c>
      <c r="G28" s="71">
        <v>115921.69</v>
      </c>
      <c r="H28" s="72">
        <v>1218445</v>
      </c>
      <c r="I28" s="71">
        <v>39070</v>
      </c>
      <c r="J28" s="71">
        <v>20871773</v>
      </c>
      <c r="K28" s="71">
        <v>14898049.609999999</v>
      </c>
      <c r="L28" s="71">
        <v>2936885</v>
      </c>
      <c r="M28" s="71">
        <v>1613813</v>
      </c>
      <c r="N28" s="19"/>
      <c r="O28" s="19" t="s">
        <v>77</v>
      </c>
    </row>
    <row r="29" spans="1:15" ht="18.95" customHeight="1">
      <c r="A29" s="42"/>
      <c r="B29" s="42" t="s">
        <v>92</v>
      </c>
      <c r="C29" s="42"/>
      <c r="D29" s="64"/>
      <c r="E29" s="73">
        <v>20472368.859999999</v>
      </c>
      <c r="F29" s="73">
        <v>44691</v>
      </c>
      <c r="G29" s="73">
        <v>5000</v>
      </c>
      <c r="H29" s="74">
        <v>0</v>
      </c>
      <c r="I29" s="73">
        <v>604540.6</v>
      </c>
      <c r="J29" s="73">
        <v>39194328.359999999</v>
      </c>
      <c r="K29" s="73">
        <v>20444060.43</v>
      </c>
      <c r="L29" s="73">
        <v>9197260.4900000002</v>
      </c>
      <c r="M29" s="73">
        <v>1365164.4</v>
      </c>
      <c r="N29" s="42"/>
      <c r="O29" s="42" t="s">
        <v>78</v>
      </c>
    </row>
    <row r="30" spans="1:15" s="19" customFormat="1" ht="3.75" customHeight="1">
      <c r="E30" s="24"/>
      <c r="F30" s="24"/>
      <c r="G30" s="24"/>
      <c r="H30" s="24"/>
      <c r="I30" s="24"/>
      <c r="J30" s="24"/>
      <c r="K30" s="24"/>
      <c r="L30" s="24"/>
      <c r="M30" s="24"/>
    </row>
    <row r="31" spans="1:15">
      <c r="C31" s="65"/>
      <c r="D31" s="65"/>
      <c r="F31" s="65" t="s">
        <v>36</v>
      </c>
      <c r="K31" s="65" t="s">
        <v>35</v>
      </c>
    </row>
    <row r="32" spans="1:15" ht="18" customHeight="1">
      <c r="C32" s="65"/>
      <c r="D32" s="65"/>
      <c r="E32" s="65"/>
    </row>
  </sheetData>
  <mergeCells count="8">
    <mergeCell ref="N7:O7"/>
    <mergeCell ref="N8:O8"/>
    <mergeCell ref="N9:O9"/>
    <mergeCell ref="A5:D10"/>
    <mergeCell ref="E5:J5"/>
    <mergeCell ref="K5:M5"/>
    <mergeCell ref="E6:J6"/>
    <mergeCell ref="K6:M6"/>
  </mergeCells>
  <printOptions horizontalCentered="1"/>
  <pageMargins left="0.35433070866141736" right="0.15748031496062992" top="0.62992125984251968" bottom="0.82677165354330717" header="0.51181102362204722" footer="0.51181102362204722"/>
  <pageSetup paperSize="9" scale="8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T-16.3</vt:lpstr>
      <vt:lpstr>T-16.3 (ต่อ)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WarcomPT</cp:lastModifiedBy>
  <cp:lastPrinted>2015-06-12T02:46:35Z</cp:lastPrinted>
  <dcterms:created xsi:type="dcterms:W3CDTF">1997-06-13T10:07:54Z</dcterms:created>
  <dcterms:modified xsi:type="dcterms:W3CDTF">2015-10-14T03:14:08Z</dcterms:modified>
</cp:coreProperties>
</file>