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6860" windowHeight="11955" activeTab="3"/>
  </bookViews>
  <sheets>
    <sheet name="T-1.1" sheetId="3" r:id="rId1"/>
    <sheet name="T-1.2" sheetId="7" r:id="rId2"/>
    <sheet name="T-1.3" sheetId="5" r:id="rId3"/>
    <sheet name="T-1.3-58" sheetId="17" r:id="rId4"/>
    <sheet name="T-1.4" sheetId="15" r:id="rId5"/>
    <sheet name="T-1.5" sheetId="1" r:id="rId6"/>
    <sheet name="T-1.6" sheetId="2" r:id="rId7"/>
    <sheet name="T-1.7" sheetId="12" r:id="rId8"/>
    <sheet name="T-1.8" sheetId="13" r:id="rId9"/>
    <sheet name="T-1.9" sheetId="14" r:id="rId10"/>
    <sheet name="T-1.10" sheetId="11" r:id="rId11"/>
    <sheet name="T-1.11" sheetId="10" r:id="rId12"/>
    <sheet name="Sheet1" sheetId="16" r:id="rId13"/>
  </sheets>
  <definedNames>
    <definedName name="_xlnm.Print_Area" localSheetId="0">'T-1.1'!$A$1:$R$24</definedName>
    <definedName name="_xlnm.Print_Area" localSheetId="10">'T-1.10'!$A$1:$Q$21</definedName>
    <definedName name="_xlnm.Print_Area" localSheetId="2">'T-1.3'!$A$1:$AE$29</definedName>
    <definedName name="_xlnm.Print_Area" localSheetId="3">'T-1.3-58'!$A$1:$AD$27</definedName>
    <definedName name="_xlnm.Print_Area" localSheetId="5">'T-1.5'!$A$1:$O$21</definedName>
    <definedName name="_xlnm.Print_Area" localSheetId="6">'T-1.6'!$A$1:$T$25</definedName>
    <definedName name="_xlnm.Print_Area" localSheetId="7">'T-1.7'!$A$1:$Q$22</definedName>
    <definedName name="_xlnm.Print_Area" localSheetId="8">'T-1.8'!$A$1:$O$21</definedName>
    <definedName name="_xlnm.Print_Area" localSheetId="9">'T-1.9'!$A$1:$P$24</definedName>
  </definedNames>
  <calcPr calcId="124519"/>
</workbook>
</file>

<file path=xl/calcChain.xml><?xml version="1.0" encoding="utf-8"?>
<calcChain xmlns="http://schemas.openxmlformats.org/spreadsheetml/2006/main">
  <c r="E22" i="17"/>
  <c r="E21"/>
  <c r="E10"/>
  <c r="E11"/>
  <c r="E13"/>
  <c r="E14"/>
  <c r="E15"/>
  <c r="E16"/>
  <c r="E17"/>
  <c r="E18"/>
  <c r="E19"/>
  <c r="E20"/>
  <c r="I12" i="15"/>
  <c r="J12"/>
  <c r="K12"/>
  <c r="L12"/>
  <c r="H12"/>
  <c r="N7" i="12"/>
  <c r="I7"/>
  <c r="J8" i="11"/>
  <c r="K8"/>
  <c r="L8"/>
  <c r="M8"/>
  <c r="J9"/>
  <c r="K9"/>
  <c r="M9"/>
  <c r="J10"/>
  <c r="K10"/>
  <c r="L10"/>
  <c r="M10"/>
  <c r="J11"/>
  <c r="K11"/>
  <c r="L11"/>
  <c r="M11"/>
  <c r="J12"/>
  <c r="K12"/>
  <c r="L12"/>
  <c r="M12"/>
  <c r="J13"/>
  <c r="K13"/>
  <c r="L13"/>
  <c r="M13"/>
  <c r="J14"/>
  <c r="K14"/>
  <c r="L14"/>
  <c r="M14"/>
  <c r="J15"/>
  <c r="K15"/>
  <c r="L15"/>
  <c r="M15"/>
  <c r="J16"/>
  <c r="K16"/>
  <c r="L16"/>
  <c r="M16"/>
  <c r="J17"/>
  <c r="K17"/>
  <c r="L17"/>
  <c r="E58" i="16"/>
  <c r="E49"/>
  <c r="E46"/>
  <c r="E42"/>
  <c r="E38"/>
  <c r="E33"/>
  <c r="E25"/>
  <c r="E22"/>
  <c r="E7"/>
  <c r="E15"/>
  <c r="L84" i="7"/>
  <c r="M84"/>
  <c r="K84"/>
  <c r="L75"/>
  <c r="M75"/>
  <c r="K75"/>
  <c r="L72"/>
  <c r="M72"/>
  <c r="K72"/>
  <c r="L68"/>
  <c r="M68"/>
  <c r="K68"/>
  <c r="L55"/>
  <c r="M55"/>
  <c r="K55"/>
  <c r="L50"/>
  <c r="M50"/>
  <c r="K50"/>
  <c r="L42"/>
  <c r="M42"/>
  <c r="K42"/>
  <c r="L39"/>
  <c r="M39"/>
  <c r="K39"/>
  <c r="L18"/>
  <c r="M18"/>
  <c r="K18"/>
  <c r="L10"/>
  <c r="M10"/>
  <c r="K10"/>
  <c r="L9"/>
  <c r="M9"/>
  <c r="K9"/>
  <c r="N10" i="3"/>
  <c r="N11"/>
  <c r="N12"/>
  <c r="N13"/>
  <c r="N14"/>
  <c r="N15"/>
  <c r="N16"/>
  <c r="N17"/>
  <c r="N18"/>
  <c r="N19"/>
  <c r="M10"/>
  <c r="M11"/>
  <c r="M12"/>
  <c r="M13"/>
  <c r="M14"/>
  <c r="M15"/>
  <c r="M16"/>
  <c r="M17"/>
  <c r="M18"/>
  <c r="M19"/>
  <c r="I9"/>
  <c r="N9" s="1"/>
  <c r="D7" i="16"/>
  <c r="B7"/>
  <c r="D15"/>
  <c r="B15"/>
  <c r="D22"/>
  <c r="B22"/>
  <c r="D25"/>
  <c r="B25"/>
  <c r="D33"/>
  <c r="B33"/>
  <c r="D38"/>
  <c r="B38"/>
  <c r="D42"/>
  <c r="B42"/>
  <c r="D46"/>
  <c r="B46"/>
  <c r="D49"/>
  <c r="B49"/>
  <c r="C7"/>
  <c r="C15"/>
  <c r="C25"/>
  <c r="C33"/>
  <c r="C38"/>
  <c r="C42"/>
  <c r="D58"/>
  <c r="B58"/>
  <c r="C58"/>
  <c r="C49"/>
  <c r="C46"/>
  <c r="C22"/>
  <c r="H7" i="11"/>
  <c r="M7" s="1"/>
  <c r="G7"/>
  <c r="F7"/>
  <c r="E7"/>
  <c r="J7" s="1"/>
  <c r="E15" i="13"/>
  <c r="H9" i="3"/>
  <c r="M9" s="1"/>
  <c r="E12" i="17" l="1"/>
  <c r="K7" i="11"/>
  <c r="L7"/>
  <c r="E6" i="16"/>
  <c r="M7" i="7"/>
  <c r="M8" s="1"/>
  <c r="K7"/>
  <c r="K8" s="1"/>
  <c r="L7"/>
  <c r="L8" s="1"/>
  <c r="E66" i="16"/>
  <c r="C66"/>
  <c r="B66"/>
  <c r="D66"/>
</calcChain>
</file>

<file path=xl/sharedStrings.xml><?xml version="1.0" encoding="utf-8"?>
<sst xmlns="http://schemas.openxmlformats.org/spreadsheetml/2006/main" count="1011" uniqueCount="479">
  <si>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</si>
  <si>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</si>
  <si>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</si>
  <si>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</si>
  <si>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</si>
  <si>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</si>
  <si>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</si>
  <si>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</si>
  <si>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</si>
  <si>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</si>
  <si>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</si>
  <si>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</si>
  <si>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</si>
  <si>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</si>
  <si>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</si>
  <si>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</si>
  <si>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</si>
  <si>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</si>
  <si>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</si>
  <si>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</si>
  <si>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</si>
  <si>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</si>
  <si>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</si>
  <si>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</si>
  <si>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</si>
  <si>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</si>
  <si>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</si>
  <si>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</si>
  <si>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</si>
  <si>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</si>
  <si>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</si>
  <si>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</si>
  <si>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</si>
  <si>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</si>
  <si>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</si>
  <si>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</si>
  <si>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</si>
  <si>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</si>
  <si>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</si>
  <si>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</si>
  <si>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</si>
  <si>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</si>
  <si>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</si>
  <si>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</si>
  <si>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</si>
  <si>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</si>
  <si>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</si>
  <si>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</si>
  <si>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</si>
  <si>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</si>
  <si>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</si>
  <si>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</si>
  <si>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</si>
  <si>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</si>
  <si>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</si>
  <si>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</si>
  <si>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</si>
  <si>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</si>
  <si>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</si>
  <si>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</si>
  <si>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</si>
  <si>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</si>
  <si>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</si>
  <si>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</si>
  <si>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</si>
  <si>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</si>
  <si>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</si>
  <si>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</si>
  <si>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</si>
  <si>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</si>
  <si>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</si>
  <si>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</si>
  <si>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</si>
  <si>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</si>
  <si>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</si>
  <si>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</si>
  <si>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</si>
  <si>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</si>
  <si>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</si>
  <si>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</si>
  <si>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</si>
  <si>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</si>
  <si>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</si>
  <si>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</si>
  <si>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</si>
  <si>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</si>
  <si>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</si>
  <si>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</si>
  <si>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</si>
  <si>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</si>
  <si>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</si>
  <si>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</si>
  <si>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</si>
  <si>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</si>
  <si>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</si>
  <si>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</si>
  <si>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</si>
  <si>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</si>
  <si>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</si>
  <si>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</si>
  <si>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</si>
  <si>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</si>
  <si>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</si>
  <si>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</si>
  <si>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</si>
  <si>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</si>
  <si>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</si>
  <si>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</si>
  <si>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</si>
  <si>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</si>
  <si>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</si>
  <si>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</si>
  <si>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</si>
  <si>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</si>
  <si>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</si>
  <si>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</si>
  <si>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</si>
  <si>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</si>
  <si>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</si>
  <si>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</si>
  <si>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</si>
  <si>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</si>
  <si>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</si>
  <si>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</si>
  <si>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</si>
  <si>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</si>
  <si>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</si>
  <si>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</si>
  <si>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</si>
  <si>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</si>
  <si>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</si>
  <si>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</si>
  <si>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</si>
  <si>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</si>
  <si>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</si>
  <si>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</si>
  <si>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</si>
  <si>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</si>
  <si>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</si>
  <si>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</si>
  <si>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</si>
  <si>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</si>
  <si>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</si>
  <si>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</si>
  <si>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</si>
  <si>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</si>
  <si>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</si>
  <si>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</si>
  <si>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</si>
  <si>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</si>
  <si>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</si>
  <si>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</si>
  <si>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</si>
  <si>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</si>
  <si>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</si>
  <si>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</si>
  <si>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</si>
  <si>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</si>
  <si>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</si>
  <si>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</si>
  <si>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</si>
  <si>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</si>
  <si>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</si>
  <si>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</si>
  <si>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</si>
  <si>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</si>
  <si>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</si>
  <si>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</si>
  <si>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</si>
  <si>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</si>
  <si>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</si>
  <si>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</si>
  <si>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Mueang district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</si>
  <si>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</si>
  <si>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</si>
  <si>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</si>
  <si>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</si>
  <si>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</si>
  <si>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</si>
  <si>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</si>
  <si>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</si>
  <si>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</si>
  <si>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</si>
  <si>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</si>
  <si>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</si>
  <si>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</si>
  <si>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</si>
  <si>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</si>
  <si>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</si>
  <si>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</si>
  <si>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</si>
  <si>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</si>
  <si>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</si>
  <si>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</si>
  <si>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</si>
  <si>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</si>
  <si>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</si>
  <si>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</si>
  <si>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</si>
  <si>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</si>
  <si>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</si>
  <si>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</si>
  <si>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</si>
  <si>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</si>
  <si>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</si>
  <si>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</si>
  <si>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</si>
  <si>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</si>
  <si>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</si>
  <si>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</si>
  <si>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</si>
  <si>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</si>
  <si>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</si>
  <si>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</si>
  <si>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</si>
  <si>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</si>
  <si>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</si>
  <si>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</si>
  <si>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</si>
  <si>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</si>
  <si>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</si>
  <si>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</si>
  <si>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</si>
  <si>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</si>
  <si>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</si>
  <si>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</si>
  <si>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</si>
  <si>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</si>
  <si>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</si>
  <si>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</si>
  <si>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</si>
  <si>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</si>
  <si>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</si>
  <si>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</si>
  <si>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</si>
  <si>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</si>
  <si>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</si>
  <si>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</si>
  <si>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</si>
  <si>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</si>
  <si>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</si>
  <si>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</si>
  <si>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</si>
  <si>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เมืองสุพรรณบุรี</t>
  </si>
  <si>
    <t>เดิมบางนางบวช</t>
  </si>
  <si>
    <t>ด่านช้าง</t>
  </si>
  <si>
    <t>บางปลาม้า</t>
  </si>
  <si>
    <t>ศรีประจันต์</t>
  </si>
  <si>
    <t>ดอนเจดีย์</t>
  </si>
  <si>
    <t>สองพี่น้อง</t>
  </si>
  <si>
    <t>สามชุก</t>
  </si>
  <si>
    <t>อู่ทอง</t>
  </si>
  <si>
    <t>หนองหญ้าไซ</t>
  </si>
  <si>
    <t xml:space="preserve">  Muang Suphan Buri</t>
  </si>
  <si>
    <t xml:space="preserve">  Doembang Nangbuat</t>
  </si>
  <si>
    <t xml:space="preserve">  Dan Chang</t>
  </si>
  <si>
    <t xml:space="preserve">  Bang Pla Ma</t>
  </si>
  <si>
    <t xml:space="preserve">  Si Prachan</t>
  </si>
  <si>
    <t xml:space="preserve">  Don Chedi</t>
  </si>
  <si>
    <t xml:space="preserve">  Song Phi Nong</t>
  </si>
  <si>
    <t xml:space="preserve">  Sam Chuk</t>
  </si>
  <si>
    <t xml:space="preserve">  U Thong</t>
  </si>
  <si>
    <t xml:space="preserve">  Nong Yasai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</si>
  <si>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</si>
  <si>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(2012)</t>
  </si>
  <si>
    <t>(2013)</t>
  </si>
  <si>
    <t xml:space="preserve"> (2014)</t>
  </si>
  <si>
    <t xml:space="preserve"> (2015)</t>
  </si>
  <si>
    <t xml:space="preserve"> (2016)</t>
  </si>
  <si>
    <t>(2014)</t>
  </si>
  <si>
    <t>Population from Registration Record, Percentage Change and Density by District: 2012 - 2016</t>
  </si>
  <si>
    <t xml:space="preserve"> (2013)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</si>
  <si>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</si>
  <si>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2014 - 2016</t>
  </si>
  <si>
    <t>2557 (2014)</t>
  </si>
  <si>
    <t>2558 (2015)</t>
  </si>
  <si>
    <t>2559 (2016)</t>
  </si>
  <si>
    <t>อำเภอเมืองสุพรรณบุรี</t>
  </si>
  <si>
    <t xml:space="preserve">   เทศบาลเมืองสุพรรณบุรี</t>
  </si>
  <si>
    <t xml:space="preserve">   เทศบาลตำบลท่าเสด็จ</t>
  </si>
  <si>
    <t xml:space="preserve">   เทศบาลตำบลโพธิ์พระยา</t>
  </si>
  <si>
    <t xml:space="preserve">   เทศบาลตำบลสวนแตง</t>
  </si>
  <si>
    <t xml:space="preserve">   เทศบาลตำบลท่าระหัด</t>
  </si>
  <si>
    <t xml:space="preserve">   เทศบาลตำบลบางกุ้ง</t>
  </si>
  <si>
    <t xml:space="preserve">   นอกเขตเทศบาล</t>
  </si>
  <si>
    <t>Mueang Suphan Buri District</t>
  </si>
  <si>
    <t xml:space="preserve">   Suphan Buri Town Municipality</t>
  </si>
  <si>
    <t xml:space="preserve">   Tha Sadet Subdistrict Municipality</t>
  </si>
  <si>
    <t xml:space="preserve">   Pho Phraya Subdistrict Municipality</t>
  </si>
  <si>
    <t xml:space="preserve">   Suan Taeng Subdistrict Municipality</t>
  </si>
  <si>
    <t xml:space="preserve">   Tharahat Subdistrict Municipality</t>
  </si>
  <si>
    <t xml:space="preserve">   Bang Kung Subdistrict Municipality</t>
  </si>
  <si>
    <t xml:space="preserve">   Non-municipal area</t>
  </si>
  <si>
    <t>อำเภอเดิมบางนางบวช</t>
  </si>
  <si>
    <t xml:space="preserve">   เทศบาลตำบลเขาพระ</t>
  </si>
  <si>
    <t xml:space="preserve">   เทศบาลตำบลนางบวช</t>
  </si>
  <si>
    <t xml:space="preserve">   เทศบาลตำบลบ่อกรุ</t>
  </si>
  <si>
    <t xml:space="preserve">   เทศบาลตำบลเขาดิน</t>
  </si>
  <si>
    <t xml:space="preserve">   เทศบาลตำบลเดิมบาง</t>
  </si>
  <si>
    <t>Doem Bang Nang Buat District</t>
  </si>
  <si>
    <t xml:space="preserve">   Khao Phra Subdistrict Municipality</t>
  </si>
  <si>
    <t xml:space="preserve">   Nang Buat Subdistrict Municipality</t>
  </si>
  <si>
    <t xml:space="preserve">   Bo Kru Subdistrict Municipality</t>
  </si>
  <si>
    <t xml:space="preserve">   Khao Din Subdistrict Municipality</t>
  </si>
  <si>
    <t xml:space="preserve">   Doem Bang Subdistrict Municipality</t>
  </si>
  <si>
    <t>ประชากรจากการทะเบียน จำแนกตามเพศ เขตการปกครอง เป็นรายอำเภอ พ.ศ. 2557 - 2559  (ต่อ)</t>
  </si>
  <si>
    <t>Population from Registration Record by Sex, Administration Zone and District: 2014 - 2016  (Cont.)</t>
  </si>
  <si>
    <t>อำเภอด่านช้าง</t>
  </si>
  <si>
    <t xml:space="preserve">   เทศบาลตำบลด่านช้าง</t>
  </si>
  <si>
    <t>อำเภอบางปลาม้า</t>
  </si>
  <si>
    <t xml:space="preserve">   เทศบาลตำบลโคกคราม</t>
  </si>
  <si>
    <t xml:space="preserve">   เทศบาลตำบลบางปลาม้า</t>
  </si>
  <si>
    <t xml:space="preserve">   เทศบาลตำบลบ้านแหลม</t>
  </si>
  <si>
    <t xml:space="preserve">   เทศบาลตำบลไผ่กองดิน</t>
  </si>
  <si>
    <t xml:space="preserve">   เทศบาลตำบลต้นคราม</t>
  </si>
  <si>
    <t xml:space="preserve">   เทศบาลตำบลตะค่า</t>
  </si>
  <si>
    <t>อำเภอศรีประจันต์</t>
  </si>
  <si>
    <t xml:space="preserve">   เทศบาลตำบลศรีประจันต์</t>
  </si>
  <si>
    <t xml:space="preserve">   เทศบาลตำบลวังยาง</t>
  </si>
  <si>
    <t xml:space="preserve">   เทศบาลตำบลปลายนา</t>
  </si>
  <si>
    <t>อำเภอดอนเจดีย์</t>
  </si>
  <si>
    <t xml:space="preserve">   เทศบาลตำบลดอนเจดีย์</t>
  </si>
  <si>
    <t xml:space="preserve">   เทศบาลตำบลสระกระโจม</t>
  </si>
  <si>
    <t>Dan Chang District</t>
  </si>
  <si>
    <t xml:space="preserve">   Dan Chang Subdistrict Municipality</t>
  </si>
  <si>
    <t>Bang Pla Ma District</t>
  </si>
  <si>
    <t xml:space="preserve">   Khok Khram Subdistrict Municipality</t>
  </si>
  <si>
    <t xml:space="preserve">   Bang Pla Ma Subdistrict Municipality</t>
  </si>
  <si>
    <t xml:space="preserve">   Ban Laem Subdistrict Municipality</t>
  </si>
  <si>
    <t xml:space="preserve">   Phai Kong Din Subdistrict Municipality</t>
  </si>
  <si>
    <t xml:space="preserve">   Ton Khram Subdistrict Municipality</t>
  </si>
  <si>
    <t xml:space="preserve">   Takha Subdistrict Municipality</t>
  </si>
  <si>
    <t>Si Prachan District</t>
  </si>
  <si>
    <t xml:space="preserve">   Si Prachan Subdistrict Municipality</t>
  </si>
  <si>
    <t xml:space="preserve">   Wang Yang Subdistrict Municipality</t>
  </si>
  <si>
    <t xml:space="preserve">   Plaina Subdistrict Municipality</t>
  </si>
  <si>
    <t>Don Chedi District</t>
  </si>
  <si>
    <t xml:space="preserve">   Don Chedi Subdistrict Municipality</t>
  </si>
  <si>
    <t xml:space="preserve">   Sa Krachom Subdistrict Municipality</t>
  </si>
  <si>
    <t>อำเภอสองพี่น้อง</t>
  </si>
  <si>
    <t xml:space="preserve">   เทศบาลเมืองสองพี่น้อง</t>
  </si>
  <si>
    <t xml:space="preserve">   เทศบาลตำบลทุ่งคอก</t>
  </si>
  <si>
    <t>อำเภอสามชุก</t>
  </si>
  <si>
    <t xml:space="preserve">   เทศบาลตำบลสามชุก</t>
  </si>
  <si>
    <t>อำเภออู่ทอง</t>
  </si>
  <si>
    <t xml:space="preserve">   เทศบาลตำบลสระยายโสม</t>
  </si>
  <si>
    <t xml:space="preserve">   เทศบาลตำบลอู่ทอง</t>
  </si>
  <si>
    <t xml:space="preserve">   เทศบาลตำบลขุนพัดเพ็ง</t>
  </si>
  <si>
    <t xml:space="preserve">   เทศบาลตำบลบ้านดอน</t>
  </si>
  <si>
    <t xml:space="preserve">   เทศบาลตำบลกระจัน</t>
  </si>
  <si>
    <t xml:space="preserve">   เทศบาลตำบลบ้านโข้ง</t>
  </si>
  <si>
    <t xml:space="preserve">   เทศบาลตำบลท้าวอู่ทอง</t>
  </si>
  <si>
    <t>อำเภอหนองหญ้าไซ</t>
  </si>
  <si>
    <t xml:space="preserve">   เทศบาลตำบลหนองหญ้าไซ</t>
  </si>
  <si>
    <t>Song Phi Nong District</t>
  </si>
  <si>
    <t xml:space="preserve">   Song Phi Nong Town Municipality</t>
  </si>
  <si>
    <t xml:space="preserve">   Thung Khok Subdistrict Municipality</t>
  </si>
  <si>
    <t>Sam Chuk District</t>
  </si>
  <si>
    <t xml:space="preserve">   Sam Chuk Subdistrict Municipality</t>
  </si>
  <si>
    <t>U Thong District</t>
  </si>
  <si>
    <t xml:space="preserve">   Sa Yai Som Subdistrict Municipality</t>
  </si>
  <si>
    <t xml:space="preserve">   U Thong Subdistrict Municipality</t>
  </si>
  <si>
    <t xml:space="preserve">   Khun Phat Pheng Subdistrict Municipality</t>
  </si>
  <si>
    <t xml:space="preserve">   Ban Don Subdistrict Municipality</t>
  </si>
  <si>
    <t xml:space="preserve">   Kra Chan Subdistrict Municipality</t>
  </si>
  <si>
    <t xml:space="preserve">   Ban Khong Subdistrict Municipality</t>
  </si>
  <si>
    <t xml:space="preserve">   Sao U Thong Subdistrict Municipality</t>
  </si>
  <si>
    <t>Nong Ya Sai District</t>
  </si>
  <si>
    <t xml:space="preserve">   Nong Ya Sai Subdistrict Municipality</t>
  </si>
  <si>
    <t xml:space="preserve">  อำเภอเมืองสุพรรณบุรี</t>
  </si>
  <si>
    <t xml:space="preserve">  อำเภอเดิมบางนางบวช</t>
  </si>
  <si>
    <t xml:space="preserve">  อำเภอด่านช้าง</t>
  </si>
  <si>
    <t xml:space="preserve">  อำเภอบางปลาม้า</t>
  </si>
  <si>
    <t xml:space="preserve">  อำเภอศรีประจันต์</t>
  </si>
  <si>
    <t xml:space="preserve">  อำเภอดอนเจดีย์</t>
  </si>
  <si>
    <t xml:space="preserve">  อำเภอสองพี่น้อง</t>
  </si>
  <si>
    <t xml:space="preserve">  อำเภอสามชุก</t>
  </si>
  <si>
    <t xml:space="preserve">  อำเภออู่ทอง</t>
  </si>
  <si>
    <t xml:space="preserve">  อำเภอหนองหญ้าไซ</t>
  </si>
  <si>
    <t>ประชากรจากการทะเบียน จำแนกตามหมวดอายุ เป็นรายอำเภอ พ.ศ. 2559</t>
  </si>
  <si>
    <t xml:space="preserve">Population from Registration Record by Age Group and District: 2016 </t>
  </si>
  <si>
    <t>เนื้อที่ ระยะทางจากอำเภอถึงจังหวัด และเขตการปกครอง เป็นรายอำเภอ พ.ศ.2559</t>
  </si>
  <si>
    <t>Area, Distance from District to Province and Administration Zone by District: 2016</t>
  </si>
  <si>
    <t xml:space="preserve">    ที่มา:   ที่ทำการปกครองจังหวัดสุพรรณบุรี</t>
  </si>
  <si>
    <t>Source:   Suphanburi Provincial Administration Office</t>
  </si>
  <si>
    <t xml:space="preserve">     ที่มา:     สำนักงานสาธารณสุขจังหวัดสุพรรณบุรี</t>
  </si>
  <si>
    <t xml:space="preserve"> Source:    Suphanburi  Provincial Health Office 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</si>
  <si>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</si>
  <si>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2016</t>
  </si>
  <si>
    <t>(2015)</t>
  </si>
  <si>
    <t>(2016)</t>
  </si>
  <si>
    <t>2552 (2009)</t>
  </si>
  <si>
    <t>2553 (2010)</t>
  </si>
  <si>
    <t>2554 (2011)</t>
  </si>
  <si>
    <t>2555 (2012)</t>
  </si>
  <si>
    <t>2556 (2013)</t>
  </si>
  <si>
    <t>ผู้รับบริการวางแผนครอบครัวรายใหม่ จำแนกตามวิธีคุมกำเนิด พ.ศ. 2552 - 2559</t>
  </si>
  <si>
    <t>New Family Planning Acceptors by Contraceptive Methods: 2009 - 2016</t>
  </si>
  <si>
    <t xml:space="preserve">    ที่มา:   สำนักงานสาธารณสุขจังหวัดสุพรรณบุรี</t>
  </si>
  <si>
    <t>Source:  Suphanburi  Provincial Health Office</t>
  </si>
  <si>
    <t>Source:  Suphanburi Provincial Health Office</t>
  </si>
  <si>
    <t>ผู้รับบริการวางแผนครอบครัวรายใหม่ จำแนกตามวิธีคุมกำเนิด เป็นรายอำเภอ พ.ศ.2559</t>
  </si>
  <si>
    <t>New Family Planning Acceptors by Contraceptive Methods and District: 2016</t>
  </si>
  <si>
    <t>House from Registration Record by District: 2012 - 2016</t>
  </si>
  <si>
    <t xml:space="preserve">      2555       (2012)   </t>
  </si>
  <si>
    <t xml:space="preserve">      2556        (2013)   </t>
  </si>
  <si>
    <t xml:space="preserve">      2557        (2014)   </t>
  </si>
  <si>
    <t xml:space="preserve">      2558       (2015)   </t>
  </si>
  <si>
    <t xml:space="preserve">      2559        (2016)   </t>
  </si>
  <si>
    <t>2555</t>
  </si>
  <si>
    <t>2556</t>
  </si>
  <si>
    <t>2557</t>
  </si>
  <si>
    <t>2558</t>
  </si>
  <si>
    <t>2559</t>
  </si>
  <si>
    <t>ร้อยละของครัวเรือน จำแนกตามลักษณะที่สำคัญของครัวเรือน จังหวัดสุพรรณบุรี พ.ศ. 2555 - 2559</t>
  </si>
  <si>
    <t>Percentage of Households by Major Housing Characteristics  Sphanburi Province:2012 - 2016</t>
  </si>
  <si>
    <t>ร้อยละของครัวเรือน จำแนกตามลักษณะที่สำคัญของครัวเรือน จังหวัดสุพรรณบุรี พ.ศ. 2555 - 2559 (ต่อ)</t>
  </si>
  <si>
    <t>Percentage of Households by Major Housing Characteristics  Sphanburi Province:2012 - 2016 ( Cont.)</t>
  </si>
  <si>
    <t xml:space="preserve">            ที่มา:  รายงานผลการสำรวจภาวะเศรษฐกิจและสังคมของครัวเรือน พ.ศ. 2555-2559 และจังหวัดสุพรรณบุรี สำนักงานสถิติแห่งชาติ</t>
  </si>
  <si>
    <t>Source:   Report of the 2012-2016 and household Socio - Economic survey, Suphanburi Province,  National Statistical Office</t>
  </si>
  <si>
    <t>บ้านจากการทะเบียน เป็นรายอำเภอ พ.ศ. 2555 - 2559</t>
  </si>
  <si>
    <t>Couple with Marriage and Divorce Certificate by District: 2012 - 2016</t>
  </si>
  <si>
    <t>การจดทะเบียนสมรส และหย่า เป็นรายอำเภอ พ.ศ. 2555 - 2559</t>
  </si>
  <si>
    <t xml:space="preserve"> -</t>
  </si>
  <si>
    <t>จำนวนและอัตราเกิดมีชีพ การตาย ทารกตาย และมารดาตาย พ.ศ. 2553 - 2559</t>
  </si>
  <si>
    <t>Number and Rate of Livebirth, Death, Infant Mortality and Maternal Mortality: 2010 - 2016</t>
  </si>
  <si>
    <t>-</t>
  </si>
  <si>
    <t>จังหวัดสุพรรณบุรี</t>
  </si>
  <si>
    <t>ท้องถิ่นเทศบาลตำบลท้าวอู่ทอง</t>
  </si>
  <si>
    <t>ท้องถิ่นเทศบาลตำบลกระจัน</t>
  </si>
  <si>
    <t>ท้องถิ่นเทศบาลตำบลบ้านโข้ง</t>
  </si>
  <si>
    <t>ท้องถิ่นเทศบาลตำบลเดิมบาง</t>
  </si>
  <si>
    <t>ท้องถิ่นเทศบาลตำบลบางกุ้ง</t>
  </si>
  <si>
    <t>ท้องถิ่นเทศบาลตำบลท่าระหัด</t>
  </si>
  <si>
    <t>ท้องถิ่นเทศบาลตำบลตะค่า</t>
  </si>
  <si>
    <t>ท้องถิ่นเทศบาลตำบลบ้านดอน</t>
  </si>
  <si>
    <t>ท้องถิ่นเทศบาลตำบลต้นคราม</t>
  </si>
  <si>
    <t>ท้องถิ่นเทศบาลตำบลปลายนา</t>
  </si>
  <si>
    <t>ท้องถิ่นเทศบาลตำบลขุนพัดเพ็ง</t>
  </si>
  <si>
    <t>ท้องถิ่นเทศบาลตำบลวังยาง</t>
  </si>
  <si>
    <t>ท้องถิ่นเทศบาลตำบลเขาดิน</t>
  </si>
  <si>
    <t>ท้องถิ่นเทศบาลตำบลหนองหญ้าไซ</t>
  </si>
  <si>
    <t>ท้องถิ่นเทศบาลตำบลอู่ทอง</t>
  </si>
  <si>
    <t>ท้องถิ่นเทศบาลตำบลสระยายโสม</t>
  </si>
  <si>
    <t>ท้องถิ่นเทศบาลตำบลสามชุก</t>
  </si>
  <si>
    <t>ท้องถิ่นเทศบาลตำบลทุ่งคอก</t>
  </si>
  <si>
    <t>ท้องถิ่นเทศบาลตำบลสระกระโจม</t>
  </si>
  <si>
    <t>ท้องถิ่นเทศบาลตำบลดอนเจดีย์</t>
  </si>
  <si>
    <t>ท้องถิ่นเทศบาลตำบลศรีประจันต์</t>
  </si>
  <si>
    <t>ท้องถิ่นเทศบาลตำบลไผ่กองดิน</t>
  </si>
  <si>
    <t>ท้องถิ่นเทศบาลตำบลบ้านแหลม</t>
  </si>
  <si>
    <t>ท้องถิ่นเทศบาลตำบลบางปลาม้า</t>
  </si>
  <si>
    <t>ท้องถิ่นเทศบาลตำบลโคกคราม</t>
  </si>
  <si>
    <t>ท้องถิ่นเทศบาลตำบลด่านช้าง</t>
  </si>
  <si>
    <t>ท้องถิ่นเทศบาลตำบลบ่อกรุ</t>
  </si>
  <si>
    <t>ท้องถิ่นเทศบาลตำบลนางบวช</t>
  </si>
  <si>
    <t>ท้องถิ่นเทศบาลตำบลเขาพระ</t>
  </si>
  <si>
    <t>ท้องถิ่นเทศบาลตำบลสวนแตง</t>
  </si>
  <si>
    <t>ท้องถิ่นเทศบาลตำบลโพธิ์พระยา</t>
  </si>
  <si>
    <t>ท้องถิ่นเทศบาลตำบลท่าเสด็จ</t>
  </si>
  <si>
    <t>ท้องถิ่นเทศบาลเมืองสองพี่น้อง</t>
  </si>
  <si>
    <t>ท้องถิ่นเทศบาลเมืองสุพรรณบุรี</t>
  </si>
  <si>
    <t>บ้าน</t>
  </si>
  <si>
    <t>เมือง</t>
  </si>
  <si>
    <t>เดิม</t>
  </si>
  <si>
    <t>ด่าน</t>
  </si>
  <si>
    <t>บาง</t>
  </si>
  <si>
    <t>ศรี</t>
  </si>
  <si>
    <t>ดอน</t>
  </si>
  <si>
    <t>สอง</t>
  </si>
  <si>
    <t>สาม</t>
  </si>
  <si>
    <t>อู่</t>
  </si>
  <si>
    <t>หนอง</t>
  </si>
  <si>
    <t xml:space="preserve">  2556(2013)  </t>
  </si>
  <si>
    <t xml:space="preserve">  2557(2014)  </t>
  </si>
  <si>
    <t xml:space="preserve">  2558(2015)  </t>
  </si>
  <si>
    <t>-10.1</t>
  </si>
  <si>
    <t>ประชากรจากการทะเบียน จำแนกตามหมวดอายุ เป็นรายอำเภอ พ.ศ. 2558</t>
  </si>
  <si>
    <t>Population from Registration Record by Age Group and District: 2015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</si>
</sst>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_-;\-* #,##0.0_-;_-* &quot;-&quot;??_-;_-@_-"/>
    <numFmt numFmtId="190" formatCode="_-* #,##0.000_-;\-* #,##0.000_-;_-* &quot;-&quot;??_-;_-@_-"/>
  </numFmts>
  <fonts count="2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16"/>
      <name val="TH SarabunPSK"/>
      <family val="2"/>
    </font>
    <font>
      <sz val="8"/>
      <name val="Cordia New"/>
      <family val="2"/>
    </font>
    <font>
      <b/>
      <sz val="14"/>
      <color rgb="FFFF0000"/>
      <name val="Cordia New"/>
      <family val="2"/>
    </font>
    <font>
      <u/>
      <sz val="14"/>
      <color theme="10"/>
      <name val="Cordia New"/>
      <family val="2"/>
    </font>
    <font>
      <u/>
      <sz val="14"/>
      <color rgb="FFFF0000"/>
      <name val="Cordia New"/>
      <family val="2"/>
    </font>
    <font>
      <sz val="14"/>
      <color rgb="FFFF0000"/>
      <name val="Cordia New"/>
      <family val="2"/>
    </font>
    <font>
      <u/>
      <sz val="14"/>
      <color theme="4"/>
      <name val="Cordia New"/>
      <family val="2"/>
    </font>
    <font>
      <sz val="14"/>
      <color theme="4"/>
      <name val="Cordia New"/>
      <family val="2"/>
    </font>
    <font>
      <u/>
      <sz val="14"/>
      <color theme="6" tint="-0.249977111117893"/>
      <name val="Cordia New"/>
      <family val="2"/>
    </font>
    <font>
      <sz val="14"/>
      <color theme="6" tint="-0.249977111117893"/>
      <name val="Cordia New"/>
      <family val="2"/>
    </font>
    <font>
      <b/>
      <sz val="14"/>
      <color theme="6" tint="-0.249977111117893"/>
      <name val="Cordia New"/>
      <family val="2"/>
    </font>
    <font>
      <u/>
      <sz val="14"/>
      <color theme="3" tint="-0.499984740745262"/>
      <name val="Cordia New"/>
      <family val="2"/>
    </font>
    <font>
      <sz val="14"/>
      <color theme="3" tint="-0.499984740745262"/>
      <name val="Cordia New"/>
      <family val="2"/>
    </font>
    <font>
      <b/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E2E4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4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11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0" xfId="0" applyFont="1" applyBorder="1"/>
    <xf numFmtId="0" fontId="8" fillId="0" borderId="7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0" fontId="10" fillId="0" borderId="0" xfId="0" applyFont="1"/>
    <xf numFmtId="0" fontId="10" fillId="0" borderId="8" xfId="0" applyFont="1" applyBorder="1"/>
    <xf numFmtId="0" fontId="10" fillId="0" borderId="3" xfId="0" applyFont="1" applyBorder="1"/>
    <xf numFmtId="0" fontId="10" fillId="0" borderId="2" xfId="0" applyFont="1" applyBorder="1"/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0" xfId="0" applyFont="1" applyBorder="1"/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/>
    <xf numFmtId="0" fontId="10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NumberFormat="1" applyFont="1" applyAlignment="1"/>
    <xf numFmtId="0" fontId="11" fillId="0" borderId="9" xfId="0" applyFont="1" applyBorder="1" applyAlignment="1">
      <alignment horizontal="center" vertical="center" shrinkToFit="1"/>
    </xf>
    <xf numFmtId="0" fontId="12" fillId="0" borderId="0" xfId="0" applyFont="1"/>
    <xf numFmtId="0" fontId="11" fillId="0" borderId="0" xfId="0" applyFont="1"/>
    <xf numFmtId="0" fontId="11" fillId="0" borderId="2" xfId="0" quotePrefix="1" applyFont="1" applyBorder="1" applyAlignment="1">
      <alignment horizontal="center" vertical="center" shrinkToFit="1"/>
    </xf>
    <xf numFmtId="0" fontId="11" fillId="0" borderId="3" xfId="0" quotePrefix="1" applyFont="1" applyBorder="1" applyAlignment="1">
      <alignment horizontal="center" vertical="center" shrinkToFit="1"/>
    </xf>
    <xf numFmtId="0" fontId="11" fillId="0" borderId="0" xfId="0" quotePrefix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/>
    <xf numFmtId="0" fontId="12" fillId="0" borderId="1" xfId="0" applyFont="1" applyBorder="1"/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87" fontId="13" fillId="0" borderId="3" xfId="1" applyNumberFormat="1" applyFont="1" applyBorder="1" applyAlignment="1"/>
    <xf numFmtId="187" fontId="13" fillId="0" borderId="2" xfId="1" applyNumberFormat="1" applyFont="1" applyBorder="1" applyAlignment="1"/>
    <xf numFmtId="187" fontId="13" fillId="0" borderId="10" xfId="1" applyNumberFormat="1" applyFont="1" applyBorder="1" applyAlignment="1"/>
    <xf numFmtId="0" fontId="7" fillId="0" borderId="0" xfId="0" applyFont="1" applyAlignment="1"/>
    <xf numFmtId="0" fontId="6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187" fontId="11" fillId="0" borderId="3" xfId="1" applyNumberFormat="1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187" fontId="11" fillId="0" borderId="1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/>
    <xf numFmtId="187" fontId="11" fillId="0" borderId="6" xfId="1" applyNumberFormat="1" applyFont="1" applyBorder="1"/>
    <xf numFmtId="187" fontId="11" fillId="0" borderId="5" xfId="1" applyNumberFormat="1" applyFont="1" applyBorder="1"/>
    <xf numFmtId="187" fontId="11" fillId="0" borderId="7" xfId="1" applyNumberFormat="1" applyFont="1" applyBorder="1"/>
    <xf numFmtId="187" fontId="11" fillId="0" borderId="4" xfId="1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10" fillId="0" borderId="10" xfId="0" applyFont="1" applyBorder="1"/>
    <xf numFmtId="0" fontId="10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quotePrefix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/>
    <xf numFmtId="0" fontId="10" fillId="0" borderId="10" xfId="0" applyFont="1" applyBorder="1" applyAlignment="1"/>
    <xf numFmtId="0" fontId="15" fillId="0" borderId="0" xfId="0" applyFont="1"/>
    <xf numFmtId="0" fontId="7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8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49" fontId="10" fillId="0" borderId="6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16" xfId="2" applyFont="1" applyFill="1" applyBorder="1"/>
    <xf numFmtId="0" fontId="6" fillId="0" borderId="3" xfId="2" applyFont="1" applyFill="1" applyBorder="1"/>
    <xf numFmtId="0" fontId="5" fillId="0" borderId="2" xfId="0" applyFont="1" applyBorder="1" applyAlignment="1">
      <alignment horizontal="center"/>
    </xf>
    <xf numFmtId="3" fontId="5" fillId="0" borderId="0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3" xfId="0" applyFont="1" applyBorder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10" fillId="0" borderId="11" xfId="0" applyFont="1" applyBorder="1"/>
    <xf numFmtId="0" fontId="6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87" fontId="3" fillId="0" borderId="2" xfId="1" applyNumberFormat="1" applyFont="1" applyBorder="1"/>
    <xf numFmtId="187" fontId="5" fillId="0" borderId="2" xfId="1" applyNumberFormat="1" applyFont="1" applyBorder="1"/>
    <xf numFmtId="187" fontId="5" fillId="0" borderId="3" xfId="0" applyNumberFormat="1" applyFont="1" applyBorder="1"/>
    <xf numFmtId="187" fontId="5" fillId="0" borderId="5" xfId="0" applyNumberFormat="1" applyFont="1" applyBorder="1"/>
    <xf numFmtId="187" fontId="5" fillId="0" borderId="8" xfId="1" applyNumberFormat="1" applyFont="1" applyBorder="1"/>
    <xf numFmtId="187" fontId="5" fillId="0" borderId="3" xfId="1" applyNumberFormat="1" applyFont="1" applyBorder="1"/>
    <xf numFmtId="187" fontId="5" fillId="0" borderId="5" xfId="1" applyNumberFormat="1" applyFont="1" applyBorder="1"/>
    <xf numFmtId="187" fontId="5" fillId="0" borderId="3" xfId="1" applyNumberFormat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187" fontId="5" fillId="0" borderId="2" xfId="3" applyNumberFormat="1" applyFont="1" applyBorder="1" applyAlignment="1">
      <alignment horizontal="right"/>
    </xf>
    <xf numFmtId="187" fontId="5" fillId="0" borderId="3" xfId="3" applyNumberFormat="1" applyFont="1" applyBorder="1" applyAlignment="1">
      <alignment horizontal="right"/>
    </xf>
    <xf numFmtId="187" fontId="5" fillId="0" borderId="10" xfId="3" applyNumberFormat="1" applyFont="1" applyBorder="1" applyAlignment="1">
      <alignment horizontal="right"/>
    </xf>
    <xf numFmtId="187" fontId="5" fillId="0" borderId="0" xfId="3" applyNumberFormat="1" applyFont="1" applyBorder="1" applyAlignment="1">
      <alignment horizontal="right"/>
    </xf>
    <xf numFmtId="187" fontId="3" fillId="0" borderId="8" xfId="1" applyNumberFormat="1" applyFont="1" applyBorder="1"/>
    <xf numFmtId="187" fontId="5" fillId="0" borderId="3" xfId="1" applyNumberFormat="1" applyFont="1" applyBorder="1" applyAlignment="1"/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8" fillId="0" borderId="0" xfId="0" applyFont="1" applyBorder="1"/>
    <xf numFmtId="189" fontId="9" fillId="0" borderId="3" xfId="1" applyNumberFormat="1" applyFont="1" applyBorder="1" applyAlignment="1">
      <alignment horizontal="right" vertical="center"/>
    </xf>
    <xf numFmtId="189" fontId="9" fillId="0" borderId="2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2" xfId="1" applyNumberFormat="1" applyFont="1" applyBorder="1" applyAlignment="1">
      <alignment horizontal="right" vertical="center"/>
    </xf>
    <xf numFmtId="0" fontId="8" fillId="0" borderId="2" xfId="0" quotePrefix="1" applyFont="1" applyBorder="1" applyAlignment="1">
      <alignment horizontal="center"/>
    </xf>
    <xf numFmtId="189" fontId="9" fillId="0" borderId="3" xfId="1" applyNumberFormat="1" applyFont="1" applyBorder="1" applyAlignment="1">
      <alignment horizontal="right"/>
    </xf>
    <xf numFmtId="189" fontId="8" fillId="0" borderId="3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7" fillId="2" borderId="0" xfId="0" applyFont="1" applyFill="1" applyAlignment="1">
      <alignment horizontal="left" wrapText="1"/>
    </xf>
    <xf numFmtId="3" fontId="0" fillId="0" borderId="0" xfId="0" applyNumberFormat="1"/>
    <xf numFmtId="3" fontId="0" fillId="2" borderId="0" xfId="0" applyNumberFormat="1" applyFill="1" applyAlignment="1">
      <alignment horizontal="right" wrapText="1"/>
    </xf>
    <xf numFmtId="3" fontId="17" fillId="2" borderId="0" xfId="0" applyNumberFormat="1" applyFont="1" applyFill="1" applyAlignment="1">
      <alignment horizontal="right" wrapText="1"/>
    </xf>
    <xf numFmtId="0" fontId="18" fillId="3" borderId="0" xfId="4" applyFill="1" applyAlignment="1" applyProtection="1">
      <alignment horizontal="left" wrapText="1"/>
    </xf>
    <xf numFmtId="3" fontId="0" fillId="3" borderId="0" xfId="0" applyNumberFormat="1" applyFill="1" applyAlignment="1">
      <alignment horizontal="right" wrapText="1"/>
    </xf>
    <xf numFmtId="0" fontId="18" fillId="2" borderId="0" xfId="4" applyFill="1" applyAlignment="1" applyProtection="1">
      <alignment horizontal="left" wrapText="1"/>
    </xf>
    <xf numFmtId="0" fontId="0" fillId="3" borderId="0" xfId="0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19" fillId="3" borderId="0" xfId="4" applyFont="1" applyFill="1" applyAlignment="1" applyProtection="1">
      <alignment horizontal="left" wrapText="1"/>
    </xf>
    <xf numFmtId="3" fontId="20" fillId="3" borderId="0" xfId="0" applyNumberFormat="1" applyFont="1" applyFill="1" applyAlignment="1">
      <alignment horizontal="right" wrapText="1"/>
    </xf>
    <xf numFmtId="0" fontId="20" fillId="0" borderId="0" xfId="0" applyFont="1"/>
    <xf numFmtId="0" fontId="20" fillId="3" borderId="0" xfId="0" applyFont="1" applyFill="1" applyAlignment="1">
      <alignment horizontal="right" wrapText="1"/>
    </xf>
    <xf numFmtId="0" fontId="19" fillId="2" borderId="0" xfId="4" applyFont="1" applyFill="1" applyAlignment="1" applyProtection="1">
      <alignment horizontal="left" wrapText="1"/>
    </xf>
    <xf numFmtId="3" fontId="20" fillId="2" borderId="0" xfId="0" applyNumberFormat="1" applyFont="1" applyFill="1" applyAlignment="1">
      <alignment horizontal="right" wrapText="1"/>
    </xf>
    <xf numFmtId="0" fontId="21" fillId="2" borderId="0" xfId="4" applyFont="1" applyFill="1" applyAlignment="1" applyProtection="1">
      <alignment horizontal="left" wrapText="1"/>
    </xf>
    <xf numFmtId="3" fontId="22" fillId="2" borderId="0" xfId="0" applyNumberFormat="1" applyFont="1" applyFill="1" applyAlignment="1">
      <alignment horizontal="right" wrapText="1"/>
    </xf>
    <xf numFmtId="0" fontId="22" fillId="0" borderId="0" xfId="0" applyFont="1"/>
    <xf numFmtId="0" fontId="22" fillId="2" borderId="0" xfId="0" applyFont="1" applyFill="1" applyAlignment="1">
      <alignment horizontal="right" wrapText="1"/>
    </xf>
    <xf numFmtId="0" fontId="21" fillId="3" borderId="0" xfId="4" applyFont="1" applyFill="1" applyAlignment="1" applyProtection="1">
      <alignment horizontal="left" wrapText="1"/>
    </xf>
    <xf numFmtId="3" fontId="22" fillId="3" borderId="0" xfId="0" applyNumberFormat="1" applyFont="1" applyFill="1" applyAlignment="1">
      <alignment horizontal="right" wrapText="1"/>
    </xf>
    <xf numFmtId="0" fontId="23" fillId="3" borderId="0" xfId="4" applyFont="1" applyFill="1" applyAlignment="1" applyProtection="1">
      <alignment horizontal="left" wrapText="1"/>
    </xf>
    <xf numFmtId="3" fontId="24" fillId="3" borderId="0" xfId="0" applyNumberFormat="1" applyFont="1" applyFill="1" applyAlignment="1">
      <alignment horizontal="right" wrapText="1"/>
    </xf>
    <xf numFmtId="0" fontId="24" fillId="0" borderId="0" xfId="0" applyFont="1"/>
    <xf numFmtId="0" fontId="23" fillId="2" borderId="0" xfId="4" applyFont="1" applyFill="1" applyAlignment="1" applyProtection="1">
      <alignment horizontal="left" wrapText="1"/>
    </xf>
    <xf numFmtId="3" fontId="24" fillId="2" borderId="0" xfId="0" applyNumberFormat="1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25" fillId="4" borderId="0" xfId="0" applyFont="1" applyFill="1" applyAlignment="1">
      <alignment horizontal="left" wrapText="1"/>
    </xf>
    <xf numFmtId="3" fontId="25" fillId="4" borderId="0" xfId="0" applyNumberFormat="1" applyFont="1" applyFill="1" applyAlignment="1">
      <alignment horizontal="right" wrapText="1"/>
    </xf>
    <xf numFmtId="0" fontId="18" fillId="4" borderId="0" xfId="4" applyFill="1" applyAlignment="1" applyProtection="1">
      <alignment horizontal="left" wrapText="1"/>
    </xf>
    <xf numFmtId="3" fontId="0" fillId="4" borderId="0" xfId="0" applyNumberFormat="1" applyFill="1" applyAlignment="1">
      <alignment horizontal="right" wrapText="1"/>
    </xf>
    <xf numFmtId="0" fontId="26" fillId="4" borderId="0" xfId="4" applyFont="1" applyFill="1" applyAlignment="1" applyProtection="1">
      <alignment horizontal="left" wrapText="1"/>
    </xf>
    <xf numFmtId="3" fontId="27" fillId="4" borderId="0" xfId="0" applyNumberFormat="1" applyFont="1" applyFill="1" applyAlignment="1">
      <alignment horizontal="right" wrapText="1"/>
    </xf>
    <xf numFmtId="0" fontId="21" fillId="4" borderId="0" xfId="4" applyFont="1" applyFill="1" applyAlignment="1" applyProtection="1">
      <alignment horizontal="left" wrapText="1"/>
    </xf>
    <xf numFmtId="3" fontId="22" fillId="4" borderId="0" xfId="0" applyNumberFormat="1" applyFont="1" applyFill="1" applyAlignment="1">
      <alignment horizontal="right" wrapText="1"/>
    </xf>
    <xf numFmtId="0" fontId="19" fillId="4" borderId="0" xfId="4" applyFont="1" applyFill="1" applyAlignment="1" applyProtection="1">
      <alignment horizontal="left" wrapText="1"/>
    </xf>
    <xf numFmtId="3" fontId="20" fillId="4" borderId="0" xfId="0" applyNumberFormat="1" applyFont="1" applyFill="1" applyAlignment="1">
      <alignment horizontal="right" wrapText="1"/>
    </xf>
    <xf numFmtId="4" fontId="28" fillId="0" borderId="3" xfId="0" applyNumberFormat="1" applyFont="1" applyBorder="1"/>
    <xf numFmtId="190" fontId="6" fillId="0" borderId="3" xfId="3" applyNumberFormat="1" applyFont="1" applyBorder="1" applyAlignment="1">
      <alignment horizontal="right"/>
    </xf>
    <xf numFmtId="188" fontId="5" fillId="0" borderId="2" xfId="0" applyNumberFormat="1" applyFont="1" applyBorder="1"/>
    <xf numFmtId="188" fontId="5" fillId="0" borderId="3" xfId="0" applyNumberFormat="1" applyFont="1" applyBorder="1"/>
    <xf numFmtId="0" fontId="5" fillId="0" borderId="10" xfId="0" applyFont="1" applyBorder="1" applyAlignment="1"/>
    <xf numFmtId="0" fontId="1" fillId="0" borderId="0" xfId="0" applyFont="1" applyAlignment="1"/>
    <xf numFmtId="0" fontId="1" fillId="0" borderId="10" xfId="0" applyFont="1" applyBorder="1" applyAlignment="1"/>
    <xf numFmtId="43" fontId="5" fillId="0" borderId="3" xfId="1" applyFont="1" applyBorder="1"/>
    <xf numFmtId="187" fontId="3" fillId="0" borderId="3" xfId="1" applyNumberFormat="1" applyFont="1" applyBorder="1"/>
    <xf numFmtId="187" fontId="3" fillId="0" borderId="10" xfId="1" applyNumberFormat="1" applyFont="1" applyBorder="1"/>
    <xf numFmtId="187" fontId="5" fillId="0" borderId="10" xfId="1" applyNumberFormat="1" applyFont="1" applyBorder="1"/>
    <xf numFmtId="187" fontId="5" fillId="0" borderId="6" xfId="1" applyNumberFormat="1" applyFont="1" applyBorder="1"/>
    <xf numFmtId="0" fontId="10" fillId="0" borderId="1" xfId="0" applyFont="1" applyBorder="1" applyAlignment="1"/>
    <xf numFmtId="0" fontId="10" fillId="0" borderId="11" xfId="0" applyFont="1" applyBorder="1" applyAlignment="1"/>
    <xf numFmtId="0" fontId="5" fillId="0" borderId="1" xfId="0" applyFont="1" applyBorder="1" applyAlignment="1"/>
    <xf numFmtId="0" fontId="5" fillId="0" borderId="11" xfId="0" applyFont="1" applyBorder="1" applyAlignment="1"/>
    <xf numFmtId="43" fontId="28" fillId="0" borderId="3" xfId="1" applyFont="1" applyBorder="1"/>
    <xf numFmtId="187" fontId="5" fillId="0" borderId="10" xfId="1" applyNumberFormat="1" applyFont="1" applyBorder="1" applyAlignment="1">
      <alignment horizontal="right"/>
    </xf>
    <xf numFmtId="187" fontId="5" fillId="0" borderId="0" xfId="1" applyNumberFormat="1" applyFont="1"/>
    <xf numFmtId="0" fontId="10" fillId="0" borderId="6" xfId="0" applyFont="1" applyBorder="1" applyAlignment="1">
      <alignment horizontal="center" vertical="center"/>
    </xf>
    <xf numFmtId="189" fontId="9" fillId="0" borderId="2" xfId="1" applyNumberFormat="1" applyFont="1" applyBorder="1" applyAlignment="1">
      <alignment vertical="center"/>
    </xf>
    <xf numFmtId="189" fontId="8" fillId="0" borderId="2" xfId="1" applyNumberFormat="1" applyFont="1" applyBorder="1" applyAlignment="1">
      <alignment vertical="center"/>
    </xf>
    <xf numFmtId="189" fontId="5" fillId="0" borderId="3" xfId="1" applyNumberFormat="1" applyFont="1" applyBorder="1" applyAlignment="1"/>
    <xf numFmtId="187" fontId="10" fillId="0" borderId="3" xfId="1" applyNumberFormat="1" applyFont="1" applyBorder="1"/>
    <xf numFmtId="187" fontId="10" fillId="0" borderId="0" xfId="1" applyNumberFormat="1" applyFont="1"/>
    <xf numFmtId="187" fontId="10" fillId="0" borderId="2" xfId="1" applyNumberFormat="1" applyFont="1" applyBorder="1"/>
    <xf numFmtId="0" fontId="10" fillId="0" borderId="7" xfId="0" applyFont="1" applyBorder="1" applyAlignment="1">
      <alignment horizontal="right"/>
    </xf>
    <xf numFmtId="2" fontId="5" fillId="0" borderId="10" xfId="1" applyNumberFormat="1" applyFont="1" applyBorder="1" applyAlignment="1">
      <alignment horizontal="right"/>
    </xf>
    <xf numFmtId="0" fontId="10" fillId="5" borderId="6" xfId="0" applyFont="1" applyFill="1" applyBorder="1" applyAlignment="1">
      <alignment horizontal="center" vertical="center"/>
    </xf>
    <xf numFmtId="187" fontId="4" fillId="0" borderId="8" xfId="1" applyNumberFormat="1" applyFont="1" applyBorder="1"/>
    <xf numFmtId="187" fontId="4" fillId="0" borderId="3" xfId="1" applyNumberFormat="1" applyFont="1" applyBorder="1"/>
    <xf numFmtId="187" fontId="4" fillId="0" borderId="2" xfId="1" applyNumberFormat="1" applyFont="1" applyBorder="1"/>
    <xf numFmtId="187" fontId="3" fillId="0" borderId="8" xfId="0" applyNumberFormat="1" applyFont="1" applyBorder="1"/>
    <xf numFmtId="187" fontId="3" fillId="0" borderId="3" xfId="0" applyNumberFormat="1" applyFont="1" applyBorder="1"/>
    <xf numFmtId="187" fontId="3" fillId="0" borderId="9" xfId="1" applyNumberFormat="1" applyFont="1" applyBorder="1"/>
    <xf numFmtId="2" fontId="5" fillId="0" borderId="3" xfId="1" applyNumberFormat="1" applyFont="1" applyBorder="1"/>
    <xf numFmtId="43" fontId="7" fillId="0" borderId="3" xfId="1" applyFont="1" applyBorder="1" applyAlignment="1">
      <alignment horizontal="right"/>
    </xf>
    <xf numFmtId="187" fontId="7" fillId="0" borderId="2" xfId="1" applyNumberFormat="1" applyFont="1" applyBorder="1"/>
    <xf numFmtId="187" fontId="7" fillId="0" borderId="3" xfId="1" applyNumberFormat="1" applyFont="1" applyBorder="1"/>
    <xf numFmtId="187" fontId="7" fillId="0" borderId="10" xfId="1" applyNumberFormat="1" applyFont="1" applyBorder="1"/>
    <xf numFmtId="187" fontId="7" fillId="0" borderId="0" xfId="1" applyNumberFormat="1" applyFont="1"/>
    <xf numFmtId="187" fontId="6" fillId="0" borderId="2" xfId="1" applyNumberFormat="1" applyFont="1" applyBorder="1"/>
    <xf numFmtId="187" fontId="6" fillId="0" borderId="3" xfId="1" applyNumberFormat="1" applyFont="1" applyBorder="1"/>
    <xf numFmtId="187" fontId="6" fillId="0" borderId="10" xfId="1" applyNumberFormat="1" applyFont="1" applyBorder="1"/>
    <xf numFmtId="187" fontId="6" fillId="0" borderId="0" xfId="1" applyNumberFormat="1" applyFont="1"/>
    <xf numFmtId="187" fontId="6" fillId="0" borderId="3" xfId="1" applyNumberFormat="1" applyFont="1" applyBorder="1" applyAlignment="1">
      <alignment horizontal="right"/>
    </xf>
    <xf numFmtId="187" fontId="5" fillId="0" borderId="3" xfId="1" applyNumberFormat="1" applyFont="1" applyBorder="1" applyAlignment="1">
      <alignment horizontal="center"/>
    </xf>
    <xf numFmtId="188" fontId="3" fillId="0" borderId="2" xfId="0" applyNumberFormat="1" applyFont="1" applyBorder="1"/>
    <xf numFmtId="188" fontId="3" fillId="0" borderId="3" xfId="0" applyNumberFormat="1" applyFont="1" applyBorder="1"/>
    <xf numFmtId="2" fontId="3" fillId="0" borderId="10" xfId="1" applyNumberFormat="1" applyFont="1" applyBorder="1" applyAlignment="1">
      <alignment horizontal="right"/>
    </xf>
    <xf numFmtId="43" fontId="3" fillId="0" borderId="8" xfId="1" applyFont="1" applyBorder="1"/>
    <xf numFmtId="187" fontId="3" fillId="0" borderId="3" xfId="1" applyNumberFormat="1" applyFont="1" applyBorder="1" applyAlignment="1"/>
    <xf numFmtId="187" fontId="3" fillId="0" borderId="8" xfId="1" applyNumberFormat="1" applyFont="1" applyBorder="1" applyAlignment="1"/>
    <xf numFmtId="189" fontId="3" fillId="0" borderId="3" xfId="1" applyNumberFormat="1" applyFont="1" applyBorder="1" applyAlignment="1"/>
    <xf numFmtId="189" fontId="5" fillId="0" borderId="3" xfId="1" quotePrefix="1" applyNumberFormat="1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10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3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87" fontId="11" fillId="0" borderId="2" xfId="0" applyNumberFormat="1" applyFont="1" applyBorder="1" applyAlignment="1">
      <alignment vertical="center"/>
    </xf>
    <xf numFmtId="187" fontId="11" fillId="0" borderId="2" xfId="1" applyNumberFormat="1" applyFont="1" applyBorder="1" applyAlignment="1">
      <alignment vertical="center"/>
    </xf>
    <xf numFmtId="187" fontId="11" fillId="0" borderId="0" xfId="1" applyNumberFormat="1" applyFont="1" applyBorder="1" applyAlignment="1">
      <alignment vertical="center"/>
    </xf>
    <xf numFmtId="187" fontId="11" fillId="0" borderId="3" xfId="1" applyNumberFormat="1" applyFont="1" applyFill="1" applyBorder="1"/>
  </cellXfs>
  <cellStyles count="5">
    <cellStyle name="Comma" xfId="1" builtinId="3"/>
    <cellStyle name="Comma 2" xfId="3"/>
    <cellStyle name="Hyperlink" xfId="4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1242864</xdr:colOff>
      <xdr:row>0</xdr:row>
      <xdr:rowOff>209443</xdr:rowOff>
    </xdr:from>
    <xdr:to>
      <xdr:col>17</xdr:col>
      <xdr:colOff>259024</xdr:colOff>
      <xdr:row>24</xdr:row>
      <xdr:rowOff>5560</xdr:rowOff>
    </xdr:to>
    <xdr:grpSp>
      <xdr:nvGrpSpPr>
        <xdr:cNvPr id="2360" name="Group 203"/>
        <xdr:cNvGrpSpPr>
          <a:grpSpLocks/>
        </xdr:cNvGrpSpPr>
      </xdr:nvGrpSpPr>
      <xdr:grpSpPr bwMode="auto">
        <a:xfrm>
          <a:off x="9415314" y="209443"/>
          <a:ext cx="559210" cy="6063567"/>
          <a:chOff x="991" y="7"/>
          <a:chExt cx="65" cy="872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6" y="322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 flipV="1">
            <a:off x="991" y="833"/>
            <a:ext cx="52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2364" name="Straight Connector 12"/>
          <xdr:cNvCxnSpPr>
            <a:cxnSpLocks noChangeShapeType="1"/>
          </xdr:cNvCxnSpPr>
        </xdr:nvCxnSpPr>
        <xdr:spPr bwMode="auto">
          <a:xfrm rot="16200000" flipH="1">
            <a:off x="597" y="421"/>
            <a:ext cx="830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1524000</xdr:colOff>
      <xdr:row>0</xdr:row>
      <xdr:rowOff>0</xdr:rowOff>
    </xdr:from>
    <xdr:to>
      <xdr:col>16</xdr:col>
      <xdr:colOff>57150</xdr:colOff>
      <xdr:row>24</xdr:row>
      <xdr:rowOff>114300</xdr:rowOff>
    </xdr:to>
    <xdr:grpSp>
      <xdr:nvGrpSpPr>
        <xdr:cNvPr id="13341" name="Group 223"/>
        <xdr:cNvGrpSpPr>
          <a:grpSpLocks/>
        </xdr:cNvGrpSpPr>
      </xdr:nvGrpSpPr>
      <xdr:grpSpPr bwMode="auto">
        <a:xfrm>
          <a:off x="9448800" y="0"/>
          <a:ext cx="590550" cy="6438900"/>
          <a:chOff x="997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1334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1647825</xdr:colOff>
      <xdr:row>0</xdr:row>
      <xdr:rowOff>0</xdr:rowOff>
    </xdr:from>
    <xdr:to>
      <xdr:col>17</xdr:col>
      <xdr:colOff>152400</xdr:colOff>
      <xdr:row>20</xdr:row>
      <xdr:rowOff>19050</xdr:rowOff>
    </xdr:to>
    <xdr:grpSp>
      <xdr:nvGrpSpPr>
        <xdr:cNvPr id="1357" name="Group 131"/>
        <xdr:cNvGrpSpPr>
          <a:grpSpLocks/>
        </xdr:cNvGrpSpPr>
      </xdr:nvGrpSpPr>
      <xdr:grpSpPr bwMode="auto">
        <a:xfrm>
          <a:off x="8820150" y="0"/>
          <a:ext cx="590550" cy="6172200"/>
          <a:chOff x="1002" y="699"/>
          <a:chExt cx="66" cy="688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</a:p>
        </xdr:txBody>
      </xdr:sp>
      <xdr:cxnSp macro="">
        <xdr:nvCxnSpPr>
          <xdr:cNvPr id="136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2114550</xdr:colOff>
      <xdr:row>35</xdr:row>
      <xdr:rowOff>180975</xdr:rowOff>
    </xdr:from>
    <xdr:to>
      <xdr:col>13</xdr:col>
      <xdr:colOff>95250</xdr:colOff>
      <xdr:row>72</xdr:row>
      <xdr:rowOff>209550</xdr:rowOff>
    </xdr:to>
    <xdr:grpSp>
      <xdr:nvGrpSpPr>
        <xdr:cNvPr id="8889" name="Group 292"/>
        <xdr:cNvGrpSpPr>
          <a:grpSpLocks/>
        </xdr:cNvGrpSpPr>
      </xdr:nvGrpSpPr>
      <xdr:grpSpPr bwMode="auto">
        <a:xfrm>
          <a:off x="9494354" y="6550301"/>
          <a:ext cx="581439" cy="6395416"/>
          <a:chOff x="1000" y="699"/>
          <a:chExt cx="66" cy="688"/>
        </a:xfrm>
      </xdr:grpSpPr>
      <xdr:sp macro="" textlink="">
        <xdr:nvSpPr>
          <xdr:cNvPr id="8485" name="Text Box 6"/>
          <xdr:cNvSpPr txBox="1">
            <a:spLocks noChangeArrowheads="1"/>
          </xdr:cNvSpPr>
        </xdr:nvSpPr>
        <xdr:spPr bwMode="auto">
          <a:xfrm>
            <a:off x="1031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486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</a:p>
        </xdr:txBody>
      </xdr:sp>
      <xdr:cxnSp macro="">
        <xdr:nvCxnSpPr>
          <xdr:cNvPr id="889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2114550</xdr:colOff>
      <xdr:row>0</xdr:row>
      <xdr:rowOff>9525</xdr:rowOff>
    </xdr:from>
    <xdr:to>
      <xdr:col>13</xdr:col>
      <xdr:colOff>95250</xdr:colOff>
      <xdr:row>36</xdr:row>
      <xdr:rowOff>57150</xdr:rowOff>
    </xdr:to>
    <xdr:grpSp>
      <xdr:nvGrpSpPr>
        <xdr:cNvPr id="8890" name="Group 494"/>
        <xdr:cNvGrpSpPr>
          <a:grpSpLocks/>
        </xdr:cNvGrpSpPr>
      </xdr:nvGrpSpPr>
      <xdr:grpSpPr bwMode="auto">
        <a:xfrm>
          <a:off x="9494354" y="9525"/>
          <a:ext cx="581439" cy="6607451"/>
          <a:chOff x="997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</a:p>
        </xdr:txBody>
      </xdr:sp>
      <xdr:cxnSp macro="">
        <xdr:nvCxnSpPr>
          <xdr:cNvPr id="889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1514475</xdr:colOff>
      <xdr:row>0</xdr:row>
      <xdr:rowOff>0</xdr:rowOff>
    </xdr:from>
    <xdr:to>
      <xdr:col>17</xdr:col>
      <xdr:colOff>123825</xdr:colOff>
      <xdr:row>30</xdr:row>
      <xdr:rowOff>9525</xdr:rowOff>
    </xdr:to>
    <xdr:grpSp>
      <xdr:nvGrpSpPr>
        <xdr:cNvPr id="3403" name="Group 131"/>
        <xdr:cNvGrpSpPr>
          <a:grpSpLocks/>
        </xdr:cNvGrpSpPr>
      </xdr:nvGrpSpPr>
      <xdr:grpSpPr bwMode="auto">
        <a:xfrm>
          <a:off x="9553575" y="0"/>
          <a:ext cx="1457325" cy="6486525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340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1514475</xdr:colOff>
      <xdr:row>34</xdr:row>
      <xdr:rowOff>95250</xdr:rowOff>
    </xdr:from>
    <xdr:to>
      <xdr:col>17</xdr:col>
      <xdr:colOff>123825</xdr:colOff>
      <xdr:row>58</xdr:row>
      <xdr:rowOff>142875</xdr:rowOff>
    </xdr:to>
    <xdr:grpSp>
      <xdr:nvGrpSpPr>
        <xdr:cNvPr id="7" name="Group 131"/>
        <xdr:cNvGrpSpPr>
          <a:grpSpLocks/>
        </xdr:cNvGrpSpPr>
      </xdr:nvGrpSpPr>
      <xdr:grpSpPr bwMode="auto">
        <a:xfrm>
          <a:off x="9553575" y="7486650"/>
          <a:ext cx="1457325" cy="5762625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1514475</xdr:colOff>
      <xdr:row>62</xdr:row>
      <xdr:rowOff>104775</xdr:rowOff>
    </xdr:from>
    <xdr:to>
      <xdr:col>17</xdr:col>
      <xdr:colOff>123825</xdr:colOff>
      <xdr:row>87</xdr:row>
      <xdr:rowOff>142875</xdr:rowOff>
    </xdr:to>
    <xdr:grpSp>
      <xdr:nvGrpSpPr>
        <xdr:cNvPr id="12" name="Group 131"/>
        <xdr:cNvGrpSpPr>
          <a:grpSpLocks/>
        </xdr:cNvGrpSpPr>
      </xdr:nvGrpSpPr>
      <xdr:grpSpPr bwMode="auto">
        <a:xfrm>
          <a:off x="9553575" y="14163675"/>
          <a:ext cx="1457325" cy="6019800"/>
          <a:chOff x="1002" y="699"/>
          <a:chExt cx="66" cy="688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885825</xdr:colOff>
      <xdr:row>0</xdr:row>
      <xdr:rowOff>9525</xdr:rowOff>
    </xdr:from>
    <xdr:to>
      <xdr:col>31</xdr:col>
      <xdr:colOff>95250</xdr:colOff>
      <xdr:row>30</xdr:row>
      <xdr:rowOff>0</xdr:rowOff>
    </xdr:to>
    <xdr:grpSp>
      <xdr:nvGrpSpPr>
        <xdr:cNvPr id="4482" name="Group 273"/>
        <xdr:cNvGrpSpPr>
          <a:grpSpLocks/>
        </xdr:cNvGrpSpPr>
      </xdr:nvGrpSpPr>
      <xdr:grpSpPr bwMode="auto">
        <a:xfrm>
          <a:off x="8715994" y="9525"/>
          <a:ext cx="1380506" cy="6756936"/>
          <a:chOff x="997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4486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0</xdr:row>
      <xdr:rowOff>9525</xdr:rowOff>
    </xdr:from>
    <xdr:to>
      <xdr:col>30</xdr:col>
      <xdr:colOff>95250</xdr:colOff>
      <xdr:row>28</xdr:row>
      <xdr:rowOff>0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11098230" y="9525"/>
          <a:ext cx="1379520" cy="6133565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1257300</xdr:colOff>
      <xdr:row>0</xdr:row>
      <xdr:rowOff>0</xdr:rowOff>
    </xdr:from>
    <xdr:to>
      <xdr:col>16</xdr:col>
      <xdr:colOff>142875</xdr:colOff>
      <xdr:row>26</xdr:row>
      <xdr:rowOff>9525</xdr:rowOff>
    </xdr:to>
    <xdr:grpSp>
      <xdr:nvGrpSpPr>
        <xdr:cNvPr id="14361" name="Group 131"/>
        <xdr:cNvGrpSpPr>
          <a:grpSpLocks/>
        </xdr:cNvGrpSpPr>
      </xdr:nvGrpSpPr>
      <xdr:grpSpPr bwMode="auto">
        <a:xfrm>
          <a:off x="9144000" y="0"/>
          <a:ext cx="590550" cy="5553075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1436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9525</xdr:rowOff>
    </xdr:from>
    <xdr:to>
      <xdr:col>15</xdr:col>
      <xdr:colOff>95250</xdr:colOff>
      <xdr:row>21</xdr:row>
      <xdr:rowOff>161925</xdr:rowOff>
    </xdr:to>
    <xdr:grpSp>
      <xdr:nvGrpSpPr>
        <xdr:cNvPr id="6459" name="Group 223"/>
        <xdr:cNvGrpSpPr>
          <a:grpSpLocks/>
        </xdr:cNvGrpSpPr>
      </xdr:nvGrpSpPr>
      <xdr:grpSpPr bwMode="auto">
        <a:xfrm>
          <a:off x="9505950" y="9525"/>
          <a:ext cx="590550" cy="4991100"/>
          <a:chOff x="996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6462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1400175</xdr:colOff>
      <xdr:row>0</xdr:row>
      <xdr:rowOff>0</xdr:rowOff>
    </xdr:from>
    <xdr:to>
      <xdr:col>20</xdr:col>
      <xdr:colOff>114300</xdr:colOff>
      <xdr:row>24</xdr:row>
      <xdr:rowOff>95250</xdr:rowOff>
    </xdr:to>
    <xdr:grpSp>
      <xdr:nvGrpSpPr>
        <xdr:cNvPr id="5431" name="Group 131"/>
        <xdr:cNvGrpSpPr>
          <a:grpSpLocks/>
        </xdr:cNvGrpSpPr>
      </xdr:nvGrpSpPr>
      <xdr:grpSpPr bwMode="auto">
        <a:xfrm>
          <a:off x="9439275" y="0"/>
          <a:ext cx="590550" cy="5343525"/>
          <a:chOff x="1002" y="699"/>
          <a:chExt cx="66" cy="688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43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8162925" y="554355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1292635</xdr:colOff>
      <xdr:row>0</xdr:row>
      <xdr:rowOff>7265</xdr:rowOff>
    </xdr:from>
    <xdr:to>
      <xdr:col>17</xdr:col>
      <xdr:colOff>111535</xdr:colOff>
      <xdr:row>28</xdr:row>
      <xdr:rowOff>100901</xdr:rowOff>
    </xdr:to>
    <xdr:grpSp>
      <xdr:nvGrpSpPr>
        <xdr:cNvPr id="7555" name="Group 223"/>
        <xdr:cNvGrpSpPr>
          <a:grpSpLocks/>
        </xdr:cNvGrpSpPr>
      </xdr:nvGrpSpPr>
      <xdr:grpSpPr bwMode="auto">
        <a:xfrm>
          <a:off x="8693560" y="7265"/>
          <a:ext cx="847725" cy="6618261"/>
          <a:chOff x="998" y="1"/>
          <a:chExt cx="62" cy="911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86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7558" name="Straight Connector 12"/>
          <xdr:cNvCxnSpPr>
            <a:cxnSpLocks noChangeShapeType="1"/>
            <a:endCxn id="11" idx="0"/>
          </xdr:cNvCxnSpPr>
        </xdr:nvCxnSpPr>
        <xdr:spPr bwMode="auto">
          <a:xfrm rot="16200000" flipH="1">
            <a:off x="593" y="433"/>
            <a:ext cx="868" cy="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876300</xdr:colOff>
      <xdr:row>0</xdr:row>
      <xdr:rowOff>0</xdr:rowOff>
    </xdr:from>
    <xdr:to>
      <xdr:col>15</xdr:col>
      <xdr:colOff>85725</xdr:colOff>
      <xdr:row>20</xdr:row>
      <xdr:rowOff>38100</xdr:rowOff>
    </xdr:to>
    <xdr:grpSp>
      <xdr:nvGrpSpPr>
        <xdr:cNvPr id="12317" name="Group 131"/>
        <xdr:cNvGrpSpPr>
          <a:grpSpLocks/>
        </xdr:cNvGrpSpPr>
      </xdr:nvGrpSpPr>
      <xdr:grpSpPr bwMode="auto">
        <a:xfrm>
          <a:off x="9477375" y="0"/>
          <a:ext cx="590550" cy="4191000"/>
          <a:chOff x="1002" y="699"/>
          <a:chExt cx="66" cy="688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</a:p>
        </xdr:txBody>
      </xdr:sp>
      <xdr:cxnSp macro="">
        <xdr:nvCxnSpPr>
          <xdr:cNvPr id="1232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openWindow('?rcode=7208&amp;statType=1&amp;year=59')" TargetMode="External"/><Relationship Id="rId13" Type="http://schemas.openxmlformats.org/officeDocument/2006/relationships/hyperlink" Target="javascript:openWindow('?rcode=7268&amp;statType=1&amp;year=59')" TargetMode="External"/><Relationship Id="rId18" Type="http://schemas.openxmlformats.org/officeDocument/2006/relationships/hyperlink" Target="javascript:openWindow('?rcode=7273&amp;statType=1&amp;year=59')" TargetMode="External"/><Relationship Id="rId26" Type="http://schemas.openxmlformats.org/officeDocument/2006/relationships/hyperlink" Target="javascript:openWindow('?rcode=7281&amp;statType=1&amp;year=59')" TargetMode="External"/><Relationship Id="rId39" Type="http://schemas.openxmlformats.org/officeDocument/2006/relationships/hyperlink" Target="javascript:openWindow('?rcode=7294&amp;statType=1&amp;year=59')" TargetMode="External"/><Relationship Id="rId3" Type="http://schemas.openxmlformats.org/officeDocument/2006/relationships/hyperlink" Target="javascript:openWindow('?rcode=7203&amp;statType=1&amp;year=59')" TargetMode="External"/><Relationship Id="rId21" Type="http://schemas.openxmlformats.org/officeDocument/2006/relationships/hyperlink" Target="javascript:openWindow('?rcode=7276&amp;statType=1&amp;year=59')" TargetMode="External"/><Relationship Id="rId34" Type="http://schemas.openxmlformats.org/officeDocument/2006/relationships/hyperlink" Target="javascript:openWindow('?rcode=7289&amp;statType=1&amp;year=59')" TargetMode="External"/><Relationship Id="rId42" Type="http://schemas.openxmlformats.org/officeDocument/2006/relationships/hyperlink" Target="javascript:openWindow('?rcode=7297&amp;statType=1&amp;year=59')" TargetMode="External"/><Relationship Id="rId7" Type="http://schemas.openxmlformats.org/officeDocument/2006/relationships/hyperlink" Target="javascript:openWindow('?rcode=7207&amp;statType=1&amp;year=59')" TargetMode="External"/><Relationship Id="rId12" Type="http://schemas.openxmlformats.org/officeDocument/2006/relationships/hyperlink" Target="javascript:openWindow('?rcode=7267&amp;statType=1&amp;year=59')" TargetMode="External"/><Relationship Id="rId17" Type="http://schemas.openxmlformats.org/officeDocument/2006/relationships/hyperlink" Target="javascript:openWindow('?rcode=7272&amp;statType=1&amp;year=59')" TargetMode="External"/><Relationship Id="rId25" Type="http://schemas.openxmlformats.org/officeDocument/2006/relationships/hyperlink" Target="javascript:openWindow('?rcode=7280&amp;statType=1&amp;year=59')" TargetMode="External"/><Relationship Id="rId33" Type="http://schemas.openxmlformats.org/officeDocument/2006/relationships/hyperlink" Target="javascript:openWindow('?rcode=7288&amp;statType=1&amp;year=59')" TargetMode="External"/><Relationship Id="rId38" Type="http://schemas.openxmlformats.org/officeDocument/2006/relationships/hyperlink" Target="javascript:openWindow('?rcode=7293&amp;statType=1&amp;year=59')" TargetMode="External"/><Relationship Id="rId2" Type="http://schemas.openxmlformats.org/officeDocument/2006/relationships/hyperlink" Target="javascript:openWindow('?rcode=7202&amp;statType=1&amp;year=59')" TargetMode="External"/><Relationship Id="rId16" Type="http://schemas.openxmlformats.org/officeDocument/2006/relationships/hyperlink" Target="javascript:openWindow('?rcode=7271&amp;statType=1&amp;year=59')" TargetMode="External"/><Relationship Id="rId20" Type="http://schemas.openxmlformats.org/officeDocument/2006/relationships/hyperlink" Target="javascript:openWindow('?rcode=7275&amp;statType=1&amp;year=59')" TargetMode="External"/><Relationship Id="rId29" Type="http://schemas.openxmlformats.org/officeDocument/2006/relationships/hyperlink" Target="javascript:openWindow('?rcode=7284&amp;statType=1&amp;year=59')" TargetMode="External"/><Relationship Id="rId41" Type="http://schemas.openxmlformats.org/officeDocument/2006/relationships/hyperlink" Target="javascript:openWindow('?rcode=7296&amp;statType=1&amp;year=59')" TargetMode="External"/><Relationship Id="rId1" Type="http://schemas.openxmlformats.org/officeDocument/2006/relationships/hyperlink" Target="javascript:openWindow('?rcode=7201&amp;statType=1&amp;year=59')" TargetMode="External"/><Relationship Id="rId6" Type="http://schemas.openxmlformats.org/officeDocument/2006/relationships/hyperlink" Target="javascript:openWindow('?rcode=7206&amp;statType=1&amp;year=59')" TargetMode="External"/><Relationship Id="rId11" Type="http://schemas.openxmlformats.org/officeDocument/2006/relationships/hyperlink" Target="javascript:openWindow('?rcode=7266&amp;statType=1&amp;year=59')" TargetMode="External"/><Relationship Id="rId24" Type="http://schemas.openxmlformats.org/officeDocument/2006/relationships/hyperlink" Target="javascript:openWindow('?rcode=7279&amp;statType=1&amp;year=59')" TargetMode="External"/><Relationship Id="rId32" Type="http://schemas.openxmlformats.org/officeDocument/2006/relationships/hyperlink" Target="javascript:openWindow('?rcode=7287&amp;statType=1&amp;year=59')" TargetMode="External"/><Relationship Id="rId37" Type="http://schemas.openxmlformats.org/officeDocument/2006/relationships/hyperlink" Target="javascript:openWindow('?rcode=7292&amp;statType=1&amp;year=59')" TargetMode="External"/><Relationship Id="rId40" Type="http://schemas.openxmlformats.org/officeDocument/2006/relationships/hyperlink" Target="javascript:openWindow('?rcode=7295&amp;statType=1&amp;year=59')" TargetMode="External"/><Relationship Id="rId45" Type="http://schemas.openxmlformats.org/officeDocument/2006/relationships/printerSettings" Target="../printerSettings/printerSettings13.bin"/><Relationship Id="rId5" Type="http://schemas.openxmlformats.org/officeDocument/2006/relationships/hyperlink" Target="javascript:openWindow('?rcode=7205&amp;statType=1&amp;year=59')" TargetMode="External"/><Relationship Id="rId15" Type="http://schemas.openxmlformats.org/officeDocument/2006/relationships/hyperlink" Target="javascript:openWindow('?rcode=7270&amp;statType=1&amp;year=59')" TargetMode="External"/><Relationship Id="rId23" Type="http://schemas.openxmlformats.org/officeDocument/2006/relationships/hyperlink" Target="javascript:openWindow('?rcode=7278&amp;statType=1&amp;year=59')" TargetMode="External"/><Relationship Id="rId28" Type="http://schemas.openxmlformats.org/officeDocument/2006/relationships/hyperlink" Target="javascript:openWindow('?rcode=7283&amp;statType=1&amp;year=59')" TargetMode="External"/><Relationship Id="rId36" Type="http://schemas.openxmlformats.org/officeDocument/2006/relationships/hyperlink" Target="javascript:openWindow('?rcode=7291&amp;statType=1&amp;year=59')" TargetMode="External"/><Relationship Id="rId10" Type="http://schemas.openxmlformats.org/officeDocument/2006/relationships/hyperlink" Target="javascript:openWindow('?rcode=7210&amp;statType=1&amp;year=59')" TargetMode="External"/><Relationship Id="rId19" Type="http://schemas.openxmlformats.org/officeDocument/2006/relationships/hyperlink" Target="javascript:openWindow('?rcode=7274&amp;statType=1&amp;year=59')" TargetMode="External"/><Relationship Id="rId31" Type="http://schemas.openxmlformats.org/officeDocument/2006/relationships/hyperlink" Target="javascript:openWindow('?rcode=7286&amp;statType=1&amp;year=59')" TargetMode="External"/><Relationship Id="rId44" Type="http://schemas.openxmlformats.org/officeDocument/2006/relationships/hyperlink" Target="javascript:openWindow('?rcode=7299&amp;statType=1&amp;year=59')" TargetMode="External"/><Relationship Id="rId4" Type="http://schemas.openxmlformats.org/officeDocument/2006/relationships/hyperlink" Target="javascript:openWindow('?rcode=7204&amp;statType=1&amp;year=59')" TargetMode="External"/><Relationship Id="rId9" Type="http://schemas.openxmlformats.org/officeDocument/2006/relationships/hyperlink" Target="javascript:openWindow('?rcode=7209&amp;statType=1&amp;year=59')" TargetMode="External"/><Relationship Id="rId14" Type="http://schemas.openxmlformats.org/officeDocument/2006/relationships/hyperlink" Target="javascript:openWindow('?rcode=7269&amp;statType=1&amp;year=59')" TargetMode="External"/><Relationship Id="rId22" Type="http://schemas.openxmlformats.org/officeDocument/2006/relationships/hyperlink" Target="javascript:openWindow('?rcode=7277&amp;statType=1&amp;year=59')" TargetMode="External"/><Relationship Id="rId27" Type="http://schemas.openxmlformats.org/officeDocument/2006/relationships/hyperlink" Target="javascript:openWindow('?rcode=7282&amp;statType=1&amp;year=59')" TargetMode="External"/><Relationship Id="rId30" Type="http://schemas.openxmlformats.org/officeDocument/2006/relationships/hyperlink" Target="javascript:openWindow('?rcode=7285&amp;statType=1&amp;year=59')" TargetMode="External"/><Relationship Id="rId35" Type="http://schemas.openxmlformats.org/officeDocument/2006/relationships/hyperlink" Target="javascript:openWindow('?rcode=7290&amp;statType=1&amp;year=59')" TargetMode="External"/><Relationship Id="rId43" Type="http://schemas.openxmlformats.org/officeDocument/2006/relationships/hyperlink" Target="javascript:openWindow('?rcode=7298&amp;statType=1&amp;year=59'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"/>
  <sheetViews>
    <sheetView showGridLines="0" workbookViewId="0">
      <selection activeCell="H21" sqref="H21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20" s="1" customFormat="1">
      <c r="B1" s="1" t="s">
        <v>0</v>
      </c>
      <c r="C1" s="2">
        <v>1.1000000000000001</v>
      </c>
      <c r="D1" s="1" t="s">
        <v>263</v>
      </c>
    </row>
    <row r="2" spans="1:20" s="3" customFormat="1">
      <c r="B2" s="1" t="s">
        <v>145</v>
      </c>
      <c r="C2" s="2">
        <v>1.1000000000000001</v>
      </c>
      <c r="D2" s="1" t="s">
        <v>270</v>
      </c>
    </row>
    <row r="3" spans="1:20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s="8" customFormat="1" ht="17.25">
      <c r="A4" s="318" t="s">
        <v>143</v>
      </c>
      <c r="B4" s="318"/>
      <c r="C4" s="318"/>
      <c r="D4" s="319"/>
      <c r="E4" s="330" t="s">
        <v>162</v>
      </c>
      <c r="F4" s="330"/>
      <c r="G4" s="330"/>
      <c r="H4" s="330"/>
      <c r="I4" s="331"/>
      <c r="J4" s="330" t="s">
        <v>168</v>
      </c>
      <c r="K4" s="330"/>
      <c r="L4" s="330"/>
      <c r="M4" s="331"/>
      <c r="N4" s="84" t="s">
        <v>42</v>
      </c>
      <c r="O4" s="324" t="s">
        <v>142</v>
      </c>
      <c r="P4" s="325"/>
    </row>
    <row r="5" spans="1:20" s="8" customFormat="1" ht="17.25">
      <c r="A5" s="320"/>
      <c r="B5" s="320"/>
      <c r="C5" s="320"/>
      <c r="D5" s="321"/>
      <c r="E5" s="332" t="s">
        <v>163</v>
      </c>
      <c r="F5" s="332"/>
      <c r="G5" s="332"/>
      <c r="H5" s="332"/>
      <c r="I5" s="333"/>
      <c r="J5" s="332" t="s">
        <v>190</v>
      </c>
      <c r="K5" s="332"/>
      <c r="L5" s="332"/>
      <c r="M5" s="333"/>
      <c r="N5" s="35" t="s">
        <v>43</v>
      </c>
      <c r="O5" s="326"/>
      <c r="P5" s="327"/>
    </row>
    <row r="6" spans="1:20" s="8" customFormat="1" ht="17.25">
      <c r="A6" s="320"/>
      <c r="B6" s="320"/>
      <c r="C6" s="320"/>
      <c r="D6" s="321"/>
      <c r="E6" s="27"/>
      <c r="F6" s="28"/>
      <c r="G6" s="28"/>
      <c r="H6" s="28"/>
      <c r="I6" s="28"/>
      <c r="J6" s="28"/>
      <c r="K6" s="28"/>
      <c r="L6" s="28"/>
      <c r="M6" s="28"/>
      <c r="N6" s="89" t="s">
        <v>39</v>
      </c>
      <c r="O6" s="326"/>
      <c r="P6" s="327"/>
    </row>
    <row r="7" spans="1:20" s="8" customFormat="1" ht="17.25">
      <c r="A7" s="320"/>
      <c r="B7" s="320"/>
      <c r="C7" s="320"/>
      <c r="D7" s="321"/>
      <c r="E7" s="90">
        <v>2555</v>
      </c>
      <c r="F7" s="89">
        <v>2556</v>
      </c>
      <c r="G7" s="90">
        <v>2557</v>
      </c>
      <c r="H7" s="89">
        <v>2558</v>
      </c>
      <c r="I7" s="90">
        <v>2559</v>
      </c>
      <c r="J7" s="89">
        <v>2556</v>
      </c>
      <c r="K7" s="90">
        <v>2557</v>
      </c>
      <c r="L7" s="89">
        <v>2558</v>
      </c>
      <c r="M7" s="35">
        <v>2559</v>
      </c>
      <c r="N7" s="89" t="s">
        <v>11</v>
      </c>
      <c r="O7" s="326"/>
      <c r="P7" s="327"/>
    </row>
    <row r="8" spans="1:20" s="8" customFormat="1" ht="17.25">
      <c r="A8" s="322"/>
      <c r="B8" s="322"/>
      <c r="C8" s="322"/>
      <c r="D8" s="323"/>
      <c r="E8" s="144" t="s">
        <v>264</v>
      </c>
      <c r="F8" s="144" t="s">
        <v>265</v>
      </c>
      <c r="G8" s="144" t="s">
        <v>269</v>
      </c>
      <c r="H8" s="144" t="s">
        <v>267</v>
      </c>
      <c r="I8" s="144" t="s">
        <v>268</v>
      </c>
      <c r="J8" s="144" t="s">
        <v>271</v>
      </c>
      <c r="K8" s="144" t="s">
        <v>266</v>
      </c>
      <c r="L8" s="144" t="s">
        <v>267</v>
      </c>
      <c r="M8" s="145" t="s">
        <v>268</v>
      </c>
      <c r="N8" s="35" t="s">
        <v>169</v>
      </c>
      <c r="O8" s="328"/>
      <c r="P8" s="329"/>
    </row>
    <row r="9" spans="1:20" s="9" customFormat="1" ht="25.5" customHeight="1">
      <c r="A9" s="316" t="s">
        <v>72</v>
      </c>
      <c r="B9" s="316"/>
      <c r="C9" s="316"/>
      <c r="D9" s="316"/>
      <c r="E9" s="190">
        <v>847308</v>
      </c>
      <c r="F9" s="190">
        <v>848066</v>
      </c>
      <c r="G9" s="190">
        <v>849053</v>
      </c>
      <c r="H9" s="190">
        <f>SUM(H10:H20)</f>
        <v>849699</v>
      </c>
      <c r="I9" s="190">
        <f>SUM(I10:I20)</f>
        <v>848567</v>
      </c>
      <c r="J9" s="302">
        <v>8.941980359584617E-2</v>
      </c>
      <c r="K9" s="302">
        <v>0.11631477949124304</v>
      </c>
      <c r="L9" s="303">
        <v>7.6055837596050987E-2</v>
      </c>
      <c r="M9" s="304">
        <f>LN((I9/H9)/1)*100</f>
        <v>-0.13331246903032287</v>
      </c>
      <c r="N9" s="305">
        <f>I9/T9</f>
        <v>158.37359705323323</v>
      </c>
      <c r="O9" s="317" t="s">
        <v>7</v>
      </c>
      <c r="P9" s="316"/>
      <c r="T9" s="255">
        <v>5358.0079999999998</v>
      </c>
    </row>
    <row r="10" spans="1:20" s="8" customFormat="1" ht="25.5" customHeight="1">
      <c r="A10" s="142" t="s">
        <v>243</v>
      </c>
      <c r="B10" s="5"/>
      <c r="C10" s="5"/>
      <c r="D10" s="5"/>
      <c r="E10" s="191">
        <v>166237</v>
      </c>
      <c r="F10" s="191">
        <v>166716</v>
      </c>
      <c r="G10" s="191">
        <v>167190</v>
      </c>
      <c r="H10" s="191">
        <v>167526</v>
      </c>
      <c r="I10" s="191">
        <v>167591</v>
      </c>
      <c r="J10" s="257">
        <v>0.28772849649098575</v>
      </c>
      <c r="K10" s="257">
        <v>0.28391242948296741</v>
      </c>
      <c r="L10" s="258">
        <v>0.20076728501833493</v>
      </c>
      <c r="M10" s="282">
        <f t="shared" ref="M10:M19" si="0">LN((I10/H10)/1)*100</f>
        <v>3.879242223768941E-2</v>
      </c>
      <c r="N10" s="262">
        <f t="shared" ref="N10:N19" si="1">I10/T10</f>
        <v>309.82757058846363</v>
      </c>
      <c r="O10" s="27" t="s">
        <v>172</v>
      </c>
      <c r="P10" s="4" t="s">
        <v>253</v>
      </c>
      <c r="T10" s="256">
        <v>540.91700000000003</v>
      </c>
    </row>
    <row r="11" spans="1:20" s="8" customFormat="1" ht="25.5" customHeight="1">
      <c r="A11" s="5" t="s">
        <v>244</v>
      </c>
      <c r="B11" s="184"/>
      <c r="C11" s="184"/>
      <c r="D11" s="259"/>
      <c r="E11" s="191">
        <v>73861</v>
      </c>
      <c r="F11" s="191">
        <v>73741</v>
      </c>
      <c r="G11" s="191">
        <v>73550</v>
      </c>
      <c r="H11" s="191">
        <v>73213</v>
      </c>
      <c r="I11" s="191">
        <v>72827</v>
      </c>
      <c r="J11" s="257">
        <v>-0.16259945859620573</v>
      </c>
      <c r="K11" s="257">
        <v>-0.25935068274356238</v>
      </c>
      <c r="L11" s="258">
        <v>-0.45924462200020888</v>
      </c>
      <c r="M11" s="282">
        <f t="shared" si="0"/>
        <v>-0.52862352625859776</v>
      </c>
      <c r="N11" s="262">
        <f t="shared" si="1"/>
        <v>131.85414516683866</v>
      </c>
      <c r="O11" s="27"/>
      <c r="P11" s="143" t="s">
        <v>254</v>
      </c>
      <c r="T11" s="256">
        <v>552.33000000000004</v>
      </c>
    </row>
    <row r="12" spans="1:20" s="8" customFormat="1" ht="25.5" customHeight="1">
      <c r="A12" s="5" t="s">
        <v>245</v>
      </c>
      <c r="B12" s="184"/>
      <c r="C12" s="184"/>
      <c r="D12" s="259"/>
      <c r="E12" s="191">
        <v>66606</v>
      </c>
      <c r="F12" s="191">
        <v>67011</v>
      </c>
      <c r="G12" s="191">
        <v>67339</v>
      </c>
      <c r="H12" s="191">
        <v>67582</v>
      </c>
      <c r="I12" s="191">
        <v>67778</v>
      </c>
      <c r="J12" s="257">
        <v>0.60621214409643187</v>
      </c>
      <c r="K12" s="257">
        <v>0.48827785882863856</v>
      </c>
      <c r="L12" s="258">
        <v>0.36021117950198217</v>
      </c>
      <c r="M12" s="282">
        <f t="shared" si="0"/>
        <v>0.28959831114515699</v>
      </c>
      <c r="N12" s="262">
        <f t="shared" si="1"/>
        <v>140.82335683921397</v>
      </c>
      <c r="O12" s="27"/>
      <c r="P12" s="143" t="s">
        <v>255</v>
      </c>
      <c r="T12" s="256">
        <v>481.298</v>
      </c>
    </row>
    <row r="13" spans="1:20" s="8" customFormat="1" ht="25.5" customHeight="1">
      <c r="A13" s="5" t="s">
        <v>246</v>
      </c>
      <c r="B13" s="184"/>
      <c r="C13" s="184"/>
      <c r="D13" s="259"/>
      <c r="E13" s="191">
        <v>79601</v>
      </c>
      <c r="F13" s="191">
        <v>79286</v>
      </c>
      <c r="G13" s="191">
        <v>79080</v>
      </c>
      <c r="H13" s="191">
        <v>78735</v>
      </c>
      <c r="I13" s="191">
        <v>78315</v>
      </c>
      <c r="J13" s="257">
        <v>-0.39650872972643075</v>
      </c>
      <c r="K13" s="257">
        <v>-0.26015699858156993</v>
      </c>
      <c r="L13" s="258">
        <v>-0.43722149300433966</v>
      </c>
      <c r="M13" s="282">
        <f t="shared" si="0"/>
        <v>-0.53486278417473554</v>
      </c>
      <c r="N13" s="262">
        <f t="shared" si="1"/>
        <v>432.71302752699108</v>
      </c>
      <c r="O13" s="27"/>
      <c r="P13" s="143" t="s">
        <v>256</v>
      </c>
      <c r="T13" s="256">
        <v>180.98599999999999</v>
      </c>
    </row>
    <row r="14" spans="1:20" s="8" customFormat="1" ht="25.5" customHeight="1">
      <c r="A14" s="5" t="s">
        <v>247</v>
      </c>
      <c r="B14" s="260"/>
      <c r="C14" s="260"/>
      <c r="D14" s="261"/>
      <c r="E14" s="191">
        <v>62620</v>
      </c>
      <c r="F14" s="191">
        <v>62419</v>
      </c>
      <c r="G14" s="191">
        <v>62416</v>
      </c>
      <c r="H14" s="191">
        <v>62293</v>
      </c>
      <c r="I14" s="191">
        <v>62180</v>
      </c>
      <c r="J14" s="257">
        <v>-0.32149996902039985</v>
      </c>
      <c r="K14" s="257">
        <v>-4.806344375503281E-3</v>
      </c>
      <c r="L14" s="258">
        <v>-0.19725928342621962</v>
      </c>
      <c r="M14" s="282">
        <f t="shared" si="0"/>
        <v>-0.18156552994307523</v>
      </c>
      <c r="N14" s="262">
        <f t="shared" si="1"/>
        <v>82.864571464362768</v>
      </c>
      <c r="O14" s="27"/>
      <c r="P14" s="143" t="s">
        <v>257</v>
      </c>
      <c r="T14" s="256">
        <v>750.38099999999997</v>
      </c>
    </row>
    <row r="15" spans="1:20" s="8" customFormat="1" ht="25.5" customHeight="1">
      <c r="A15" s="5" t="s">
        <v>248</v>
      </c>
      <c r="B15" s="189"/>
      <c r="C15" s="189"/>
      <c r="D15" s="188"/>
      <c r="E15" s="191">
        <v>45718</v>
      </c>
      <c r="F15" s="191">
        <v>45839</v>
      </c>
      <c r="G15" s="191">
        <v>45963</v>
      </c>
      <c r="H15" s="191">
        <v>46117</v>
      </c>
      <c r="I15" s="191">
        <v>46192</v>
      </c>
      <c r="J15" s="257">
        <v>0.26431637219509202</v>
      </c>
      <c r="K15" s="257">
        <v>0.27014678419189414</v>
      </c>
      <c r="L15" s="258">
        <v>0.33449205817907096</v>
      </c>
      <c r="M15" s="282">
        <f t="shared" si="0"/>
        <v>0.16249773370624615</v>
      </c>
      <c r="N15" s="262">
        <f t="shared" si="1"/>
        <v>129.78306740054563</v>
      </c>
      <c r="O15" s="27"/>
      <c r="P15" s="143" t="s">
        <v>258</v>
      </c>
      <c r="T15" s="256">
        <v>355.91699999999997</v>
      </c>
    </row>
    <row r="16" spans="1:20" s="8" customFormat="1" ht="25.5" customHeight="1">
      <c r="A16" s="5" t="s">
        <v>249</v>
      </c>
      <c r="B16" s="189"/>
      <c r="C16" s="189"/>
      <c r="D16" s="188"/>
      <c r="E16" s="191">
        <v>127283</v>
      </c>
      <c r="F16" s="191">
        <v>127411</v>
      </c>
      <c r="G16" s="191">
        <v>127677</v>
      </c>
      <c r="H16" s="191">
        <v>128036</v>
      </c>
      <c r="I16" s="191">
        <v>127946</v>
      </c>
      <c r="J16" s="257">
        <v>0.10051278065156194</v>
      </c>
      <c r="K16" s="257">
        <v>0.20855555448694618</v>
      </c>
      <c r="L16" s="258">
        <v>0.28078371913939909</v>
      </c>
      <c r="M16" s="282">
        <f t="shared" si="0"/>
        <v>-7.0317447092693261E-2</v>
      </c>
      <c r="N16" s="262">
        <f t="shared" si="1"/>
        <v>202.99544654048137</v>
      </c>
      <c r="O16" s="27"/>
      <c r="P16" s="143" t="s">
        <v>259</v>
      </c>
      <c r="T16" s="256">
        <v>630.29</v>
      </c>
    </row>
    <row r="17" spans="1:20" s="8" customFormat="1" ht="25.5" customHeight="1">
      <c r="A17" s="5" t="s">
        <v>250</v>
      </c>
      <c r="B17" s="189"/>
      <c r="C17" s="189"/>
      <c r="D17" s="188"/>
      <c r="E17" s="191">
        <v>55145</v>
      </c>
      <c r="F17" s="191">
        <v>54950</v>
      </c>
      <c r="G17" s="191">
        <v>54875</v>
      </c>
      <c r="H17" s="191">
        <v>54790</v>
      </c>
      <c r="I17" s="191">
        <v>54469</v>
      </c>
      <c r="J17" s="257">
        <v>-0.35423989084798313</v>
      </c>
      <c r="K17" s="257">
        <v>-0.13658094542949312</v>
      </c>
      <c r="L17" s="258">
        <v>-0.15501758450110664</v>
      </c>
      <c r="M17" s="282">
        <f t="shared" si="0"/>
        <v>-0.58759630528407292</v>
      </c>
      <c r="N17" s="262">
        <f t="shared" si="1"/>
        <v>216.0773719558396</v>
      </c>
      <c r="O17" s="27"/>
      <c r="P17" s="4" t="s">
        <v>260</v>
      </c>
      <c r="T17" s="256">
        <v>252.08099999999999</v>
      </c>
    </row>
    <row r="18" spans="1:20" s="8" customFormat="1" ht="25.5" customHeight="1">
      <c r="A18" s="5" t="s">
        <v>251</v>
      </c>
      <c r="B18" s="189"/>
      <c r="C18" s="189"/>
      <c r="D18" s="188"/>
      <c r="E18" s="191">
        <v>121157</v>
      </c>
      <c r="F18" s="191">
        <v>121421</v>
      </c>
      <c r="G18" s="191">
        <v>121617</v>
      </c>
      <c r="H18" s="191">
        <v>121942</v>
      </c>
      <c r="I18" s="191">
        <v>121990</v>
      </c>
      <c r="J18" s="257">
        <v>0.21766203384385499</v>
      </c>
      <c r="K18" s="257">
        <v>0.16129168483214767</v>
      </c>
      <c r="L18" s="258">
        <v>0.26687594619372046</v>
      </c>
      <c r="M18" s="282">
        <f t="shared" si="0"/>
        <v>3.9355230654061796E-2</v>
      </c>
      <c r="N18" s="262">
        <f t="shared" si="1"/>
        <v>102.20350385682295</v>
      </c>
      <c r="O18" s="27"/>
      <c r="P18" s="4" t="s">
        <v>261</v>
      </c>
      <c r="T18" s="256">
        <v>1193.5989999999999</v>
      </c>
    </row>
    <row r="19" spans="1:20" s="8" customFormat="1" ht="25.5" customHeight="1">
      <c r="A19" s="5" t="s">
        <v>252</v>
      </c>
      <c r="B19" s="189"/>
      <c r="C19" s="189"/>
      <c r="D19" s="188"/>
      <c r="E19" s="191">
        <v>49080</v>
      </c>
      <c r="F19" s="191">
        <v>49272</v>
      </c>
      <c r="G19" s="191">
        <v>49346</v>
      </c>
      <c r="H19" s="191">
        <v>49465</v>
      </c>
      <c r="I19" s="191">
        <v>49279</v>
      </c>
      <c r="J19" s="257">
        <v>0.39043485420314245</v>
      </c>
      <c r="K19" s="257">
        <v>0.15007405116449138</v>
      </c>
      <c r="L19" s="258">
        <v>0.24086398787988642</v>
      </c>
      <c r="M19" s="282">
        <f t="shared" si="0"/>
        <v>-0.37673219636034405</v>
      </c>
      <c r="N19" s="262">
        <f t="shared" si="1"/>
        <v>117.27259530376551</v>
      </c>
      <c r="O19" s="27"/>
      <c r="P19" s="4" t="s">
        <v>262</v>
      </c>
      <c r="T19" s="256">
        <v>420.209</v>
      </c>
    </row>
    <row r="20" spans="1:20" s="8" customFormat="1" ht="17.25">
      <c r="A20" s="37"/>
      <c r="B20" s="37"/>
      <c r="C20" s="37"/>
      <c r="D20" s="37"/>
      <c r="E20" s="38"/>
      <c r="F20" s="38"/>
      <c r="G20" s="97"/>
      <c r="H20" s="39"/>
      <c r="I20" s="39"/>
      <c r="J20" s="39"/>
      <c r="K20" s="39"/>
      <c r="L20" s="38"/>
      <c r="M20" s="281"/>
      <c r="N20" s="97"/>
      <c r="O20" s="37"/>
      <c r="P20" s="37"/>
    </row>
    <row r="21" spans="1:20" s="8" customFormat="1" ht="17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20" s="8" customFormat="1" ht="17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0" s="8" customFormat="1" ht="17.25">
      <c r="A23" s="27" t="s">
        <v>108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20" s="8" customFormat="1" ht="17.25">
      <c r="A24" s="27"/>
      <c r="B24" s="27" t="s">
        <v>109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2" type="noConversion"/>
  <printOptions horizontalCentered="1"/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4"/>
  <sheetViews>
    <sheetView showGridLines="0" workbookViewId="0">
      <selection activeCell="G24" sqref="G24"/>
    </sheetView>
  </sheetViews>
  <sheetFormatPr defaultRowHeight="18.75"/>
  <cols>
    <col min="1" max="1" width="1.285156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>
      <c r="B1" s="1" t="s">
        <v>0</v>
      </c>
      <c r="C1" s="2">
        <v>1.9</v>
      </c>
      <c r="D1" s="1" t="s">
        <v>401</v>
      </c>
      <c r="O1" s="25"/>
    </row>
    <row r="2" spans="1:15" s="3" customFormat="1">
      <c r="B2" s="1" t="s">
        <v>145</v>
      </c>
      <c r="C2" s="2">
        <v>1.9</v>
      </c>
      <c r="D2" s="1" t="s">
        <v>402</v>
      </c>
      <c r="O2" s="26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3" customFormat="1" ht="24" customHeight="1">
      <c r="A4" s="128"/>
      <c r="B4" s="128"/>
      <c r="C4" s="128"/>
      <c r="D4" s="128"/>
      <c r="E4" s="116"/>
      <c r="F4" s="399" t="s">
        <v>198</v>
      </c>
      <c r="G4" s="400"/>
      <c r="H4" s="400"/>
      <c r="I4" s="400"/>
      <c r="J4" s="400"/>
      <c r="K4" s="400"/>
      <c r="L4" s="400"/>
      <c r="M4" s="401"/>
      <c r="N4" s="128"/>
    </row>
    <row r="5" spans="1:15" s="23" customFormat="1" ht="21" customHeight="1">
      <c r="A5" s="402" t="s">
        <v>143</v>
      </c>
      <c r="B5" s="402"/>
      <c r="C5" s="402"/>
      <c r="D5" s="402"/>
      <c r="E5" s="129"/>
      <c r="F5" s="130" t="s">
        <v>199</v>
      </c>
      <c r="G5" s="123"/>
      <c r="H5" s="129"/>
      <c r="I5" s="130"/>
      <c r="J5" s="123"/>
      <c r="K5" s="129"/>
      <c r="L5" s="130"/>
      <c r="M5" s="130"/>
      <c r="N5" s="404" t="s">
        <v>142</v>
      </c>
    </row>
    <row r="6" spans="1:15" s="23" customFormat="1" ht="21" customHeight="1">
      <c r="A6" s="402"/>
      <c r="B6" s="402"/>
      <c r="C6" s="402"/>
      <c r="D6" s="403"/>
      <c r="E6" s="129" t="s">
        <v>1</v>
      </c>
      <c r="F6" s="130" t="s">
        <v>200</v>
      </c>
      <c r="G6" s="123" t="s">
        <v>201</v>
      </c>
      <c r="H6" s="129" t="s">
        <v>202</v>
      </c>
      <c r="I6" s="130" t="s">
        <v>203</v>
      </c>
      <c r="J6" s="123" t="s">
        <v>204</v>
      </c>
      <c r="K6" s="129" t="s">
        <v>205</v>
      </c>
      <c r="L6" s="130" t="s">
        <v>206</v>
      </c>
      <c r="M6" s="130" t="s">
        <v>52</v>
      </c>
      <c r="N6" s="404"/>
    </row>
    <row r="7" spans="1:15" s="23" customFormat="1" ht="21" customHeight="1">
      <c r="A7" s="124"/>
      <c r="B7" s="124"/>
      <c r="C7" s="124"/>
      <c r="D7" s="124"/>
      <c r="E7" s="131" t="s">
        <v>7</v>
      </c>
      <c r="F7" s="131" t="s">
        <v>207</v>
      </c>
      <c r="G7" s="131" t="s">
        <v>214</v>
      </c>
      <c r="H7" s="131" t="s">
        <v>209</v>
      </c>
      <c r="I7" s="131" t="s">
        <v>210</v>
      </c>
      <c r="J7" s="131" t="s">
        <v>211</v>
      </c>
      <c r="K7" s="132" t="s">
        <v>212</v>
      </c>
      <c r="L7" s="131" t="s">
        <v>213</v>
      </c>
      <c r="M7" s="131" t="s">
        <v>101</v>
      </c>
      <c r="N7" s="124"/>
    </row>
    <row r="8" spans="1:15" s="9" customFormat="1" ht="3" customHeight="1">
      <c r="A8" s="345"/>
      <c r="B8" s="345"/>
      <c r="C8" s="345"/>
      <c r="D8" s="398"/>
      <c r="E8" s="117"/>
      <c r="F8" s="118"/>
      <c r="G8" s="119"/>
      <c r="H8" s="120"/>
      <c r="I8" s="121"/>
      <c r="K8" s="118"/>
      <c r="M8" s="118"/>
      <c r="N8" s="114"/>
      <c r="O8" s="119"/>
    </row>
    <row r="9" spans="1:15" s="9" customFormat="1" ht="15.75">
      <c r="A9" s="345" t="s">
        <v>72</v>
      </c>
      <c r="B9" s="345"/>
      <c r="C9" s="345"/>
      <c r="D9" s="398"/>
      <c r="E9" s="292">
        <v>123047</v>
      </c>
      <c r="F9" s="293">
        <v>410</v>
      </c>
      <c r="G9" s="294">
        <v>47321</v>
      </c>
      <c r="H9" s="295">
        <v>17850</v>
      </c>
      <c r="I9" s="293">
        <v>2757</v>
      </c>
      <c r="J9" s="295">
        <v>49427</v>
      </c>
      <c r="K9" s="293">
        <v>933</v>
      </c>
      <c r="L9" s="295">
        <v>4349</v>
      </c>
      <c r="M9" s="291" t="s">
        <v>426</v>
      </c>
      <c r="N9" s="114" t="s">
        <v>7</v>
      </c>
      <c r="O9" s="119"/>
    </row>
    <row r="10" spans="1:15" s="8" customFormat="1">
      <c r="A10" s="184" t="s">
        <v>243</v>
      </c>
      <c r="B10" s="187"/>
      <c r="C10" s="187"/>
      <c r="D10" s="187"/>
      <c r="E10" s="296">
        <v>21372</v>
      </c>
      <c r="F10" s="297">
        <v>85</v>
      </c>
      <c r="G10" s="298">
        <v>7913</v>
      </c>
      <c r="H10" s="299">
        <v>3834</v>
      </c>
      <c r="I10" s="297">
        <v>458</v>
      </c>
      <c r="J10" s="299">
        <v>7772</v>
      </c>
      <c r="K10" s="297">
        <v>275</v>
      </c>
      <c r="L10" s="299">
        <v>1035</v>
      </c>
      <c r="M10" s="291" t="s">
        <v>426</v>
      </c>
      <c r="N10" s="4" t="s">
        <v>253</v>
      </c>
      <c r="O10" s="23"/>
    </row>
    <row r="11" spans="1:15" s="8" customFormat="1">
      <c r="A11" s="184" t="s">
        <v>244</v>
      </c>
      <c r="B11" s="187"/>
      <c r="C11" s="187"/>
      <c r="D11" s="187"/>
      <c r="E11" s="296">
        <v>9599</v>
      </c>
      <c r="F11" s="297">
        <v>9</v>
      </c>
      <c r="G11" s="298">
        <v>4088</v>
      </c>
      <c r="H11" s="299">
        <v>1375</v>
      </c>
      <c r="I11" s="297">
        <v>91</v>
      </c>
      <c r="J11" s="299">
        <v>3496</v>
      </c>
      <c r="K11" s="297">
        <v>72</v>
      </c>
      <c r="L11" s="299">
        <v>468</v>
      </c>
      <c r="M11" s="291" t="s">
        <v>426</v>
      </c>
      <c r="N11" s="143" t="s">
        <v>254</v>
      </c>
    </row>
    <row r="12" spans="1:15" s="8" customFormat="1">
      <c r="A12" s="184" t="s">
        <v>245</v>
      </c>
      <c r="B12" s="187"/>
      <c r="C12" s="187"/>
      <c r="D12" s="187"/>
      <c r="E12" s="296">
        <v>8141</v>
      </c>
      <c r="F12" s="297">
        <v>18</v>
      </c>
      <c r="G12" s="298">
        <v>2878</v>
      </c>
      <c r="H12" s="299">
        <v>1073</v>
      </c>
      <c r="I12" s="297">
        <v>34</v>
      </c>
      <c r="J12" s="299">
        <v>3956</v>
      </c>
      <c r="K12" s="297">
        <v>67</v>
      </c>
      <c r="L12" s="299">
        <v>115</v>
      </c>
      <c r="M12" s="291" t="s">
        <v>426</v>
      </c>
      <c r="N12" s="143" t="s">
        <v>255</v>
      </c>
    </row>
    <row r="13" spans="1:15" s="8" customFormat="1">
      <c r="A13" s="184" t="s">
        <v>246</v>
      </c>
      <c r="B13" s="187"/>
      <c r="C13" s="187"/>
      <c r="D13" s="187"/>
      <c r="E13" s="296">
        <v>9201</v>
      </c>
      <c r="F13" s="297">
        <v>32</v>
      </c>
      <c r="G13" s="298">
        <v>3998</v>
      </c>
      <c r="H13" s="299">
        <v>1854</v>
      </c>
      <c r="I13" s="297">
        <v>156</v>
      </c>
      <c r="J13" s="299">
        <v>2900</v>
      </c>
      <c r="K13" s="297">
        <v>108</v>
      </c>
      <c r="L13" s="299">
        <v>153</v>
      </c>
      <c r="M13" s="291" t="s">
        <v>426</v>
      </c>
      <c r="N13" s="143" t="s">
        <v>256</v>
      </c>
    </row>
    <row r="14" spans="1:15" s="8" customFormat="1">
      <c r="A14" s="184" t="s">
        <v>247</v>
      </c>
      <c r="B14" s="187"/>
      <c r="C14" s="187"/>
      <c r="D14" s="187"/>
      <c r="E14" s="296">
        <v>8529</v>
      </c>
      <c r="F14" s="297">
        <v>18</v>
      </c>
      <c r="G14" s="298">
        <v>3381</v>
      </c>
      <c r="H14" s="299">
        <v>1569</v>
      </c>
      <c r="I14" s="297">
        <v>31</v>
      </c>
      <c r="J14" s="299">
        <v>3196</v>
      </c>
      <c r="K14" s="297">
        <v>86</v>
      </c>
      <c r="L14" s="299">
        <v>248</v>
      </c>
      <c r="M14" s="291" t="s">
        <v>426</v>
      </c>
      <c r="N14" s="143" t="s">
        <v>257</v>
      </c>
    </row>
    <row r="15" spans="1:15" s="8" customFormat="1">
      <c r="A15" s="184" t="s">
        <v>248</v>
      </c>
      <c r="B15" s="187"/>
      <c r="C15" s="187"/>
      <c r="D15" s="187"/>
      <c r="E15" s="296">
        <v>7836</v>
      </c>
      <c r="F15" s="297">
        <v>115</v>
      </c>
      <c r="G15" s="298">
        <v>2009</v>
      </c>
      <c r="H15" s="299">
        <v>1937</v>
      </c>
      <c r="I15" s="297">
        <v>1577</v>
      </c>
      <c r="J15" s="299">
        <v>1988</v>
      </c>
      <c r="K15" s="297">
        <v>128</v>
      </c>
      <c r="L15" s="299">
        <v>82</v>
      </c>
      <c r="M15" s="291" t="s">
        <v>426</v>
      </c>
      <c r="N15" s="143" t="s">
        <v>258</v>
      </c>
    </row>
    <row r="16" spans="1:15" s="8" customFormat="1">
      <c r="A16" s="184" t="s">
        <v>249</v>
      </c>
      <c r="B16" s="187"/>
      <c r="C16" s="187"/>
      <c r="D16" s="187"/>
      <c r="E16" s="296">
        <v>19701</v>
      </c>
      <c r="F16" s="297">
        <v>59</v>
      </c>
      <c r="G16" s="298">
        <v>8149</v>
      </c>
      <c r="H16" s="299">
        <v>2126</v>
      </c>
      <c r="I16" s="297">
        <v>186</v>
      </c>
      <c r="J16" s="299">
        <v>7908</v>
      </c>
      <c r="K16" s="297">
        <v>128</v>
      </c>
      <c r="L16" s="299">
        <v>1145</v>
      </c>
      <c r="M16" s="291" t="s">
        <v>426</v>
      </c>
      <c r="N16" s="143" t="s">
        <v>259</v>
      </c>
    </row>
    <row r="17" spans="1:15" s="8" customFormat="1">
      <c r="A17" s="184" t="s">
        <v>250</v>
      </c>
      <c r="B17" s="187"/>
      <c r="C17" s="187"/>
      <c r="D17" s="187"/>
      <c r="E17" s="296">
        <v>8036</v>
      </c>
      <c r="F17" s="297">
        <v>24</v>
      </c>
      <c r="G17" s="298">
        <v>3458</v>
      </c>
      <c r="H17" s="299">
        <v>971</v>
      </c>
      <c r="I17" s="297">
        <v>81</v>
      </c>
      <c r="J17" s="299">
        <v>2982</v>
      </c>
      <c r="K17" s="297">
        <v>38</v>
      </c>
      <c r="L17" s="299">
        <v>482</v>
      </c>
      <c r="M17" s="291" t="s">
        <v>426</v>
      </c>
      <c r="N17" s="4" t="s">
        <v>260</v>
      </c>
    </row>
    <row r="18" spans="1:15" s="8" customFormat="1">
      <c r="A18" s="184" t="s">
        <v>251</v>
      </c>
      <c r="B18" s="187"/>
      <c r="C18" s="187"/>
      <c r="D18" s="187"/>
      <c r="E18" s="296">
        <v>21868</v>
      </c>
      <c r="F18" s="297">
        <v>46</v>
      </c>
      <c r="G18" s="298">
        <v>7885</v>
      </c>
      <c r="H18" s="299">
        <v>2286</v>
      </c>
      <c r="I18" s="297">
        <v>115</v>
      </c>
      <c r="J18" s="299">
        <v>11250</v>
      </c>
      <c r="K18" s="300" t="s">
        <v>426</v>
      </c>
      <c r="L18" s="299">
        <v>286</v>
      </c>
      <c r="M18" s="291" t="s">
        <v>426</v>
      </c>
      <c r="N18" s="4" t="s">
        <v>261</v>
      </c>
    </row>
    <row r="19" spans="1:15" s="8" customFormat="1">
      <c r="A19" s="184" t="s">
        <v>252</v>
      </c>
      <c r="B19" s="187"/>
      <c r="C19" s="187"/>
      <c r="D19" s="187"/>
      <c r="E19" s="296">
        <v>8764</v>
      </c>
      <c r="F19" s="297">
        <v>4</v>
      </c>
      <c r="G19" s="298">
        <v>3562</v>
      </c>
      <c r="H19" s="299">
        <v>825</v>
      </c>
      <c r="I19" s="297">
        <v>28</v>
      </c>
      <c r="J19" s="299">
        <v>3979</v>
      </c>
      <c r="K19" s="297">
        <v>31</v>
      </c>
      <c r="L19" s="299">
        <v>335</v>
      </c>
      <c r="M19" s="291" t="s">
        <v>426</v>
      </c>
      <c r="N19" s="4" t="s">
        <v>262</v>
      </c>
    </row>
    <row r="20" spans="1:15" s="8" customFormat="1" ht="4.5" customHeight="1">
      <c r="A20" s="124"/>
      <c r="B20" s="124"/>
      <c r="C20" s="124"/>
      <c r="D20" s="124"/>
      <c r="E20" s="125"/>
      <c r="F20" s="126"/>
      <c r="G20" s="127"/>
      <c r="H20" s="124"/>
      <c r="I20" s="126"/>
      <c r="J20" s="124"/>
      <c r="K20" s="126"/>
      <c r="L20" s="124"/>
      <c r="M20" s="126"/>
      <c r="N20" s="125"/>
      <c r="O20" s="23"/>
    </row>
    <row r="21" spans="1:15" s="8" customFormat="1" ht="4.5" customHeight="1">
      <c r="N21" s="23"/>
      <c r="O21" s="23"/>
    </row>
    <row r="22" spans="1:15" s="8" customFormat="1" ht="15.75">
      <c r="B22" s="8" t="s">
        <v>398</v>
      </c>
    </row>
    <row r="23" spans="1:15" s="8" customFormat="1" ht="15.75">
      <c r="B23" s="8" t="s">
        <v>400</v>
      </c>
    </row>
    <row r="24" spans="1:15" ht="120.75" customHeight="1"/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1"/>
  <sheetViews>
    <sheetView showGridLines="0" workbookViewId="0">
      <selection activeCell="R11" sqref="R11"/>
    </sheetView>
  </sheetViews>
  <sheetFormatPr defaultRowHeight="18.75"/>
  <cols>
    <col min="1" max="1" width="1.5703125" style="5" customWidth="1"/>
    <col min="2" max="2" width="5.85546875" style="5" customWidth="1"/>
    <col min="3" max="3" width="5" style="5" customWidth="1"/>
    <col min="4" max="4" width="7.5703125" style="5" customWidth="1"/>
    <col min="5" max="9" width="9.28515625" style="5" customWidth="1"/>
    <col min="10" max="13" width="9.7109375" style="5" customWidth="1"/>
    <col min="14" max="14" width="2.28515625" style="5" customWidth="1"/>
    <col min="15" max="15" width="24.8554687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115">
        <v>1.1000000000000001</v>
      </c>
      <c r="D1" s="1" t="s">
        <v>420</v>
      </c>
    </row>
    <row r="2" spans="1:15" s="3" customFormat="1" ht="15.75" customHeight="1">
      <c r="B2" s="1" t="s">
        <v>145</v>
      </c>
      <c r="C2" s="115">
        <v>1.1000000000000001</v>
      </c>
      <c r="D2" s="1" t="s">
        <v>403</v>
      </c>
    </row>
    <row r="3" spans="1:15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8.75" customHeight="1">
      <c r="A4" s="318" t="s">
        <v>143</v>
      </c>
      <c r="B4" s="318"/>
      <c r="C4" s="318"/>
      <c r="D4" s="319"/>
      <c r="E4" s="406" t="s">
        <v>404</v>
      </c>
      <c r="F4" s="406" t="s">
        <v>405</v>
      </c>
      <c r="G4" s="406" t="s">
        <v>406</v>
      </c>
      <c r="H4" s="406" t="s">
        <v>407</v>
      </c>
      <c r="I4" s="406" t="s">
        <v>408</v>
      </c>
      <c r="J4" s="393" t="s">
        <v>168</v>
      </c>
      <c r="K4" s="330"/>
      <c r="L4" s="330"/>
      <c r="M4" s="331"/>
      <c r="N4" s="409" t="s">
        <v>142</v>
      </c>
      <c r="O4" s="318"/>
    </row>
    <row r="5" spans="1:15" s="11" customFormat="1" ht="18.75" customHeight="1">
      <c r="A5" s="334"/>
      <c r="B5" s="334"/>
      <c r="C5" s="334"/>
      <c r="D5" s="321"/>
      <c r="E5" s="407"/>
      <c r="F5" s="407"/>
      <c r="G5" s="407"/>
      <c r="H5" s="407"/>
      <c r="I5" s="407"/>
      <c r="J5" s="394" t="s">
        <v>190</v>
      </c>
      <c r="K5" s="332"/>
      <c r="L5" s="332"/>
      <c r="M5" s="333"/>
      <c r="N5" s="410"/>
      <c r="O5" s="334"/>
    </row>
    <row r="6" spans="1:15" s="11" customFormat="1" ht="21" customHeight="1">
      <c r="A6" s="322"/>
      <c r="B6" s="322"/>
      <c r="C6" s="322"/>
      <c r="D6" s="323"/>
      <c r="E6" s="408"/>
      <c r="F6" s="408"/>
      <c r="G6" s="408"/>
      <c r="H6" s="408"/>
      <c r="I6" s="408"/>
      <c r="J6" s="283" t="s">
        <v>473</v>
      </c>
      <c r="K6" s="283" t="s">
        <v>474</v>
      </c>
      <c r="L6" s="283" t="s">
        <v>475</v>
      </c>
      <c r="M6" s="274" t="s">
        <v>276</v>
      </c>
      <c r="N6" s="411"/>
      <c r="O6" s="322"/>
    </row>
    <row r="7" spans="1:15" s="15" customFormat="1" ht="31.5" customHeight="1">
      <c r="A7" s="405" t="s">
        <v>72</v>
      </c>
      <c r="B7" s="405"/>
      <c r="C7" s="405"/>
      <c r="D7" s="405"/>
      <c r="E7" s="307">
        <f>SUM(E8:E17)</f>
        <v>272653</v>
      </c>
      <c r="F7" s="307">
        <f>SUM(F8:F17)</f>
        <v>278254</v>
      </c>
      <c r="G7" s="307">
        <f>SUM(G8:G17)</f>
        <v>283486</v>
      </c>
      <c r="H7" s="307">
        <f>SUM(H8:H17)</f>
        <v>287985</v>
      </c>
      <c r="I7" s="307">
        <v>292289</v>
      </c>
      <c r="J7" s="308">
        <f>(F7-E7)/F7*100</f>
        <v>2.0129090686926334</v>
      </c>
      <c r="K7" s="308">
        <f t="shared" ref="K7:M7" si="0">(G7-F7)/G7*100</f>
        <v>1.8455937859365188</v>
      </c>
      <c r="L7" s="308">
        <f t="shared" si="0"/>
        <v>1.5622341441394518</v>
      </c>
      <c r="M7" s="308">
        <f t="shared" si="0"/>
        <v>1.4725152161046089</v>
      </c>
      <c r="N7" s="317" t="s">
        <v>7</v>
      </c>
      <c r="O7" s="316"/>
    </row>
    <row r="8" spans="1:15" s="15" customFormat="1" ht="31.5" customHeight="1">
      <c r="A8" s="142" t="s">
        <v>243</v>
      </c>
      <c r="B8" s="27"/>
      <c r="C8" s="27"/>
      <c r="D8" s="27"/>
      <c r="E8" s="204">
        <v>56355</v>
      </c>
      <c r="F8" s="204">
        <v>57744</v>
      </c>
      <c r="G8" s="204">
        <v>59386</v>
      </c>
      <c r="H8" s="204">
        <v>60635</v>
      </c>
      <c r="I8" s="306">
        <v>62076</v>
      </c>
      <c r="J8" s="277">
        <f t="shared" ref="J8:J17" si="1">(F8-E8)/F8*100</f>
        <v>2.4054447215295092</v>
      </c>
      <c r="K8" s="277">
        <f t="shared" ref="K8:K17" si="2">(G8-F8)/G8*100</f>
        <v>2.7649614387229313</v>
      </c>
      <c r="L8" s="277">
        <f t="shared" ref="L8:L17" si="3">(H8-G8)/H8*100</f>
        <v>2.0598664137874168</v>
      </c>
      <c r="M8" s="277">
        <f t="shared" ref="M8:M16" si="4">(I8-H8)/I8*100</f>
        <v>2.321348025001611</v>
      </c>
      <c r="N8" s="147" t="s">
        <v>253</v>
      </c>
      <c r="O8" s="27"/>
    </row>
    <row r="9" spans="1:15" s="16" customFormat="1" ht="31.5" customHeight="1">
      <c r="A9" s="5" t="s">
        <v>244</v>
      </c>
      <c r="B9" s="27"/>
      <c r="C9" s="27"/>
      <c r="D9" s="27"/>
      <c r="E9" s="204">
        <v>24668</v>
      </c>
      <c r="F9" s="204">
        <v>25137</v>
      </c>
      <c r="G9" s="204">
        <v>25519</v>
      </c>
      <c r="H9" s="204">
        <v>23184</v>
      </c>
      <c r="I9" s="204">
        <v>26105</v>
      </c>
      <c r="J9" s="277">
        <f t="shared" si="1"/>
        <v>1.8657755499860762</v>
      </c>
      <c r="K9" s="277">
        <f t="shared" si="2"/>
        <v>1.496923860652847</v>
      </c>
      <c r="L9" s="309" t="s">
        <v>476</v>
      </c>
      <c r="M9" s="277">
        <f t="shared" si="4"/>
        <v>11.189427312775331</v>
      </c>
      <c r="N9" s="159" t="s">
        <v>254</v>
      </c>
      <c r="O9" s="27"/>
    </row>
    <row r="10" spans="1:15" s="16" customFormat="1" ht="31.5" customHeight="1">
      <c r="A10" s="5" t="s">
        <v>245</v>
      </c>
      <c r="B10" s="27"/>
      <c r="C10" s="27"/>
      <c r="D10" s="27"/>
      <c r="E10" s="204">
        <v>24076</v>
      </c>
      <c r="F10" s="204">
        <v>24693</v>
      </c>
      <c r="G10" s="204">
        <v>25163</v>
      </c>
      <c r="H10" s="204">
        <v>25506</v>
      </c>
      <c r="I10" s="204">
        <v>25775</v>
      </c>
      <c r="J10" s="277">
        <f t="shared" si="1"/>
        <v>2.4986838375248044</v>
      </c>
      <c r="K10" s="277">
        <f t="shared" si="2"/>
        <v>1.8678218018519255</v>
      </c>
      <c r="L10" s="277">
        <f t="shared" si="3"/>
        <v>1.3447816200109777</v>
      </c>
      <c r="M10" s="277">
        <f t="shared" si="4"/>
        <v>1.0436469447138699</v>
      </c>
      <c r="N10" s="159" t="s">
        <v>255</v>
      </c>
      <c r="O10" s="27"/>
    </row>
    <row r="11" spans="1:15" s="16" customFormat="1" ht="31.5" customHeight="1">
      <c r="A11" s="5" t="s">
        <v>246</v>
      </c>
      <c r="B11" s="27"/>
      <c r="C11" s="27"/>
      <c r="D11" s="27"/>
      <c r="E11" s="204">
        <v>24485</v>
      </c>
      <c r="F11" s="204">
        <v>24746</v>
      </c>
      <c r="G11" s="204">
        <v>24918</v>
      </c>
      <c r="H11" s="204">
        <v>25103</v>
      </c>
      <c r="I11" s="204">
        <v>25302</v>
      </c>
      <c r="J11" s="277">
        <f t="shared" si="1"/>
        <v>1.0547159136830195</v>
      </c>
      <c r="K11" s="277">
        <f t="shared" si="2"/>
        <v>0.69026406613692914</v>
      </c>
      <c r="L11" s="277">
        <f t="shared" si="3"/>
        <v>0.7369637095167908</v>
      </c>
      <c r="M11" s="277">
        <f t="shared" si="4"/>
        <v>0.78649909098095006</v>
      </c>
      <c r="N11" s="159" t="s">
        <v>256</v>
      </c>
      <c r="O11" s="27"/>
    </row>
    <row r="12" spans="1:15" s="16" customFormat="1" ht="31.5" customHeight="1">
      <c r="A12" s="5" t="s">
        <v>247</v>
      </c>
      <c r="B12" s="111"/>
      <c r="C12" s="111"/>
      <c r="D12" s="112"/>
      <c r="E12" s="204">
        <v>20563</v>
      </c>
      <c r="F12" s="204">
        <v>20955</v>
      </c>
      <c r="G12" s="204">
        <v>21301</v>
      </c>
      <c r="H12" s="204">
        <v>21636</v>
      </c>
      <c r="I12" s="204">
        <v>21937</v>
      </c>
      <c r="J12" s="277">
        <f t="shared" si="1"/>
        <v>1.8706752565020281</v>
      </c>
      <c r="K12" s="277">
        <f t="shared" si="2"/>
        <v>1.6243368855922258</v>
      </c>
      <c r="L12" s="277">
        <f t="shared" si="3"/>
        <v>1.5483453503420226</v>
      </c>
      <c r="M12" s="277">
        <f t="shared" si="4"/>
        <v>1.372111045265989</v>
      </c>
      <c r="N12" s="159" t="s">
        <v>257</v>
      </c>
      <c r="O12" s="27"/>
    </row>
    <row r="13" spans="1:15" s="16" customFormat="1" ht="31.5" customHeight="1">
      <c r="A13" s="5" t="s">
        <v>248</v>
      </c>
      <c r="B13" s="27"/>
      <c r="C13" s="27"/>
      <c r="D13" s="27"/>
      <c r="E13" s="204">
        <v>14508</v>
      </c>
      <c r="F13" s="204">
        <v>14873</v>
      </c>
      <c r="G13" s="204">
        <v>15139</v>
      </c>
      <c r="H13" s="204">
        <v>15403</v>
      </c>
      <c r="I13" s="204">
        <v>15630</v>
      </c>
      <c r="J13" s="277">
        <f t="shared" si="1"/>
        <v>2.4541114771734018</v>
      </c>
      <c r="K13" s="277">
        <f t="shared" si="2"/>
        <v>1.7570513243939494</v>
      </c>
      <c r="L13" s="277">
        <f t="shared" si="3"/>
        <v>1.7139518275660584</v>
      </c>
      <c r="M13" s="277">
        <f t="shared" si="4"/>
        <v>1.45233525271913</v>
      </c>
      <c r="N13" s="143" t="s">
        <v>258</v>
      </c>
      <c r="O13" s="27"/>
    </row>
    <row r="14" spans="1:15" s="16" customFormat="1" ht="31.5" customHeight="1">
      <c r="A14" s="5" t="s">
        <v>249</v>
      </c>
      <c r="B14" s="27"/>
      <c r="C14" s="27"/>
      <c r="D14" s="27"/>
      <c r="E14" s="204">
        <v>37776</v>
      </c>
      <c r="F14" s="204">
        <v>38519</v>
      </c>
      <c r="G14" s="204">
        <v>39186</v>
      </c>
      <c r="H14" s="204">
        <v>39759</v>
      </c>
      <c r="I14" s="204">
        <v>40278</v>
      </c>
      <c r="J14" s="277">
        <f t="shared" si="1"/>
        <v>1.9289181962148552</v>
      </c>
      <c r="K14" s="277">
        <f t="shared" si="2"/>
        <v>1.7021385188587761</v>
      </c>
      <c r="L14" s="277">
        <f t="shared" si="3"/>
        <v>1.4411831283482985</v>
      </c>
      <c r="M14" s="277">
        <f t="shared" si="4"/>
        <v>1.2885446149262625</v>
      </c>
      <c r="N14" s="143" t="s">
        <v>259</v>
      </c>
      <c r="O14" s="27"/>
    </row>
    <row r="15" spans="1:15" s="16" customFormat="1" ht="31.5" customHeight="1">
      <c r="A15" s="5" t="s">
        <v>250</v>
      </c>
      <c r="B15" s="104"/>
      <c r="C15" s="104"/>
      <c r="D15" s="104"/>
      <c r="E15" s="204">
        <v>19275</v>
      </c>
      <c r="F15" s="204">
        <v>19572</v>
      </c>
      <c r="G15" s="204">
        <v>19909</v>
      </c>
      <c r="H15" s="204">
        <v>20200</v>
      </c>
      <c r="I15" s="204">
        <v>20442</v>
      </c>
      <c r="J15" s="277">
        <f t="shared" si="1"/>
        <v>1.5174739423666463</v>
      </c>
      <c r="K15" s="277">
        <f t="shared" si="2"/>
        <v>1.6927017931588728</v>
      </c>
      <c r="L15" s="277">
        <f t="shared" si="3"/>
        <v>1.4405940594059408</v>
      </c>
      <c r="M15" s="277">
        <f t="shared" si="4"/>
        <v>1.1838371979258391</v>
      </c>
      <c r="N15" s="4" t="s">
        <v>260</v>
      </c>
      <c r="O15" s="105"/>
    </row>
    <row r="16" spans="1:15" s="15" customFormat="1" ht="31.5" customHeight="1">
      <c r="A16" s="5" t="s">
        <v>251</v>
      </c>
      <c r="B16" s="106"/>
      <c r="C16" s="106"/>
      <c r="D16" s="106"/>
      <c r="E16" s="204">
        <v>35420</v>
      </c>
      <c r="F16" s="204">
        <v>36182</v>
      </c>
      <c r="G16" s="204">
        <v>36867</v>
      </c>
      <c r="H16" s="204">
        <v>37574</v>
      </c>
      <c r="I16" s="301">
        <v>38142</v>
      </c>
      <c r="J16" s="277">
        <f t="shared" si="1"/>
        <v>2.1060195677408657</v>
      </c>
      <c r="K16" s="277">
        <f t="shared" si="2"/>
        <v>1.8580302167249843</v>
      </c>
      <c r="L16" s="277">
        <f t="shared" si="3"/>
        <v>1.8816202693351787</v>
      </c>
      <c r="M16" s="277">
        <f t="shared" si="4"/>
        <v>1.4891720413192806</v>
      </c>
      <c r="N16" s="4" t="s">
        <v>261</v>
      </c>
      <c r="O16" s="107"/>
    </row>
    <row r="17" spans="1:15" s="16" customFormat="1" ht="31.5" customHeight="1">
      <c r="A17" s="5" t="s">
        <v>252</v>
      </c>
      <c r="B17" s="104"/>
      <c r="C17" s="104"/>
      <c r="D17" s="104"/>
      <c r="E17" s="204">
        <v>15527</v>
      </c>
      <c r="F17" s="204">
        <v>15833</v>
      </c>
      <c r="G17" s="204">
        <v>16098</v>
      </c>
      <c r="H17" s="204">
        <v>18985</v>
      </c>
      <c r="I17" s="301">
        <v>16602</v>
      </c>
      <c r="J17" s="277">
        <f t="shared" si="1"/>
        <v>1.9326722667845637</v>
      </c>
      <c r="K17" s="277">
        <f t="shared" si="2"/>
        <v>1.6461672257423281</v>
      </c>
      <c r="L17" s="277">
        <f t="shared" si="3"/>
        <v>15.206742164867002</v>
      </c>
      <c r="M17" s="277">
        <v>14.4</v>
      </c>
      <c r="N17" s="4" t="s">
        <v>262</v>
      </c>
      <c r="O17" s="105"/>
    </row>
    <row r="18" spans="1:15" s="16" customFormat="1" ht="15" customHeight="1">
      <c r="A18" s="108"/>
      <c r="B18" s="108"/>
      <c r="C18" s="37"/>
      <c r="D18" s="37"/>
      <c r="E18" s="109"/>
      <c r="F18" s="109"/>
      <c r="G18" s="109"/>
      <c r="H18" s="109"/>
      <c r="I18" s="109"/>
      <c r="J18" s="109"/>
      <c r="K18" s="109"/>
      <c r="L18" s="109"/>
      <c r="M18" s="109"/>
      <c r="N18" s="110"/>
      <c r="O18" s="108"/>
    </row>
    <row r="19" spans="1:15" s="16" customFormat="1" ht="4.5" customHeight="1">
      <c r="A19" s="104"/>
      <c r="B19" s="104"/>
      <c r="C19" s="27"/>
      <c r="D19" s="27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pans="1:15">
      <c r="A20" s="27" t="s">
        <v>106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>
      <c r="A21" s="27"/>
      <c r="B21" s="27" t="s">
        <v>110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73"/>
  <sheetViews>
    <sheetView showGridLines="0" zoomScale="115" zoomScaleNormal="115" workbookViewId="0">
      <selection activeCell="F77" sqref="F77"/>
    </sheetView>
  </sheetViews>
  <sheetFormatPr defaultRowHeight="15"/>
  <cols>
    <col min="1" max="1" width="1.5703125" style="11" customWidth="1"/>
    <col min="2" max="2" width="5.85546875" style="11" customWidth="1"/>
    <col min="3" max="3" width="4.42578125" style="11" customWidth="1"/>
    <col min="4" max="4" width="30.7109375" style="11" customWidth="1"/>
    <col min="5" max="9" width="13.140625" style="11" customWidth="1"/>
    <col min="10" max="10" width="2.28515625" style="11" customWidth="1"/>
    <col min="11" max="11" width="32.7109375" style="11" customWidth="1"/>
    <col min="12" max="12" width="2.28515625" style="11" customWidth="1"/>
    <col min="13" max="13" width="4.140625" style="11" customWidth="1"/>
    <col min="14" max="16384" width="9.140625" style="11"/>
  </cols>
  <sheetData>
    <row r="1" spans="1:11" s="205" customFormat="1">
      <c r="B1" s="205" t="s">
        <v>0</v>
      </c>
      <c r="C1" s="206">
        <v>1.1100000000000001</v>
      </c>
      <c r="D1" s="205" t="s">
        <v>414</v>
      </c>
    </row>
    <row r="2" spans="1:11" s="205" customFormat="1" ht="15.75" customHeight="1">
      <c r="B2" s="205" t="s">
        <v>145</v>
      </c>
      <c r="C2" s="206">
        <v>1.1100000000000001</v>
      </c>
      <c r="D2" s="205" t="s">
        <v>415</v>
      </c>
    </row>
    <row r="3" spans="1:11" ht="2.25" customHeight="1">
      <c r="A3" s="207"/>
      <c r="B3" s="207"/>
      <c r="C3" s="207"/>
      <c r="D3" s="207"/>
      <c r="E3" s="207"/>
      <c r="F3" s="207"/>
      <c r="G3" s="207"/>
      <c r="H3" s="207"/>
      <c r="I3" s="207"/>
      <c r="J3" s="10"/>
      <c r="K3" s="10"/>
    </row>
    <row r="4" spans="1:11" ht="12" customHeight="1">
      <c r="A4" s="417" t="s">
        <v>182</v>
      </c>
      <c r="B4" s="417"/>
      <c r="C4" s="417"/>
      <c r="D4" s="417"/>
      <c r="E4" s="412" t="s">
        <v>409</v>
      </c>
      <c r="F4" s="412" t="s">
        <v>410</v>
      </c>
      <c r="G4" s="412" t="s">
        <v>411</v>
      </c>
      <c r="H4" s="412" t="s">
        <v>412</v>
      </c>
      <c r="I4" s="412" t="s">
        <v>413</v>
      </c>
      <c r="J4" s="416" t="s">
        <v>240</v>
      </c>
      <c r="K4" s="417"/>
    </row>
    <row r="5" spans="1:11" ht="12" customHeight="1">
      <c r="A5" s="419"/>
      <c r="B5" s="419"/>
      <c r="C5" s="419"/>
      <c r="D5" s="419"/>
      <c r="E5" s="413"/>
      <c r="F5" s="413"/>
      <c r="G5" s="413"/>
      <c r="H5" s="413"/>
      <c r="I5" s="413"/>
      <c r="J5" s="418"/>
      <c r="K5" s="419"/>
    </row>
    <row r="6" spans="1:11" ht="12" customHeight="1">
      <c r="A6" s="419"/>
      <c r="B6" s="419"/>
      <c r="C6" s="419"/>
      <c r="D6" s="419"/>
      <c r="E6" s="414" t="s">
        <v>264</v>
      </c>
      <c r="F6" s="414" t="s">
        <v>265</v>
      </c>
      <c r="G6" s="414" t="s">
        <v>269</v>
      </c>
      <c r="H6" s="414" t="s">
        <v>389</v>
      </c>
      <c r="I6" s="414" t="s">
        <v>390</v>
      </c>
      <c r="J6" s="418"/>
      <c r="K6" s="419"/>
    </row>
    <row r="7" spans="1:11" ht="12" customHeight="1">
      <c r="A7" s="421"/>
      <c r="B7" s="421"/>
      <c r="C7" s="421"/>
      <c r="D7" s="421"/>
      <c r="E7" s="415"/>
      <c r="F7" s="415"/>
      <c r="G7" s="415"/>
      <c r="H7" s="415"/>
      <c r="I7" s="415"/>
      <c r="J7" s="420"/>
      <c r="K7" s="421"/>
    </row>
    <row r="8" spans="1:11" s="15" customFormat="1">
      <c r="A8" s="423"/>
      <c r="B8" s="423"/>
      <c r="C8" s="423"/>
      <c r="D8" s="423"/>
      <c r="E8" s="13"/>
      <c r="F8" s="14"/>
      <c r="G8" s="14"/>
      <c r="H8" s="14"/>
      <c r="I8" s="14"/>
      <c r="J8" s="422"/>
      <c r="K8" s="423"/>
    </row>
    <row r="9" spans="1:11" s="15" customFormat="1" ht="15.75" customHeight="1">
      <c r="A9" s="15" t="s">
        <v>35</v>
      </c>
      <c r="E9" s="208">
        <v>100</v>
      </c>
      <c r="F9" s="208">
        <v>100</v>
      </c>
      <c r="G9" s="209">
        <v>100</v>
      </c>
      <c r="H9" s="209">
        <v>100</v>
      </c>
      <c r="I9" s="275">
        <v>100</v>
      </c>
      <c r="J9" s="14" t="s">
        <v>76</v>
      </c>
      <c r="K9" s="19"/>
    </row>
    <row r="10" spans="1:11" s="16" customFormat="1" ht="15" customHeight="1">
      <c r="B10" s="16" t="s">
        <v>36</v>
      </c>
      <c r="E10" s="210">
        <v>95.19</v>
      </c>
      <c r="F10" s="210">
        <v>93.9</v>
      </c>
      <c r="G10" s="211">
        <v>90.9</v>
      </c>
      <c r="H10" s="211">
        <v>92.1</v>
      </c>
      <c r="I10" s="276">
        <v>95.71</v>
      </c>
      <c r="J10" s="17"/>
      <c r="K10" s="18" t="s">
        <v>45</v>
      </c>
    </row>
    <row r="11" spans="1:11" s="16" customFormat="1" ht="15" customHeight="1">
      <c r="B11" s="16" t="s">
        <v>73</v>
      </c>
      <c r="E11" s="210">
        <v>4.1100000000000003</v>
      </c>
      <c r="F11" s="210">
        <v>4.8</v>
      </c>
      <c r="G11" s="211">
        <v>8.8000000000000007</v>
      </c>
      <c r="H11" s="211">
        <v>7.5</v>
      </c>
      <c r="I11" s="276">
        <v>3.38</v>
      </c>
      <c r="J11" s="17"/>
      <c r="K11" s="18" t="s">
        <v>46</v>
      </c>
    </row>
    <row r="12" spans="1:11" s="16" customFormat="1" ht="15" customHeight="1">
      <c r="B12" s="16" t="s">
        <v>74</v>
      </c>
      <c r="E12" s="210" t="s">
        <v>426</v>
      </c>
      <c r="F12" s="210">
        <v>0.2</v>
      </c>
      <c r="G12" s="211">
        <v>0.1</v>
      </c>
      <c r="H12" s="211">
        <v>0.1</v>
      </c>
      <c r="I12" s="276">
        <v>0.57999999999999996</v>
      </c>
      <c r="J12" s="17"/>
      <c r="K12" s="18" t="s">
        <v>77</v>
      </c>
    </row>
    <row r="13" spans="1:11" s="16" customFormat="1" ht="15" customHeight="1">
      <c r="B13" s="16" t="s">
        <v>37</v>
      </c>
      <c r="E13" s="210">
        <v>0.44</v>
      </c>
      <c r="F13" s="210">
        <v>1.1000000000000001</v>
      </c>
      <c r="G13" s="211">
        <v>0.1</v>
      </c>
      <c r="H13" s="211">
        <v>0.4</v>
      </c>
      <c r="I13" s="276">
        <v>0.33</v>
      </c>
      <c r="J13" s="17"/>
      <c r="K13" s="18" t="s">
        <v>183</v>
      </c>
    </row>
    <row r="14" spans="1:11" s="16" customFormat="1" ht="15" customHeight="1">
      <c r="B14" s="16" t="s">
        <v>75</v>
      </c>
      <c r="E14" s="210" t="s">
        <v>426</v>
      </c>
      <c r="F14" s="210" t="s">
        <v>426</v>
      </c>
      <c r="G14" s="210" t="s">
        <v>426</v>
      </c>
      <c r="H14" s="210" t="s">
        <v>426</v>
      </c>
      <c r="I14" s="210" t="s">
        <v>426</v>
      </c>
      <c r="J14" s="17"/>
      <c r="K14" s="18" t="s">
        <v>78</v>
      </c>
    </row>
    <row r="15" spans="1:11" s="16" customFormat="1" ht="15" customHeight="1">
      <c r="B15" s="16" t="s">
        <v>94</v>
      </c>
      <c r="E15" s="210" t="s">
        <v>426</v>
      </c>
      <c r="F15" s="210" t="s">
        <v>426</v>
      </c>
      <c r="G15" s="211">
        <v>0.1</v>
      </c>
      <c r="H15" s="210" t="s">
        <v>426</v>
      </c>
      <c r="I15" s="210" t="s">
        <v>426</v>
      </c>
      <c r="J15" s="17"/>
      <c r="K15" s="18" t="s">
        <v>100</v>
      </c>
    </row>
    <row r="16" spans="1:11" s="16" customFormat="1" ht="15" customHeight="1">
      <c r="B16" s="16" t="s">
        <v>52</v>
      </c>
      <c r="E16" s="210">
        <v>0.27</v>
      </c>
      <c r="F16" s="210" t="s">
        <v>426</v>
      </c>
      <c r="G16" s="210" t="s">
        <v>426</v>
      </c>
      <c r="H16" s="210" t="s">
        <v>426</v>
      </c>
      <c r="I16" s="210" t="s">
        <v>426</v>
      </c>
      <c r="J16" s="17"/>
      <c r="K16" s="18" t="s">
        <v>101</v>
      </c>
    </row>
    <row r="17" spans="1:11" s="15" customFormat="1" ht="15.75" customHeight="1">
      <c r="A17" s="15" t="s">
        <v>79</v>
      </c>
      <c r="E17" s="208">
        <v>100</v>
      </c>
      <c r="F17" s="208">
        <v>100</v>
      </c>
      <c r="G17" s="209">
        <v>100</v>
      </c>
      <c r="H17" s="209">
        <v>100</v>
      </c>
      <c r="I17" s="275">
        <v>100</v>
      </c>
      <c r="J17" s="14" t="s">
        <v>81</v>
      </c>
      <c r="K17" s="19"/>
    </row>
    <row r="18" spans="1:11" s="16" customFormat="1" ht="15" customHeight="1">
      <c r="B18" s="16" t="s">
        <v>49</v>
      </c>
      <c r="E18" s="210">
        <v>46.46</v>
      </c>
      <c r="F18" s="210">
        <v>48</v>
      </c>
      <c r="G18" s="211">
        <v>47.6</v>
      </c>
      <c r="H18" s="211">
        <v>46.3</v>
      </c>
      <c r="I18" s="276">
        <v>41.12</v>
      </c>
      <c r="J18" s="17"/>
      <c r="K18" s="18" t="s">
        <v>82</v>
      </c>
    </row>
    <row r="19" spans="1:11" s="16" customFormat="1" ht="15" customHeight="1">
      <c r="B19" s="16" t="s">
        <v>50</v>
      </c>
      <c r="E19" s="210">
        <v>28.93</v>
      </c>
      <c r="F19" s="210">
        <v>28.7</v>
      </c>
      <c r="G19" s="211">
        <v>31.2</v>
      </c>
      <c r="H19" s="211">
        <v>31.3</v>
      </c>
      <c r="I19" s="276">
        <v>33.909999999999997</v>
      </c>
      <c r="J19" s="17"/>
      <c r="K19" s="18" t="s">
        <v>65</v>
      </c>
    </row>
    <row r="20" spans="1:11" s="16" customFormat="1" ht="15" customHeight="1">
      <c r="B20" s="16" t="s">
        <v>51</v>
      </c>
      <c r="E20" s="210">
        <v>23.63</v>
      </c>
      <c r="F20" s="210">
        <v>22.5</v>
      </c>
      <c r="G20" s="211">
        <v>20.9</v>
      </c>
      <c r="H20" s="211">
        <v>22.1</v>
      </c>
      <c r="I20" s="276">
        <v>24.71</v>
      </c>
      <c r="J20" s="17"/>
      <c r="K20" s="18" t="s">
        <v>184</v>
      </c>
    </row>
    <row r="21" spans="1:11" s="16" customFormat="1" ht="15" customHeight="1">
      <c r="B21" s="16" t="s">
        <v>80</v>
      </c>
      <c r="E21" s="210">
        <v>0.21</v>
      </c>
      <c r="F21" s="210">
        <v>0.1</v>
      </c>
      <c r="G21" s="211">
        <v>0.1</v>
      </c>
      <c r="H21" s="210" t="s">
        <v>426</v>
      </c>
      <c r="I21" s="276">
        <v>0.13</v>
      </c>
      <c r="J21" s="17"/>
      <c r="K21" s="18" t="s">
        <v>83</v>
      </c>
    </row>
    <row r="22" spans="1:11" s="16" customFormat="1" ht="15" customHeight="1">
      <c r="B22" s="16" t="s">
        <v>95</v>
      </c>
      <c r="E22" s="210" t="s">
        <v>426</v>
      </c>
      <c r="F22" s="210" t="s">
        <v>426</v>
      </c>
      <c r="G22" s="211">
        <v>0.2</v>
      </c>
      <c r="H22" s="210" t="s">
        <v>426</v>
      </c>
      <c r="I22" s="276">
        <v>0.13</v>
      </c>
      <c r="J22" s="17"/>
      <c r="K22" s="18" t="s">
        <v>102</v>
      </c>
    </row>
    <row r="23" spans="1:11" s="16" customFormat="1" ht="15" customHeight="1">
      <c r="B23" s="16" t="s">
        <v>96</v>
      </c>
      <c r="E23" s="210">
        <v>0.77</v>
      </c>
      <c r="F23" s="210">
        <v>0.7</v>
      </c>
      <c r="G23" s="210" t="s">
        <v>426</v>
      </c>
      <c r="H23" s="211">
        <v>0.3</v>
      </c>
      <c r="I23" s="210" t="s">
        <v>426</v>
      </c>
      <c r="J23" s="17"/>
      <c r="K23" s="18" t="s">
        <v>101</v>
      </c>
    </row>
    <row r="24" spans="1:11" s="15" customFormat="1" ht="15.75" customHeight="1">
      <c r="A24" s="15" t="s">
        <v>86</v>
      </c>
      <c r="E24" s="208">
        <v>100</v>
      </c>
      <c r="F24" s="208">
        <v>100</v>
      </c>
      <c r="G24" s="209">
        <v>100</v>
      </c>
      <c r="H24" s="209">
        <v>100</v>
      </c>
      <c r="I24" s="275">
        <v>100</v>
      </c>
      <c r="J24" s="14" t="s">
        <v>84</v>
      </c>
      <c r="K24" s="19"/>
    </row>
    <row r="25" spans="1:11" s="16" customFormat="1" ht="15" customHeight="1">
      <c r="B25" s="16" t="s">
        <v>53</v>
      </c>
      <c r="E25" s="210">
        <v>89.91</v>
      </c>
      <c r="F25" s="210">
        <v>93.3</v>
      </c>
      <c r="G25" s="211">
        <v>92.3</v>
      </c>
      <c r="H25" s="211">
        <v>89.7</v>
      </c>
      <c r="I25" s="276">
        <v>93.25</v>
      </c>
      <c r="J25" s="17"/>
      <c r="K25" s="18" t="s">
        <v>85</v>
      </c>
    </row>
    <row r="26" spans="1:11" s="16" customFormat="1" ht="15" customHeight="1">
      <c r="B26" s="16" t="s">
        <v>54</v>
      </c>
      <c r="E26" s="210">
        <v>3.78</v>
      </c>
      <c r="F26" s="210">
        <v>0.9</v>
      </c>
      <c r="G26" s="211">
        <v>1.8</v>
      </c>
      <c r="H26" s="211">
        <v>3.1</v>
      </c>
      <c r="I26" s="276">
        <v>2.4900000000000002</v>
      </c>
      <c r="J26" s="17"/>
      <c r="K26" s="18" t="s">
        <v>89</v>
      </c>
    </row>
    <row r="27" spans="1:11" s="16" customFormat="1" ht="15" customHeight="1">
      <c r="B27" s="16" t="s">
        <v>87</v>
      </c>
      <c r="E27" s="210">
        <v>1.66</v>
      </c>
      <c r="F27" s="210">
        <v>2.2999999999999998</v>
      </c>
      <c r="G27" s="211">
        <v>2.1</v>
      </c>
      <c r="H27" s="211">
        <v>3</v>
      </c>
      <c r="I27" s="276">
        <v>1.79</v>
      </c>
      <c r="J27" s="17"/>
      <c r="K27" s="18" t="s">
        <v>112</v>
      </c>
    </row>
    <row r="28" spans="1:11" s="16" customFormat="1" ht="15" customHeight="1">
      <c r="B28" s="16" t="s">
        <v>88</v>
      </c>
      <c r="E28" s="210">
        <v>4.6500000000000004</v>
      </c>
      <c r="F28" s="210">
        <v>3.5</v>
      </c>
      <c r="G28" s="211">
        <v>3.8</v>
      </c>
      <c r="H28" s="211">
        <v>4.2</v>
      </c>
      <c r="I28" s="276">
        <v>2.46</v>
      </c>
      <c r="J28" s="17"/>
      <c r="K28" s="18" t="s">
        <v>117</v>
      </c>
    </row>
    <row r="29" spans="1:11" s="15" customFormat="1" ht="15" customHeight="1">
      <c r="A29" s="15" t="s">
        <v>90</v>
      </c>
      <c r="E29" s="208">
        <v>100</v>
      </c>
      <c r="F29" s="208">
        <v>100</v>
      </c>
      <c r="G29" s="209">
        <v>100</v>
      </c>
      <c r="H29" s="209">
        <v>100</v>
      </c>
      <c r="I29" s="275">
        <v>100</v>
      </c>
      <c r="J29" s="14" t="s">
        <v>91</v>
      </c>
      <c r="K29" s="19"/>
    </row>
    <row r="30" spans="1:11" s="16" customFormat="1" ht="15" customHeight="1">
      <c r="B30" s="16" t="s">
        <v>124</v>
      </c>
      <c r="E30" s="210">
        <v>93.21</v>
      </c>
      <c r="F30" s="210">
        <v>97</v>
      </c>
      <c r="G30" s="211">
        <v>99.2</v>
      </c>
      <c r="H30" s="211">
        <v>97.2</v>
      </c>
      <c r="I30" s="276">
        <v>99.52</v>
      </c>
      <c r="J30" s="17"/>
      <c r="K30" s="18" t="s">
        <v>131</v>
      </c>
    </row>
    <row r="31" spans="1:11" s="16" customFormat="1" ht="15" customHeight="1">
      <c r="B31" s="16" t="s">
        <v>125</v>
      </c>
      <c r="E31" s="210">
        <v>4.32</v>
      </c>
      <c r="F31" s="210">
        <v>1.9</v>
      </c>
      <c r="G31" s="211">
        <v>0.5</v>
      </c>
      <c r="H31" s="211">
        <v>0.8</v>
      </c>
      <c r="I31" s="276">
        <v>0.19</v>
      </c>
      <c r="J31" s="17"/>
      <c r="K31" s="18" t="s">
        <v>129</v>
      </c>
    </row>
    <row r="32" spans="1:11" s="16" customFormat="1" ht="15" customHeight="1">
      <c r="B32" s="16" t="s">
        <v>126</v>
      </c>
      <c r="E32" s="210">
        <v>0.52</v>
      </c>
      <c r="F32" s="210">
        <v>0.3</v>
      </c>
      <c r="G32" s="210" t="s">
        <v>426</v>
      </c>
      <c r="H32" s="211">
        <v>0.3</v>
      </c>
      <c r="I32" s="276">
        <v>0.1</v>
      </c>
      <c r="J32" s="17"/>
      <c r="K32" s="18" t="s">
        <v>187</v>
      </c>
    </row>
    <row r="33" spans="1:11" s="16" customFormat="1" ht="15" customHeight="1">
      <c r="B33" s="16" t="s">
        <v>127</v>
      </c>
      <c r="E33" s="210">
        <v>1.03</v>
      </c>
      <c r="F33" s="210">
        <v>0.6</v>
      </c>
      <c r="G33" s="211">
        <v>0.1</v>
      </c>
      <c r="H33" s="211">
        <v>0.6</v>
      </c>
      <c r="I33" s="276">
        <v>0.19</v>
      </c>
      <c r="J33" s="17"/>
      <c r="K33" s="18" t="s">
        <v>192</v>
      </c>
    </row>
    <row r="34" spans="1:11" s="16" customFormat="1" ht="15" customHeight="1">
      <c r="B34" s="16" t="s">
        <v>97</v>
      </c>
      <c r="E34" s="210">
        <v>0.64</v>
      </c>
      <c r="F34" s="210">
        <v>0.2</v>
      </c>
      <c r="G34" s="210" t="s">
        <v>426</v>
      </c>
      <c r="H34" s="211">
        <v>0.1</v>
      </c>
      <c r="I34" s="210" t="s">
        <v>426</v>
      </c>
      <c r="J34" s="17"/>
      <c r="K34" s="18" t="s">
        <v>132</v>
      </c>
    </row>
    <row r="35" spans="1:11" s="16" customFormat="1" ht="15" customHeight="1">
      <c r="B35" s="16" t="s">
        <v>38</v>
      </c>
      <c r="E35" s="210">
        <v>0.28000000000000003</v>
      </c>
      <c r="F35" s="210" t="s">
        <v>426</v>
      </c>
      <c r="G35" s="211">
        <v>0.1</v>
      </c>
      <c r="H35" s="211">
        <v>0.5</v>
      </c>
      <c r="I35" s="210" t="s">
        <v>426</v>
      </c>
      <c r="J35" s="17"/>
      <c r="K35" s="16" t="s">
        <v>104</v>
      </c>
    </row>
    <row r="36" spans="1:11" s="16" customFormat="1" ht="15" customHeight="1">
      <c r="B36" s="16" t="s">
        <v>123</v>
      </c>
      <c r="E36" s="210" t="s">
        <v>426</v>
      </c>
      <c r="F36" s="210">
        <v>0.1</v>
      </c>
      <c r="G36" s="211">
        <v>0.1</v>
      </c>
      <c r="H36" s="211">
        <v>0.5</v>
      </c>
      <c r="I36" s="210" t="s">
        <v>426</v>
      </c>
      <c r="J36" s="17"/>
      <c r="K36" s="16" t="s">
        <v>101</v>
      </c>
    </row>
    <row r="37" spans="1:11" s="205" customFormat="1">
      <c r="B37" s="205" t="s">
        <v>0</v>
      </c>
      <c r="C37" s="206">
        <v>1.1100000000000001</v>
      </c>
      <c r="D37" s="205" t="s">
        <v>416</v>
      </c>
    </row>
    <row r="38" spans="1:11" s="205" customFormat="1" ht="15.75" customHeight="1">
      <c r="B38" s="205" t="s">
        <v>145</v>
      </c>
      <c r="C38" s="206">
        <v>1.1100000000000001</v>
      </c>
      <c r="D38" s="205" t="s">
        <v>417</v>
      </c>
    </row>
    <row r="39" spans="1:11" ht="2.25" customHeight="1">
      <c r="A39" s="207"/>
      <c r="B39" s="207"/>
      <c r="C39" s="207"/>
      <c r="D39" s="207"/>
      <c r="E39" s="207"/>
      <c r="F39" s="207"/>
      <c r="G39" s="207"/>
      <c r="H39" s="207"/>
      <c r="I39" s="207"/>
      <c r="J39" s="10"/>
      <c r="K39" s="10"/>
    </row>
    <row r="40" spans="1:11" ht="12" customHeight="1">
      <c r="A40" s="417" t="s">
        <v>182</v>
      </c>
      <c r="B40" s="417"/>
      <c r="C40" s="417"/>
      <c r="D40" s="417"/>
      <c r="E40" s="412" t="s">
        <v>409</v>
      </c>
      <c r="F40" s="412" t="s">
        <v>410</v>
      </c>
      <c r="G40" s="412" t="s">
        <v>411</v>
      </c>
      <c r="H40" s="412" t="s">
        <v>412</v>
      </c>
      <c r="I40" s="412" t="s">
        <v>413</v>
      </c>
      <c r="J40" s="416" t="s">
        <v>240</v>
      </c>
      <c r="K40" s="417"/>
    </row>
    <row r="41" spans="1:11" ht="12" customHeight="1">
      <c r="A41" s="419"/>
      <c r="B41" s="419"/>
      <c r="C41" s="419"/>
      <c r="D41" s="419"/>
      <c r="E41" s="413"/>
      <c r="F41" s="413"/>
      <c r="G41" s="413"/>
      <c r="H41" s="413"/>
      <c r="I41" s="413"/>
      <c r="J41" s="418"/>
      <c r="K41" s="419"/>
    </row>
    <row r="42" spans="1:11" ht="12" customHeight="1">
      <c r="A42" s="419"/>
      <c r="B42" s="419"/>
      <c r="C42" s="419"/>
      <c r="D42" s="419"/>
      <c r="E42" s="414" t="s">
        <v>264</v>
      </c>
      <c r="F42" s="414" t="s">
        <v>265</v>
      </c>
      <c r="G42" s="414" t="s">
        <v>269</v>
      </c>
      <c r="H42" s="414" t="s">
        <v>389</v>
      </c>
      <c r="I42" s="414" t="s">
        <v>390</v>
      </c>
      <c r="J42" s="418"/>
      <c r="K42" s="419"/>
    </row>
    <row r="43" spans="1:11" ht="12" customHeight="1">
      <c r="A43" s="421"/>
      <c r="B43" s="421"/>
      <c r="C43" s="421"/>
      <c r="D43" s="421"/>
      <c r="E43" s="415"/>
      <c r="F43" s="415"/>
      <c r="G43" s="415"/>
      <c r="H43" s="415"/>
      <c r="I43" s="415"/>
      <c r="J43" s="420"/>
      <c r="K43" s="421"/>
    </row>
    <row r="44" spans="1:11" s="207" customFormat="1" ht="3" customHeight="1">
      <c r="A44" s="165"/>
      <c r="B44" s="165"/>
      <c r="C44" s="165"/>
      <c r="D44" s="165"/>
      <c r="E44" s="212"/>
      <c r="F44" s="212"/>
      <c r="G44" s="212"/>
      <c r="H44" s="212"/>
      <c r="I44" s="212"/>
      <c r="J44" s="164"/>
      <c r="K44" s="165"/>
    </row>
    <row r="45" spans="1:11" s="15" customFormat="1" ht="18" customHeight="1">
      <c r="A45" s="15" t="s">
        <v>62</v>
      </c>
      <c r="E45" s="208">
        <v>100</v>
      </c>
      <c r="F45" s="213">
        <v>100</v>
      </c>
      <c r="G45" s="213">
        <v>100</v>
      </c>
      <c r="H45" s="213">
        <v>100</v>
      </c>
      <c r="I45" s="209">
        <v>100</v>
      </c>
      <c r="J45" s="14" t="s">
        <v>64</v>
      </c>
      <c r="K45" s="19"/>
    </row>
    <row r="46" spans="1:11" s="16" customFormat="1" ht="15" customHeight="1">
      <c r="B46" s="16" t="s">
        <v>63</v>
      </c>
      <c r="E46" s="210">
        <v>14.46</v>
      </c>
      <c r="F46" s="214">
        <v>13</v>
      </c>
      <c r="G46" s="214">
        <v>18.2</v>
      </c>
      <c r="H46" s="214">
        <v>15.4</v>
      </c>
      <c r="I46" s="211">
        <v>17.059999999999999</v>
      </c>
      <c r="J46" s="17"/>
      <c r="K46" s="18" t="s">
        <v>105</v>
      </c>
    </row>
    <row r="47" spans="1:11" s="16" customFormat="1" ht="15" customHeight="1">
      <c r="B47" s="16" t="s">
        <v>124</v>
      </c>
      <c r="E47" s="210">
        <v>22.85</v>
      </c>
      <c r="F47" s="214">
        <v>22.4</v>
      </c>
      <c r="G47" s="214">
        <v>17.5</v>
      </c>
      <c r="H47" s="214">
        <v>12.6</v>
      </c>
      <c r="I47" s="211">
        <v>15.72</v>
      </c>
      <c r="J47" s="17"/>
      <c r="K47" s="18" t="s">
        <v>128</v>
      </c>
    </row>
    <row r="48" spans="1:11" s="16" customFormat="1" ht="15" customHeight="1">
      <c r="B48" s="16" t="s">
        <v>125</v>
      </c>
      <c r="E48" s="210">
        <v>0.32</v>
      </c>
      <c r="F48" s="214" t="s">
        <v>426</v>
      </c>
      <c r="G48" s="210" t="s">
        <v>426</v>
      </c>
      <c r="H48" s="214">
        <v>0.3</v>
      </c>
      <c r="I48" s="211">
        <v>0.1</v>
      </c>
      <c r="J48" s="17"/>
      <c r="K48" s="18" t="s">
        <v>193</v>
      </c>
    </row>
    <row r="49" spans="1:11" s="16" customFormat="1" ht="15" customHeight="1">
      <c r="B49" s="16" t="s">
        <v>126</v>
      </c>
      <c r="E49" s="210">
        <v>0.26</v>
      </c>
      <c r="F49" s="214">
        <v>0.3</v>
      </c>
      <c r="G49" s="210" t="s">
        <v>426</v>
      </c>
      <c r="H49" s="210" t="s">
        <v>426</v>
      </c>
      <c r="I49" s="211" t="s">
        <v>426</v>
      </c>
      <c r="J49" s="17"/>
      <c r="K49" s="18" t="s">
        <v>187</v>
      </c>
    </row>
    <row r="50" spans="1:11" s="16" customFormat="1" ht="15" customHeight="1">
      <c r="B50" s="16" t="s">
        <v>130</v>
      </c>
      <c r="E50" s="210">
        <v>0.05</v>
      </c>
      <c r="F50" s="214" t="s">
        <v>426</v>
      </c>
      <c r="G50" s="214">
        <v>0.5</v>
      </c>
      <c r="H50" s="210" t="s">
        <v>426</v>
      </c>
      <c r="I50" s="211" t="s">
        <v>426</v>
      </c>
      <c r="J50" s="17"/>
      <c r="K50" s="18" t="s">
        <v>186</v>
      </c>
    </row>
    <row r="51" spans="1:11" s="16" customFormat="1" ht="15" customHeight="1">
      <c r="B51" s="16" t="s">
        <v>97</v>
      </c>
      <c r="E51" s="210" t="s">
        <v>426</v>
      </c>
      <c r="F51" s="214" t="s">
        <v>426</v>
      </c>
      <c r="G51" s="210" t="s">
        <v>426</v>
      </c>
      <c r="H51" s="210" t="s">
        <v>426</v>
      </c>
      <c r="I51" s="211" t="s">
        <v>426</v>
      </c>
      <c r="J51" s="17"/>
      <c r="K51" s="18" t="s">
        <v>185</v>
      </c>
    </row>
    <row r="52" spans="1:11" s="16" customFormat="1" ht="15" customHeight="1">
      <c r="B52" s="16" t="s">
        <v>38</v>
      </c>
      <c r="E52" s="210">
        <v>34.01</v>
      </c>
      <c r="F52" s="210">
        <v>25.1</v>
      </c>
      <c r="G52" s="210">
        <v>21.4</v>
      </c>
      <c r="H52" s="210">
        <v>32.299999999999997</v>
      </c>
      <c r="I52" s="211">
        <v>14.8</v>
      </c>
      <c r="J52" s="17"/>
      <c r="K52" s="18" t="s">
        <v>104</v>
      </c>
    </row>
    <row r="53" spans="1:11" s="16" customFormat="1" ht="15" customHeight="1">
      <c r="B53" s="16" t="s">
        <v>52</v>
      </c>
      <c r="E53" s="210">
        <v>28.06</v>
      </c>
      <c r="F53" s="210">
        <v>39.299999999999997</v>
      </c>
      <c r="G53" s="210">
        <v>42.4</v>
      </c>
      <c r="H53" s="210">
        <v>39.4</v>
      </c>
      <c r="I53" s="211">
        <v>52.32</v>
      </c>
      <c r="J53" s="17"/>
      <c r="K53" s="16" t="s">
        <v>101</v>
      </c>
    </row>
    <row r="54" spans="1:11" s="15" customFormat="1" ht="15.75" customHeight="1">
      <c r="A54" s="15" t="s">
        <v>92</v>
      </c>
      <c r="E54" s="208">
        <v>100</v>
      </c>
      <c r="F54" s="208">
        <v>100</v>
      </c>
      <c r="G54" s="208">
        <v>100</v>
      </c>
      <c r="H54" s="208">
        <v>100</v>
      </c>
      <c r="I54" s="275">
        <v>100</v>
      </c>
      <c r="J54" s="14" t="s">
        <v>93</v>
      </c>
      <c r="K54" s="19"/>
    </row>
    <row r="55" spans="1:11" s="16" customFormat="1" ht="15" customHeight="1">
      <c r="B55" s="16" t="s">
        <v>98</v>
      </c>
      <c r="E55" s="210">
        <v>0.27</v>
      </c>
      <c r="F55" s="210">
        <v>0.1</v>
      </c>
      <c r="G55" s="210" t="s">
        <v>426</v>
      </c>
      <c r="H55" s="210" t="s">
        <v>426</v>
      </c>
      <c r="I55" s="276">
        <v>0.62</v>
      </c>
      <c r="J55" s="17"/>
      <c r="K55" s="18" t="s">
        <v>103</v>
      </c>
    </row>
    <row r="56" spans="1:11" s="16" customFormat="1" ht="15" customHeight="1">
      <c r="B56" s="16" t="s">
        <v>60</v>
      </c>
      <c r="E56" s="210">
        <v>12.35</v>
      </c>
      <c r="F56" s="210">
        <v>15.4</v>
      </c>
      <c r="G56" s="210">
        <v>16.8</v>
      </c>
      <c r="H56" s="210">
        <v>17.600000000000001</v>
      </c>
      <c r="I56" s="276">
        <v>28.2</v>
      </c>
      <c r="J56" s="17"/>
      <c r="K56" s="18" t="s">
        <v>70</v>
      </c>
    </row>
    <row r="57" spans="1:11" s="16" customFormat="1" ht="15" customHeight="1">
      <c r="B57" s="16" t="s">
        <v>61</v>
      </c>
      <c r="E57" s="210">
        <v>74</v>
      </c>
      <c r="F57" s="210">
        <v>72.3</v>
      </c>
      <c r="G57" s="210">
        <v>68.8</v>
      </c>
      <c r="H57" s="210">
        <v>66.599999999999994</v>
      </c>
      <c r="I57" s="276">
        <v>61.54</v>
      </c>
      <c r="J57" s="17"/>
      <c r="K57" s="18" t="s">
        <v>113</v>
      </c>
    </row>
    <row r="58" spans="1:11" s="16" customFormat="1" ht="15" customHeight="1">
      <c r="B58" s="16" t="s">
        <v>71</v>
      </c>
      <c r="E58" s="210">
        <v>13.38</v>
      </c>
      <c r="F58" s="210">
        <v>12.1</v>
      </c>
      <c r="G58" s="210">
        <v>14.4</v>
      </c>
      <c r="H58" s="210">
        <v>15.8</v>
      </c>
      <c r="I58" s="276">
        <v>9.6300000000000008</v>
      </c>
      <c r="J58" s="17"/>
      <c r="K58" s="18" t="s">
        <v>114</v>
      </c>
    </row>
    <row r="59" spans="1:11" s="16" customFormat="1" ht="15" customHeight="1">
      <c r="B59" s="16" t="s">
        <v>99</v>
      </c>
      <c r="E59" s="210" t="s">
        <v>426</v>
      </c>
      <c r="F59" s="210" t="s">
        <v>426</v>
      </c>
      <c r="G59" s="210" t="s">
        <v>426</v>
      </c>
      <c r="H59" s="210" t="s">
        <v>426</v>
      </c>
      <c r="I59" s="210" t="s">
        <v>426</v>
      </c>
      <c r="J59" s="17"/>
      <c r="K59" s="18" t="s">
        <v>115</v>
      </c>
    </row>
    <row r="60" spans="1:11" s="15" customFormat="1" ht="15.75" customHeight="1">
      <c r="A60" s="15" t="s">
        <v>122</v>
      </c>
      <c r="E60" s="208">
        <v>100</v>
      </c>
      <c r="F60" s="208">
        <v>100</v>
      </c>
      <c r="G60" s="208">
        <v>100</v>
      </c>
      <c r="H60" s="208">
        <v>100</v>
      </c>
      <c r="I60" s="209">
        <v>100</v>
      </c>
      <c r="J60" s="14" t="s">
        <v>188</v>
      </c>
      <c r="K60" s="19"/>
    </row>
    <row r="61" spans="1:11" s="16" customFormat="1" ht="15" customHeight="1">
      <c r="B61" s="16" t="s">
        <v>56</v>
      </c>
      <c r="E61" s="210">
        <v>4.5199999999999996</v>
      </c>
      <c r="F61" s="210">
        <v>1.3</v>
      </c>
      <c r="G61" s="210">
        <v>2.5</v>
      </c>
      <c r="H61" s="210">
        <v>4.3</v>
      </c>
      <c r="I61" s="211">
        <v>3</v>
      </c>
      <c r="J61" s="17"/>
      <c r="K61" s="18" t="s">
        <v>67</v>
      </c>
    </row>
    <row r="62" spans="1:11" s="16" customFormat="1" ht="15" customHeight="1">
      <c r="B62" s="16" t="s">
        <v>50</v>
      </c>
      <c r="E62" s="210">
        <v>1.89</v>
      </c>
      <c r="F62" s="210">
        <v>1.9</v>
      </c>
      <c r="G62" s="210">
        <v>1.6</v>
      </c>
      <c r="H62" s="210">
        <v>0.8</v>
      </c>
      <c r="I62" s="211">
        <v>0.74</v>
      </c>
      <c r="J62" s="17"/>
      <c r="K62" s="18" t="s">
        <v>65</v>
      </c>
    </row>
    <row r="63" spans="1:11" s="16" customFormat="1" ht="15" customHeight="1">
      <c r="B63" s="16" t="s">
        <v>57</v>
      </c>
      <c r="E63" s="210" t="s">
        <v>426</v>
      </c>
      <c r="F63" s="210" t="s">
        <v>426</v>
      </c>
      <c r="G63" s="210" t="s">
        <v>426</v>
      </c>
      <c r="H63" s="210" t="s">
        <v>426</v>
      </c>
      <c r="I63" s="211" t="s">
        <v>426</v>
      </c>
      <c r="J63" s="17"/>
      <c r="K63" s="18" t="s">
        <v>189</v>
      </c>
    </row>
    <row r="64" spans="1:11" s="16" customFormat="1" ht="15" customHeight="1">
      <c r="B64" s="16" t="s">
        <v>58</v>
      </c>
      <c r="E64" s="210">
        <v>88.3</v>
      </c>
      <c r="F64" s="210">
        <v>92</v>
      </c>
      <c r="G64" s="210">
        <v>90.4</v>
      </c>
      <c r="H64" s="210">
        <v>87.6</v>
      </c>
      <c r="I64" s="211">
        <v>89.91</v>
      </c>
      <c r="J64" s="17"/>
      <c r="K64" s="18" t="s">
        <v>68</v>
      </c>
    </row>
    <row r="65" spans="1:11" s="16" customFormat="1" ht="15" customHeight="1">
      <c r="B65" s="16" t="s">
        <v>59</v>
      </c>
      <c r="E65" s="210">
        <v>0.53</v>
      </c>
      <c r="F65" s="210">
        <v>0.2</v>
      </c>
      <c r="G65" s="210">
        <v>0.1</v>
      </c>
      <c r="H65" s="210">
        <v>1.1000000000000001</v>
      </c>
      <c r="I65" s="211">
        <v>0.89</v>
      </c>
      <c r="J65" s="17"/>
      <c r="K65" s="18" t="s">
        <v>69</v>
      </c>
    </row>
    <row r="66" spans="1:11" s="16" customFormat="1" ht="15" customHeight="1">
      <c r="B66" s="16" t="s">
        <v>52</v>
      </c>
      <c r="E66" s="210" t="s">
        <v>426</v>
      </c>
      <c r="F66" s="210" t="s">
        <v>426</v>
      </c>
      <c r="G66" s="210" t="s">
        <v>426</v>
      </c>
      <c r="H66" s="210" t="s">
        <v>426</v>
      </c>
      <c r="I66" s="210" t="s">
        <v>426</v>
      </c>
      <c r="J66" s="18"/>
      <c r="K66" s="18" t="s">
        <v>66</v>
      </c>
    </row>
    <row r="67" spans="1:11" s="16" customFormat="1" ht="15" customHeight="1">
      <c r="B67" s="16" t="s">
        <v>55</v>
      </c>
      <c r="E67" s="210">
        <v>4.7699999999999996</v>
      </c>
      <c r="F67" s="210">
        <v>4.5999999999999996</v>
      </c>
      <c r="G67" s="210">
        <v>5.3</v>
      </c>
      <c r="H67" s="210">
        <v>6.2</v>
      </c>
      <c r="I67" s="210">
        <v>5.46</v>
      </c>
      <c r="J67" s="18"/>
      <c r="K67" s="18" t="s">
        <v>116</v>
      </c>
    </row>
    <row r="68" spans="1:11" s="16" customFormat="1" ht="3" customHeight="1">
      <c r="A68" s="20"/>
      <c r="B68" s="20"/>
      <c r="C68" s="20"/>
      <c r="D68" s="24"/>
      <c r="E68" s="21"/>
      <c r="F68" s="21"/>
      <c r="G68" s="21"/>
      <c r="H68" s="21"/>
      <c r="I68" s="21"/>
      <c r="J68" s="22"/>
      <c r="K68" s="20"/>
    </row>
    <row r="69" spans="1:11" s="16" customFormat="1" ht="3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s="16" customFormat="1" ht="16.5" customHeight="1">
      <c r="A70" s="16" t="s">
        <v>418</v>
      </c>
    </row>
    <row r="71" spans="1:11" s="16" customFormat="1" ht="16.5" customHeight="1">
      <c r="B71" s="16" t="s">
        <v>419</v>
      </c>
    </row>
    <row r="72" spans="1:11" ht="16.5" customHeight="1"/>
    <row r="73" spans="1:11">
      <c r="B73" s="16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4:G73"/>
  <sheetViews>
    <sheetView topLeftCell="A43" workbookViewId="0">
      <selection activeCell="E58" activeCellId="10" sqref="E6 E7 E15 E22 E25 E33 E38 E42 E46 E49 E58"/>
    </sheetView>
  </sheetViews>
  <sheetFormatPr defaultColWidth="20.7109375" defaultRowHeight="21" customHeight="1"/>
  <cols>
    <col min="1" max="1" width="29.5703125" customWidth="1"/>
    <col min="2" max="5" width="17.42578125" customWidth="1"/>
  </cols>
  <sheetData>
    <row r="4" spans="1:7" ht="21" customHeight="1">
      <c r="B4" s="244" t="s">
        <v>1</v>
      </c>
      <c r="C4" s="244" t="s">
        <v>2</v>
      </c>
      <c r="D4" s="244" t="s">
        <v>3</v>
      </c>
      <c r="E4" s="244" t="s">
        <v>462</v>
      </c>
    </row>
    <row r="5" spans="1:7" ht="21" customHeight="1">
      <c r="E5" s="221">
        <v>292289</v>
      </c>
    </row>
    <row r="6" spans="1:7" ht="21" customHeight="1">
      <c r="A6" s="218" t="s">
        <v>427</v>
      </c>
      <c r="B6" s="221">
        <v>848567</v>
      </c>
      <c r="C6" s="221">
        <v>410617</v>
      </c>
      <c r="D6" s="221">
        <v>437950</v>
      </c>
      <c r="E6" s="221">
        <f>E7+E15+E22+E25+E33+E38+E42+E46+E49+E58</f>
        <v>292289</v>
      </c>
    </row>
    <row r="7" spans="1:7" ht="21" customHeight="1">
      <c r="A7" s="245" t="s">
        <v>463</v>
      </c>
      <c r="B7" s="246">
        <f>SUM(B8:B13)</f>
        <v>60496</v>
      </c>
      <c r="C7" s="246">
        <f>SUM(C8:C13)</f>
        <v>28456</v>
      </c>
      <c r="D7" s="246">
        <f>SUM(D8:D13)</f>
        <v>32040</v>
      </c>
      <c r="E7" s="246">
        <f>SUM(E8:E14)</f>
        <v>62076</v>
      </c>
      <c r="G7" s="255">
        <v>5358.0079999999998</v>
      </c>
    </row>
    <row r="8" spans="1:7" ht="21" customHeight="1">
      <c r="A8" s="222" t="s">
        <v>461</v>
      </c>
      <c r="B8" s="223">
        <v>25847</v>
      </c>
      <c r="C8" s="223">
        <v>11927</v>
      </c>
      <c r="D8" s="223">
        <v>13920</v>
      </c>
      <c r="E8" s="223">
        <v>12610</v>
      </c>
      <c r="G8" s="256">
        <v>552.33000000000004</v>
      </c>
    </row>
    <row r="9" spans="1:7" ht="21" customHeight="1">
      <c r="A9" s="222" t="s">
        <v>459</v>
      </c>
      <c r="B9" s="223">
        <v>14203</v>
      </c>
      <c r="C9" s="223">
        <v>6910</v>
      </c>
      <c r="D9" s="223">
        <v>7293</v>
      </c>
      <c r="E9" s="223">
        <v>4102</v>
      </c>
      <c r="G9" s="256">
        <v>630.29</v>
      </c>
    </row>
    <row r="10" spans="1:7" ht="21" customHeight="1">
      <c r="A10" s="224" t="s">
        <v>458</v>
      </c>
      <c r="B10" s="220">
        <v>3477</v>
      </c>
      <c r="C10" s="220">
        <v>1571</v>
      </c>
      <c r="D10" s="220">
        <v>1906</v>
      </c>
      <c r="E10" s="220">
        <v>1694</v>
      </c>
      <c r="G10" s="256">
        <v>355.91699999999997</v>
      </c>
    </row>
    <row r="11" spans="1:7" ht="21" customHeight="1">
      <c r="A11" s="222" t="s">
        <v>457</v>
      </c>
      <c r="B11" s="223">
        <v>6707</v>
      </c>
      <c r="C11" s="223">
        <v>3259</v>
      </c>
      <c r="D11" s="223">
        <v>3448</v>
      </c>
      <c r="E11" s="223">
        <v>2148</v>
      </c>
      <c r="G11" s="256">
        <v>750.38099999999997</v>
      </c>
    </row>
    <row r="12" spans="1:7" s="229" customFormat="1" ht="21" customHeight="1">
      <c r="A12" s="231" t="s">
        <v>433</v>
      </c>
      <c r="B12" s="232">
        <v>8343</v>
      </c>
      <c r="C12" s="232">
        <v>3846</v>
      </c>
      <c r="D12" s="232">
        <v>4497</v>
      </c>
      <c r="E12" s="232">
        <v>4931</v>
      </c>
      <c r="G12" s="256">
        <v>180.98599999999999</v>
      </c>
    </row>
    <row r="13" spans="1:7" s="229" customFormat="1" ht="21" customHeight="1">
      <c r="A13" s="227" t="s">
        <v>432</v>
      </c>
      <c r="B13" s="228">
        <v>1919</v>
      </c>
      <c r="C13" s="230">
        <v>943</v>
      </c>
      <c r="D13" s="230">
        <v>976</v>
      </c>
      <c r="E13" s="230">
        <v>558</v>
      </c>
      <c r="G13" s="256">
        <v>481.298</v>
      </c>
    </row>
    <row r="14" spans="1:7" s="229" customFormat="1" ht="21" customHeight="1">
      <c r="A14" s="227" t="s">
        <v>277</v>
      </c>
      <c r="B14" s="228">
        <v>107095</v>
      </c>
      <c r="C14" s="228">
        <v>51179</v>
      </c>
      <c r="D14" s="228">
        <v>55916</v>
      </c>
      <c r="E14" s="228">
        <v>36033</v>
      </c>
      <c r="G14" s="256">
        <v>540.91700000000003</v>
      </c>
    </row>
    <row r="15" spans="1:7" ht="21" customHeight="1">
      <c r="A15" s="247" t="s">
        <v>464</v>
      </c>
      <c r="B15" s="248">
        <f>SUM(B18:B20)</f>
        <v>14921</v>
      </c>
      <c r="C15" s="248">
        <f>SUM(C18:C20)</f>
        <v>7081</v>
      </c>
      <c r="D15" s="248">
        <f>SUM(D18:D20)</f>
        <v>7840</v>
      </c>
      <c r="E15" s="248">
        <f>SUM(E16:E21)</f>
        <v>26105</v>
      </c>
      <c r="G15" s="256">
        <v>252.08099999999999</v>
      </c>
    </row>
    <row r="16" spans="1:7" ht="21" customHeight="1">
      <c r="A16" s="224" t="s">
        <v>456</v>
      </c>
      <c r="B16" s="220">
        <v>6008</v>
      </c>
      <c r="C16" s="220">
        <v>2768</v>
      </c>
      <c r="D16" s="220">
        <v>3240</v>
      </c>
      <c r="E16" s="220">
        <v>3101</v>
      </c>
    </row>
    <row r="17" spans="1:7" ht="21" customHeight="1">
      <c r="A17" s="222" t="s">
        <v>455</v>
      </c>
      <c r="B17" s="223">
        <v>4527</v>
      </c>
      <c r="C17" s="223">
        <v>2197</v>
      </c>
      <c r="D17" s="223">
        <v>2330</v>
      </c>
      <c r="E17" s="223">
        <v>1538</v>
      </c>
    </row>
    <row r="18" spans="1:7" ht="21" customHeight="1">
      <c r="A18" s="224" t="s">
        <v>454</v>
      </c>
      <c r="B18" s="220">
        <v>2014</v>
      </c>
      <c r="C18" s="226">
        <v>933</v>
      </c>
      <c r="D18" s="220">
        <v>1081</v>
      </c>
      <c r="E18" s="226">
        <v>720</v>
      </c>
      <c r="G18" s="256">
        <v>420.209</v>
      </c>
    </row>
    <row r="19" spans="1:7" ht="21" customHeight="1">
      <c r="A19" s="222" t="s">
        <v>440</v>
      </c>
      <c r="B19" s="223">
        <v>6086</v>
      </c>
      <c r="C19" s="223">
        <v>2977</v>
      </c>
      <c r="D19" s="223">
        <v>3109</v>
      </c>
      <c r="E19" s="223">
        <v>1996</v>
      </c>
    </row>
    <row r="20" spans="1:7" ht="21" customHeight="1">
      <c r="A20" s="224" t="s">
        <v>431</v>
      </c>
      <c r="B20" s="220">
        <v>6821</v>
      </c>
      <c r="C20" s="220">
        <v>3171</v>
      </c>
      <c r="D20" s="220">
        <v>3650</v>
      </c>
      <c r="E20" s="220">
        <v>2654</v>
      </c>
    </row>
    <row r="21" spans="1:7" ht="21" customHeight="1">
      <c r="A21" s="224" t="s">
        <v>293</v>
      </c>
      <c r="B21" s="220">
        <v>47371</v>
      </c>
      <c r="C21" s="220">
        <v>22991</v>
      </c>
      <c r="D21" s="220">
        <v>24380</v>
      </c>
      <c r="E21" s="220">
        <v>16096</v>
      </c>
      <c r="G21" s="256">
        <v>1193.5989999999999</v>
      </c>
    </row>
    <row r="22" spans="1:7" ht="21" customHeight="1">
      <c r="A22" s="247" t="s">
        <v>465</v>
      </c>
      <c r="B22" s="248">
        <f>SUM(B23:B23)</f>
        <v>6672</v>
      </c>
      <c r="C22" s="248">
        <f>SUM(C23:C23)</f>
        <v>3218</v>
      </c>
      <c r="D22" s="248">
        <f>SUM(D23:D23)</f>
        <v>3454</v>
      </c>
      <c r="E22" s="248">
        <f>SUM(E23:E24)</f>
        <v>25775</v>
      </c>
    </row>
    <row r="23" spans="1:7" ht="21" customHeight="1">
      <c r="A23" s="222" t="s">
        <v>453</v>
      </c>
      <c r="B23" s="223">
        <v>6672</v>
      </c>
      <c r="C23" s="223">
        <v>3218</v>
      </c>
      <c r="D23" s="223">
        <v>3454</v>
      </c>
      <c r="E23" s="223">
        <v>3250</v>
      </c>
    </row>
    <row r="24" spans="1:7" ht="21" customHeight="1">
      <c r="A24" s="222" t="s">
        <v>307</v>
      </c>
      <c r="B24" s="223">
        <v>61106</v>
      </c>
      <c r="C24" s="223">
        <v>30281</v>
      </c>
      <c r="D24" s="223">
        <v>30825</v>
      </c>
      <c r="E24" s="223">
        <v>22525</v>
      </c>
    </row>
    <row r="25" spans="1:7" ht="21" customHeight="1">
      <c r="A25" s="247" t="s">
        <v>466</v>
      </c>
      <c r="B25" s="248">
        <f>SUM(B31:B31)</f>
        <v>5653</v>
      </c>
      <c r="C25" s="248">
        <f>SUM(C31:C31)</f>
        <v>2735</v>
      </c>
      <c r="D25" s="248">
        <f>SUM(D31:D31)</f>
        <v>2918</v>
      </c>
      <c r="E25" s="248">
        <f>SUM(E26:E32)</f>
        <v>25302</v>
      </c>
    </row>
    <row r="26" spans="1:7" ht="21" customHeight="1">
      <c r="A26" s="224" t="s">
        <v>452</v>
      </c>
      <c r="B26" s="220">
        <v>1601</v>
      </c>
      <c r="C26" s="226">
        <v>773</v>
      </c>
      <c r="D26" s="226">
        <v>828</v>
      </c>
      <c r="E26" s="226">
        <v>823</v>
      </c>
    </row>
    <row r="27" spans="1:7" ht="21" customHeight="1">
      <c r="A27" s="222" t="s">
        <v>451</v>
      </c>
      <c r="B27" s="223">
        <v>2015</v>
      </c>
      <c r="C27" s="225">
        <v>979</v>
      </c>
      <c r="D27" s="223">
        <v>1036</v>
      </c>
      <c r="E27" s="225">
        <v>640</v>
      </c>
    </row>
    <row r="28" spans="1:7" ht="21" customHeight="1">
      <c r="A28" s="224" t="s">
        <v>450</v>
      </c>
      <c r="B28" s="220">
        <v>1256</v>
      </c>
      <c r="C28" s="226">
        <v>620</v>
      </c>
      <c r="D28" s="226">
        <v>636</v>
      </c>
      <c r="E28" s="226">
        <v>436</v>
      </c>
    </row>
    <row r="29" spans="1:7" ht="21" customHeight="1">
      <c r="A29" s="222" t="s">
        <v>449</v>
      </c>
      <c r="B29" s="223">
        <v>1809</v>
      </c>
      <c r="C29" s="225">
        <v>879</v>
      </c>
      <c r="D29" s="225">
        <v>930</v>
      </c>
      <c r="E29" s="225">
        <v>594</v>
      </c>
    </row>
    <row r="30" spans="1:7" s="229" customFormat="1" ht="21" customHeight="1">
      <c r="A30" s="227" t="s">
        <v>436</v>
      </c>
      <c r="B30" s="228">
        <v>5612</v>
      </c>
      <c r="C30" s="228">
        <v>2683</v>
      </c>
      <c r="D30" s="228">
        <v>2929</v>
      </c>
      <c r="E30" s="228">
        <v>1953</v>
      </c>
    </row>
    <row r="31" spans="1:7" s="229" customFormat="1" ht="21" customHeight="1">
      <c r="A31" s="227" t="s">
        <v>434</v>
      </c>
      <c r="B31" s="228">
        <v>5653</v>
      </c>
      <c r="C31" s="228">
        <v>2735</v>
      </c>
      <c r="D31" s="228">
        <v>2918</v>
      </c>
      <c r="E31" s="228">
        <v>1866</v>
      </c>
    </row>
    <row r="32" spans="1:7" ht="21" customHeight="1">
      <c r="A32" s="224" t="s">
        <v>309</v>
      </c>
      <c r="B32" s="220">
        <v>60369</v>
      </c>
      <c r="C32" s="220">
        <v>29445</v>
      </c>
      <c r="D32" s="220">
        <v>30924</v>
      </c>
      <c r="E32" s="220">
        <v>18990</v>
      </c>
    </row>
    <row r="33" spans="1:5" ht="21" customHeight="1">
      <c r="A33" s="249" t="s">
        <v>467</v>
      </c>
      <c r="B33" s="250">
        <f>SUM(B36:B36)</f>
        <v>8289</v>
      </c>
      <c r="C33" s="250">
        <f>SUM(C36:C36)</f>
        <v>3982</v>
      </c>
      <c r="D33" s="250">
        <f>SUM(D36:D36)</f>
        <v>4307</v>
      </c>
      <c r="E33" s="250">
        <f>SUM(E34:E37)</f>
        <v>21937</v>
      </c>
    </row>
    <row r="34" spans="1:5" ht="21" customHeight="1">
      <c r="A34" s="224" t="s">
        <v>448</v>
      </c>
      <c r="B34" s="220">
        <v>6053</v>
      </c>
      <c r="C34" s="220">
        <v>2851</v>
      </c>
      <c r="D34" s="220">
        <v>3202</v>
      </c>
      <c r="E34" s="220">
        <v>2479</v>
      </c>
    </row>
    <row r="35" spans="1:5" s="241" customFormat="1" ht="21" customHeight="1">
      <c r="A35" s="242" t="s">
        <v>439</v>
      </c>
      <c r="B35" s="243">
        <v>6972</v>
      </c>
      <c r="C35" s="243">
        <v>3288</v>
      </c>
      <c r="D35" s="243">
        <v>3684</v>
      </c>
      <c r="E35" s="243">
        <v>2534</v>
      </c>
    </row>
    <row r="36" spans="1:5" s="241" customFormat="1" ht="21" customHeight="1">
      <c r="A36" s="242" t="s">
        <v>437</v>
      </c>
      <c r="B36" s="243">
        <v>8289</v>
      </c>
      <c r="C36" s="243">
        <v>3982</v>
      </c>
      <c r="D36" s="243">
        <v>4307</v>
      </c>
      <c r="E36" s="243">
        <v>2740</v>
      </c>
    </row>
    <row r="37" spans="1:5" s="241" customFormat="1" ht="21" customHeight="1">
      <c r="A37" s="239" t="s">
        <v>316</v>
      </c>
      <c r="B37" s="240">
        <v>40866</v>
      </c>
      <c r="C37" s="240">
        <v>19552</v>
      </c>
      <c r="D37" s="240">
        <v>21314</v>
      </c>
      <c r="E37" s="240">
        <v>14184</v>
      </c>
    </row>
    <row r="38" spans="1:5" ht="21" customHeight="1">
      <c r="A38" s="247" t="s">
        <v>468</v>
      </c>
      <c r="B38" s="248">
        <f>SUM(B40:B40)</f>
        <v>2434</v>
      </c>
      <c r="C38" s="248">
        <f>SUM(C40:C40)</f>
        <v>1206</v>
      </c>
      <c r="D38" s="248">
        <f>SUM(D40:D40)</f>
        <v>1228</v>
      </c>
      <c r="E38" s="248">
        <f>SUM(E39:E41)</f>
        <v>15630</v>
      </c>
    </row>
    <row r="39" spans="1:5" s="235" customFormat="1" ht="21" customHeight="1">
      <c r="A39" s="237" t="s">
        <v>447</v>
      </c>
      <c r="B39" s="238">
        <v>3200</v>
      </c>
      <c r="C39" s="238">
        <v>1542</v>
      </c>
      <c r="D39" s="238">
        <v>1658</v>
      </c>
      <c r="E39" s="238">
        <v>1306</v>
      </c>
    </row>
    <row r="40" spans="1:5" s="235" customFormat="1" ht="21" customHeight="1">
      <c r="A40" s="233" t="s">
        <v>446</v>
      </c>
      <c r="B40" s="234">
        <v>2434</v>
      </c>
      <c r="C40" s="234">
        <v>1206</v>
      </c>
      <c r="D40" s="234">
        <v>1228</v>
      </c>
      <c r="E40" s="236">
        <v>919</v>
      </c>
    </row>
    <row r="41" spans="1:5" s="235" customFormat="1" ht="21" customHeight="1">
      <c r="A41" s="233" t="s">
        <v>320</v>
      </c>
      <c r="B41" s="234">
        <v>40558</v>
      </c>
      <c r="C41" s="234">
        <v>19693</v>
      </c>
      <c r="D41" s="234">
        <v>20865</v>
      </c>
      <c r="E41" s="234">
        <v>13405</v>
      </c>
    </row>
    <row r="42" spans="1:5" s="235" customFormat="1" ht="21" customHeight="1">
      <c r="A42" s="251" t="s">
        <v>469</v>
      </c>
      <c r="B42" s="252">
        <f>SUM(B43:B44)</f>
        <v>16429</v>
      </c>
      <c r="C42" s="252">
        <f>SUM(C43:C44)</f>
        <v>7761</v>
      </c>
      <c r="D42" s="252">
        <f>SUM(D43:D44)</f>
        <v>8668</v>
      </c>
      <c r="E42" s="252">
        <f>SUM(E43:E45)</f>
        <v>40278</v>
      </c>
    </row>
    <row r="43" spans="1:5" ht="21" customHeight="1">
      <c r="A43" s="224" t="s">
        <v>460</v>
      </c>
      <c r="B43" s="220">
        <v>12953</v>
      </c>
      <c r="C43" s="220">
        <v>6146</v>
      </c>
      <c r="D43" s="220">
        <v>6807</v>
      </c>
      <c r="E43" s="220">
        <v>4971</v>
      </c>
    </row>
    <row r="44" spans="1:5" ht="21" customHeight="1">
      <c r="A44" s="222" t="s">
        <v>445</v>
      </c>
      <c r="B44" s="223">
        <v>3476</v>
      </c>
      <c r="C44" s="223">
        <v>1615</v>
      </c>
      <c r="D44" s="223">
        <v>1861</v>
      </c>
      <c r="E44" s="223">
        <v>1201</v>
      </c>
    </row>
    <row r="45" spans="1:5" ht="21" customHeight="1">
      <c r="A45" s="222" t="s">
        <v>339</v>
      </c>
      <c r="B45" s="223">
        <v>111517</v>
      </c>
      <c r="C45" s="223">
        <v>54927</v>
      </c>
      <c r="D45" s="223">
        <v>56590</v>
      </c>
      <c r="E45" s="223">
        <v>34106</v>
      </c>
    </row>
    <row r="46" spans="1:5" ht="21" customHeight="1">
      <c r="A46" s="247" t="s">
        <v>470</v>
      </c>
      <c r="B46" s="248">
        <f>SUM(B47:B47)</f>
        <v>13746</v>
      </c>
      <c r="C46" s="248">
        <f>SUM(C47:C47)</f>
        <v>6469</v>
      </c>
      <c r="D46" s="248">
        <f>SUM(D47:D47)</f>
        <v>7277</v>
      </c>
      <c r="E46" s="248">
        <f>SUM(E47:E48)</f>
        <v>20442</v>
      </c>
    </row>
    <row r="47" spans="1:5" ht="21" customHeight="1">
      <c r="A47" s="224" t="s">
        <v>444</v>
      </c>
      <c r="B47" s="220">
        <v>13746</v>
      </c>
      <c r="C47" s="220">
        <v>6469</v>
      </c>
      <c r="D47" s="220">
        <v>7277</v>
      </c>
      <c r="E47" s="220">
        <v>6466</v>
      </c>
    </row>
    <row r="48" spans="1:5" ht="21" customHeight="1">
      <c r="A48" s="224" t="s">
        <v>342</v>
      </c>
      <c r="B48" s="220">
        <v>40723</v>
      </c>
      <c r="C48" s="220">
        <v>19562</v>
      </c>
      <c r="D48" s="220">
        <v>21161</v>
      </c>
      <c r="E48" s="220">
        <v>13976</v>
      </c>
    </row>
    <row r="49" spans="1:7" ht="21" customHeight="1">
      <c r="A49" s="247" t="s">
        <v>471</v>
      </c>
      <c r="B49" s="248">
        <f>SUM(B56:B56)</f>
        <v>15779</v>
      </c>
      <c r="C49" s="248">
        <f>SUM(C56:C56)</f>
        <v>7724</v>
      </c>
      <c r="D49" s="248">
        <f>SUM(D56:D56)</f>
        <v>8055</v>
      </c>
      <c r="E49" s="248">
        <f>SUM(E50:E57)</f>
        <v>38142</v>
      </c>
    </row>
    <row r="50" spans="1:7" s="229" customFormat="1" ht="21" customHeight="1">
      <c r="A50" s="227" t="s">
        <v>443</v>
      </c>
      <c r="B50" s="228">
        <v>2946</v>
      </c>
      <c r="C50" s="228">
        <v>1379</v>
      </c>
      <c r="D50" s="228">
        <v>1567</v>
      </c>
      <c r="E50" s="228">
        <v>1000</v>
      </c>
    </row>
    <row r="51" spans="1:7" s="229" customFormat="1" ht="21" customHeight="1">
      <c r="A51" s="231" t="s">
        <v>442</v>
      </c>
      <c r="B51" s="232">
        <v>8016</v>
      </c>
      <c r="C51" s="232">
        <v>3821</v>
      </c>
      <c r="D51" s="232">
        <v>4195</v>
      </c>
      <c r="E51" s="232">
        <v>3568</v>
      </c>
    </row>
    <row r="52" spans="1:7" s="229" customFormat="1" ht="21" customHeight="1">
      <c r="A52" s="227" t="s">
        <v>438</v>
      </c>
      <c r="B52" s="228">
        <v>5416</v>
      </c>
      <c r="C52" s="228">
        <v>2710</v>
      </c>
      <c r="D52" s="228">
        <v>2706</v>
      </c>
      <c r="E52" s="228">
        <v>1718</v>
      </c>
    </row>
    <row r="53" spans="1:7" s="229" customFormat="1" ht="21" customHeight="1">
      <c r="A53" s="231" t="s">
        <v>435</v>
      </c>
      <c r="B53" s="232">
        <v>7675</v>
      </c>
      <c r="C53" s="232">
        <v>3711</v>
      </c>
      <c r="D53" s="232">
        <v>3964</v>
      </c>
      <c r="E53" s="232">
        <v>1957</v>
      </c>
    </row>
    <row r="54" spans="1:7" s="229" customFormat="1" ht="21" customHeight="1">
      <c r="A54" s="231" t="s">
        <v>429</v>
      </c>
      <c r="B54" s="232">
        <v>7344</v>
      </c>
      <c r="C54" s="232">
        <v>3555</v>
      </c>
      <c r="D54" s="232">
        <v>3789</v>
      </c>
      <c r="E54" s="232">
        <v>1867</v>
      </c>
    </row>
    <row r="55" spans="1:7" s="229" customFormat="1" ht="21" customHeight="1">
      <c r="A55" s="227" t="s">
        <v>430</v>
      </c>
      <c r="B55" s="228">
        <v>8983</v>
      </c>
      <c r="C55" s="228">
        <v>4401</v>
      </c>
      <c r="D55" s="228">
        <v>4582</v>
      </c>
      <c r="E55" s="228">
        <v>2766</v>
      </c>
    </row>
    <row r="56" spans="1:7" s="229" customFormat="1" ht="21" customHeight="1">
      <c r="A56" s="227" t="s">
        <v>428</v>
      </c>
      <c r="B56" s="228">
        <v>15779</v>
      </c>
      <c r="C56" s="228">
        <v>7724</v>
      </c>
      <c r="D56" s="228">
        <v>8055</v>
      </c>
      <c r="E56" s="228">
        <v>5388</v>
      </c>
    </row>
    <row r="57" spans="1:7" s="229" customFormat="1" ht="21" customHeight="1">
      <c r="A57" s="227" t="s">
        <v>344</v>
      </c>
      <c r="B57" s="228">
        <v>65831</v>
      </c>
      <c r="C57" s="228">
        <v>32055</v>
      </c>
      <c r="D57" s="228">
        <v>33776</v>
      </c>
      <c r="E57" s="228">
        <v>19878</v>
      </c>
    </row>
    <row r="58" spans="1:7" s="229" customFormat="1" ht="21" customHeight="1">
      <c r="A58" s="253" t="s">
        <v>472</v>
      </c>
      <c r="B58" s="254">
        <f>SUM(B59:B59)</f>
        <v>2796</v>
      </c>
      <c r="C58" s="254">
        <f>SUM(C59:C59)</f>
        <v>1305</v>
      </c>
      <c r="D58" s="254">
        <f>SUM(D59:D59)</f>
        <v>1491</v>
      </c>
      <c r="E58" s="254">
        <f>SUM(E59:E60)</f>
        <v>16602</v>
      </c>
    </row>
    <row r="59" spans="1:7" ht="21" customHeight="1">
      <c r="A59" s="224" t="s">
        <v>441</v>
      </c>
      <c r="B59" s="220">
        <v>2796</v>
      </c>
      <c r="C59" s="220">
        <v>1305</v>
      </c>
      <c r="D59" s="220">
        <v>1491</v>
      </c>
      <c r="E59" s="220">
        <v>1057</v>
      </c>
    </row>
    <row r="60" spans="1:7" ht="21" customHeight="1">
      <c r="A60" s="224" t="s">
        <v>352</v>
      </c>
      <c r="B60" s="220">
        <v>46483</v>
      </c>
      <c r="C60" s="220">
        <v>22838</v>
      </c>
      <c r="D60" s="220">
        <v>23645</v>
      </c>
      <c r="E60" s="220">
        <v>15545</v>
      </c>
    </row>
    <row r="63" spans="1:7" ht="21" customHeight="1">
      <c r="G63" s="255">
        <v>5358.0079999999998</v>
      </c>
    </row>
    <row r="64" spans="1:7" ht="21" customHeight="1">
      <c r="B64" s="219"/>
      <c r="C64" s="219"/>
      <c r="D64" s="219"/>
      <c r="E64" s="219"/>
      <c r="G64" s="256">
        <v>540.91700000000003</v>
      </c>
    </row>
    <row r="65" spans="2:7" ht="21" customHeight="1">
      <c r="G65" s="256">
        <v>552.33000000000004</v>
      </c>
    </row>
    <row r="66" spans="2:7" ht="21" customHeight="1">
      <c r="B66" s="219">
        <f>B58+B49+B46+B42+B38+B33+B25+B22+B15+B7</f>
        <v>147215</v>
      </c>
      <c r="C66" s="219">
        <f>C58+C49+C46+C42+C38+C33+C25+C22+C15+C7</f>
        <v>69937</v>
      </c>
      <c r="D66" s="219">
        <f>D58+D49+D46+D42+D38+D33+D25+D22+D15+D7</f>
        <v>77278</v>
      </c>
      <c r="E66" s="219">
        <f>E58+E49+E46+E42+E38+E33+E25+E22+E15+E7</f>
        <v>292289</v>
      </c>
      <c r="G66" s="256">
        <v>481.298</v>
      </c>
    </row>
    <row r="67" spans="2:7" ht="21" customHeight="1">
      <c r="G67" s="256">
        <v>180.98599999999999</v>
      </c>
    </row>
    <row r="68" spans="2:7" ht="21" customHeight="1">
      <c r="G68" s="256">
        <v>750.38099999999997</v>
      </c>
    </row>
    <row r="69" spans="2:7" ht="21" customHeight="1">
      <c r="B69" s="221">
        <v>848567</v>
      </c>
      <c r="C69" s="221">
        <v>410617</v>
      </c>
      <c r="D69" s="221">
        <v>437950</v>
      </c>
      <c r="E69" s="221">
        <v>292289</v>
      </c>
      <c r="G69" s="256">
        <v>355.91699999999997</v>
      </c>
    </row>
    <row r="70" spans="2:7" ht="21" customHeight="1">
      <c r="G70" s="256">
        <v>630.29</v>
      </c>
    </row>
    <row r="71" spans="2:7" ht="21" customHeight="1">
      <c r="G71" s="256">
        <v>252.08099999999999</v>
      </c>
    </row>
    <row r="72" spans="2:7" ht="21" customHeight="1">
      <c r="G72" s="256">
        <v>1193.5989999999999</v>
      </c>
    </row>
    <row r="73" spans="2:7" ht="21" customHeight="1">
      <c r="G73" s="256">
        <v>420.209</v>
      </c>
    </row>
  </sheetData>
  <hyperlinks>
    <hyperlink ref="A14" r:id="rId1" display="javascript:openWindow('?rcode=7201&amp;statType=1&amp;year=59')"/>
    <hyperlink ref="A21" r:id="rId2" display="javascript:openWindow('?rcode=7202&amp;statType=1&amp;year=59')"/>
    <hyperlink ref="A24" r:id="rId3" display="javascript:openWindow('?rcode=7203&amp;statType=1&amp;year=59')"/>
    <hyperlink ref="A32" r:id="rId4" display="javascript:openWindow('?rcode=7204&amp;statType=1&amp;year=59')"/>
    <hyperlink ref="A37" r:id="rId5" display="javascript:openWindow('?rcode=7205&amp;statType=1&amp;year=59')"/>
    <hyperlink ref="A41" r:id="rId6" display="javascript:openWindow('?rcode=7206&amp;statType=1&amp;year=59')"/>
    <hyperlink ref="A45" r:id="rId7" display="javascript:openWindow('?rcode=7207&amp;statType=1&amp;year=59')"/>
    <hyperlink ref="A48" r:id="rId8" display="javascript:openWindow('?rcode=7208&amp;statType=1&amp;year=59')"/>
    <hyperlink ref="A57" r:id="rId9" display="javascript:openWindow('?rcode=7209&amp;statType=1&amp;year=59')"/>
    <hyperlink ref="A60" r:id="rId10" display="javascript:openWindow('?rcode=7210&amp;statType=1&amp;year=59')"/>
    <hyperlink ref="A56" r:id="rId11" display="javascript:openWindow('?rcode=7266&amp;statType=1&amp;year=59')"/>
    <hyperlink ref="A54" r:id="rId12" display="javascript:openWindow('?rcode=7267&amp;statType=1&amp;year=59')"/>
    <hyperlink ref="A55" r:id="rId13" display="javascript:openWindow('?rcode=7268&amp;statType=1&amp;year=59')"/>
    <hyperlink ref="A20" r:id="rId14" display="javascript:openWindow('?rcode=7269&amp;statType=1&amp;year=59')"/>
    <hyperlink ref="A13" r:id="rId15" display="javascript:openWindow('?rcode=7270&amp;statType=1&amp;year=59')"/>
    <hyperlink ref="A12" r:id="rId16" display="javascript:openWindow('?rcode=7271&amp;statType=1&amp;year=59')"/>
    <hyperlink ref="A31" r:id="rId17" display="javascript:openWindow('?rcode=7272&amp;statType=1&amp;year=59')"/>
    <hyperlink ref="A53" r:id="rId18" display="javascript:openWindow('?rcode=7273&amp;statType=1&amp;year=59')"/>
    <hyperlink ref="A30" r:id="rId19" display="javascript:openWindow('?rcode=7274&amp;statType=1&amp;year=59')"/>
    <hyperlink ref="A36" r:id="rId20" display="javascript:openWindow('?rcode=7275&amp;statType=1&amp;year=59')"/>
    <hyperlink ref="A52" r:id="rId21" display="javascript:openWindow('?rcode=7276&amp;statType=1&amp;year=59')"/>
    <hyperlink ref="A35" r:id="rId22" display="javascript:openWindow('?rcode=7277&amp;statType=1&amp;year=59')"/>
    <hyperlink ref="A19" r:id="rId23" display="javascript:openWindow('?rcode=7278&amp;statType=1&amp;year=59')"/>
    <hyperlink ref="A59" r:id="rId24" display="javascript:openWindow('?rcode=7279&amp;statType=1&amp;year=59')"/>
    <hyperlink ref="A51" r:id="rId25" display="javascript:openWindow('?rcode=7280&amp;statType=1&amp;year=59')"/>
    <hyperlink ref="A50" r:id="rId26" display="javascript:openWindow('?rcode=7281&amp;statType=1&amp;year=59')"/>
    <hyperlink ref="A47" r:id="rId27" display="javascript:openWindow('?rcode=7282&amp;statType=1&amp;year=59')"/>
    <hyperlink ref="A44" r:id="rId28" display="javascript:openWindow('?rcode=7283&amp;statType=1&amp;year=59')"/>
    <hyperlink ref="A40" r:id="rId29" display="javascript:openWindow('?rcode=7284&amp;statType=1&amp;year=59')"/>
    <hyperlink ref="A39" r:id="rId30" display="javascript:openWindow('?rcode=7285&amp;statType=1&amp;year=59')"/>
    <hyperlink ref="A34" r:id="rId31" display="javascript:openWindow('?rcode=7286&amp;statType=1&amp;year=59')"/>
    <hyperlink ref="A29" r:id="rId32" display="javascript:openWindow('?rcode=7287&amp;statType=1&amp;year=59')"/>
    <hyperlink ref="A28" r:id="rId33" display="javascript:openWindow('?rcode=7288&amp;statType=1&amp;year=59')"/>
    <hyperlink ref="A27" r:id="rId34" display="javascript:openWindow('?rcode=7289&amp;statType=1&amp;year=59')"/>
    <hyperlink ref="A26" r:id="rId35" display="javascript:openWindow('?rcode=7290&amp;statType=1&amp;year=59')"/>
    <hyperlink ref="A23" r:id="rId36" display="javascript:openWindow('?rcode=7291&amp;statType=1&amp;year=59')"/>
    <hyperlink ref="A18" r:id="rId37" display="javascript:openWindow('?rcode=7292&amp;statType=1&amp;year=59')"/>
    <hyperlink ref="A17" r:id="rId38" display="javascript:openWindow('?rcode=7293&amp;statType=1&amp;year=59')"/>
    <hyperlink ref="A16" r:id="rId39" display="javascript:openWindow('?rcode=7294&amp;statType=1&amp;year=59')"/>
    <hyperlink ref="A11" r:id="rId40" display="javascript:openWindow('?rcode=7295&amp;statType=1&amp;year=59')"/>
    <hyperlink ref="A10" r:id="rId41" display="javascript:openWindow('?rcode=7296&amp;statType=1&amp;year=59')"/>
    <hyperlink ref="A9" r:id="rId42" display="javascript:openWindow('?rcode=7297&amp;statType=1&amp;year=59')"/>
    <hyperlink ref="A43" r:id="rId43" display="javascript:openWindow('?rcode=7298&amp;statType=1&amp;year=59')"/>
    <hyperlink ref="A8" r:id="rId44" display="javascript:openWindow('?rcode=7299&amp;statType=1&amp;year=59')"/>
  </hyperlinks>
  <pageMargins left="0.7" right="0.7" top="0.75" bottom="0.75" header="0.3" footer="0.3"/>
  <pageSetup paperSize="9" orientation="portrait" horizontalDpi="0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8"/>
  <sheetViews>
    <sheetView showGridLines="0" topLeftCell="A61" workbookViewId="0">
      <selection activeCell="G42" sqref="G42"/>
    </sheetView>
  </sheetViews>
  <sheetFormatPr defaultRowHeight="18.7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4.85546875" style="5" customWidth="1"/>
    <col min="17" max="17" width="4.140625" style="5" customWidth="1"/>
    <col min="18" max="16384" width="9.140625" style="5"/>
  </cols>
  <sheetData>
    <row r="1" spans="1:18" s="1" customFormat="1">
      <c r="B1" s="1" t="s">
        <v>0</v>
      </c>
      <c r="C1" s="2">
        <v>1.2</v>
      </c>
      <c r="D1" s="1" t="s">
        <v>272</v>
      </c>
      <c r="R1" s="1">
        <v>0</v>
      </c>
    </row>
    <row r="2" spans="1:18" s="3" customFormat="1">
      <c r="B2" s="1" t="s">
        <v>145</v>
      </c>
      <c r="C2" s="2">
        <v>1.2</v>
      </c>
      <c r="D2" s="1" t="s">
        <v>273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8" s="8" customFormat="1" ht="23.25" customHeight="1">
      <c r="A4" s="318" t="s">
        <v>164</v>
      </c>
      <c r="B4" s="318"/>
      <c r="C4" s="318"/>
      <c r="D4" s="319"/>
      <c r="E4" s="335" t="s">
        <v>274</v>
      </c>
      <c r="F4" s="336"/>
      <c r="G4" s="337"/>
      <c r="H4" s="335" t="s">
        <v>275</v>
      </c>
      <c r="I4" s="336"/>
      <c r="J4" s="337"/>
      <c r="K4" s="335" t="s">
        <v>276</v>
      </c>
      <c r="L4" s="336"/>
      <c r="M4" s="337"/>
      <c r="N4" s="324" t="s">
        <v>239</v>
      </c>
      <c r="O4" s="325"/>
    </row>
    <row r="5" spans="1:18" s="8" customFormat="1" ht="18" customHeight="1">
      <c r="A5" s="320"/>
      <c r="B5" s="320"/>
      <c r="C5" s="320"/>
      <c r="D5" s="321"/>
      <c r="E5" s="98" t="s">
        <v>1</v>
      </c>
      <c r="F5" s="89" t="s">
        <v>2</v>
      </c>
      <c r="G5" s="35" t="s">
        <v>3</v>
      </c>
      <c r="H5" s="90" t="s">
        <v>1</v>
      </c>
      <c r="I5" s="89" t="s">
        <v>2</v>
      </c>
      <c r="J5" s="90" t="s">
        <v>3</v>
      </c>
      <c r="K5" s="99" t="s">
        <v>1</v>
      </c>
      <c r="L5" s="89" t="s">
        <v>2</v>
      </c>
      <c r="M5" s="90" t="s">
        <v>3</v>
      </c>
      <c r="N5" s="326"/>
      <c r="O5" s="327"/>
    </row>
    <row r="6" spans="1:18" s="8" customFormat="1" ht="16.5" customHeight="1">
      <c r="A6" s="322"/>
      <c r="B6" s="322"/>
      <c r="C6" s="322"/>
      <c r="D6" s="323"/>
      <c r="E6" s="91" t="s">
        <v>7</v>
      </c>
      <c r="F6" s="92" t="s">
        <v>8</v>
      </c>
      <c r="G6" s="88" t="s">
        <v>9</v>
      </c>
      <c r="H6" s="87" t="s">
        <v>7</v>
      </c>
      <c r="I6" s="92" t="s">
        <v>8</v>
      </c>
      <c r="J6" s="87" t="s">
        <v>9</v>
      </c>
      <c r="K6" s="92" t="s">
        <v>7</v>
      </c>
      <c r="L6" s="92" t="s">
        <v>8</v>
      </c>
      <c r="M6" s="87" t="s">
        <v>9</v>
      </c>
      <c r="N6" s="328"/>
      <c r="O6" s="329"/>
    </row>
    <row r="7" spans="1:18" ht="28.5" customHeight="1">
      <c r="A7" s="338" t="s">
        <v>72</v>
      </c>
      <c r="B7" s="338"/>
      <c r="C7" s="338"/>
      <c r="D7" s="338"/>
      <c r="E7" s="287">
        <v>849053</v>
      </c>
      <c r="F7" s="287">
        <v>411089</v>
      </c>
      <c r="G7" s="287">
        <v>437964</v>
      </c>
      <c r="H7" s="288">
        <v>849699</v>
      </c>
      <c r="I7" s="288">
        <v>411295</v>
      </c>
      <c r="J7" s="288">
        <v>438404</v>
      </c>
      <c r="K7" s="289">
        <f>K10+K18+K39+K42+K50+K55+K68+K72+K75+K84</f>
        <v>848567</v>
      </c>
      <c r="L7" s="289">
        <f t="shared" ref="L7:M7" si="0">L10+L18+L39+L42+L50+L55+L68+L72+L75+L84</f>
        <v>410617</v>
      </c>
      <c r="M7" s="203">
        <f t="shared" si="0"/>
        <v>437950</v>
      </c>
      <c r="N7" s="338" t="s">
        <v>7</v>
      </c>
      <c r="O7" s="338"/>
    </row>
    <row r="8" spans="1:18" ht="20.25" customHeight="1">
      <c r="B8" s="5" t="s">
        <v>5</v>
      </c>
      <c r="E8" s="192">
        <v>227586</v>
      </c>
      <c r="F8" s="192">
        <v>108726</v>
      </c>
      <c r="G8" s="192">
        <v>118860</v>
      </c>
      <c r="H8" s="192">
        <v>227173</v>
      </c>
      <c r="I8" s="192">
        <v>108479</v>
      </c>
      <c r="J8" s="192">
        <v>118694</v>
      </c>
      <c r="K8" s="191">
        <f>K7-K9</f>
        <v>226648</v>
      </c>
      <c r="L8" s="191">
        <f t="shared" ref="L8:M8" si="1">L7-L9</f>
        <v>108094</v>
      </c>
      <c r="M8" s="195">
        <f t="shared" si="1"/>
        <v>118554</v>
      </c>
      <c r="O8" s="5" t="s">
        <v>30</v>
      </c>
    </row>
    <row r="9" spans="1:18" ht="20.25" customHeight="1">
      <c r="B9" s="5" t="s">
        <v>6</v>
      </c>
      <c r="E9" s="192">
        <v>621467</v>
      </c>
      <c r="F9" s="192">
        <v>302363</v>
      </c>
      <c r="G9" s="192">
        <v>319104</v>
      </c>
      <c r="H9" s="192">
        <v>622526</v>
      </c>
      <c r="I9" s="192">
        <v>302816</v>
      </c>
      <c r="J9" s="192">
        <v>319710</v>
      </c>
      <c r="K9" s="191">
        <f>K17+K24+K41+K49+K54+K58+K71+K74+K83+K86</f>
        <v>621919</v>
      </c>
      <c r="L9" s="191">
        <f t="shared" ref="L9:M9" si="2">L17+L24+L41+L49+L54+L58+L71+L74+L83+L86</f>
        <v>302523</v>
      </c>
      <c r="M9" s="195">
        <f t="shared" si="2"/>
        <v>319396</v>
      </c>
      <c r="O9" s="5" t="s">
        <v>31</v>
      </c>
    </row>
    <row r="10" spans="1:18" ht="20.25" customHeight="1">
      <c r="A10" s="146" t="s">
        <v>277</v>
      </c>
      <c r="E10" s="192">
        <v>167190</v>
      </c>
      <c r="F10" s="192">
        <v>79573</v>
      </c>
      <c r="G10" s="192">
        <v>87617</v>
      </c>
      <c r="H10" s="192">
        <v>167526</v>
      </c>
      <c r="I10" s="192">
        <v>79612</v>
      </c>
      <c r="J10" s="192">
        <v>87914</v>
      </c>
      <c r="K10" s="191">
        <f>SUM(K11:K17)</f>
        <v>167591</v>
      </c>
      <c r="L10" s="191">
        <f t="shared" ref="L10:M10" si="3">SUM(L11:L17)</f>
        <v>79635</v>
      </c>
      <c r="M10" s="195">
        <f t="shared" si="3"/>
        <v>87956</v>
      </c>
      <c r="N10" s="146" t="s">
        <v>285</v>
      </c>
    </row>
    <row r="11" spans="1:18" ht="20.25" customHeight="1">
      <c r="A11" s="146" t="s">
        <v>278</v>
      </c>
      <c r="E11" s="192">
        <v>26164</v>
      </c>
      <c r="F11" s="192">
        <v>12107</v>
      </c>
      <c r="G11" s="192">
        <v>14057</v>
      </c>
      <c r="H11" s="192">
        <v>26001</v>
      </c>
      <c r="I11" s="192">
        <v>12042</v>
      </c>
      <c r="J11" s="192">
        <v>13959</v>
      </c>
      <c r="K11" s="191">
        <v>25847</v>
      </c>
      <c r="L11" s="195">
        <v>11927</v>
      </c>
      <c r="M11" s="195">
        <v>13920</v>
      </c>
      <c r="N11" s="146" t="s">
        <v>286</v>
      </c>
    </row>
    <row r="12" spans="1:18" ht="20.25" customHeight="1">
      <c r="A12" s="146" t="s">
        <v>279</v>
      </c>
      <c r="E12" s="192">
        <v>14213</v>
      </c>
      <c r="F12" s="192">
        <v>6919</v>
      </c>
      <c r="G12" s="192">
        <v>7294</v>
      </c>
      <c r="H12" s="192">
        <v>14216</v>
      </c>
      <c r="I12" s="192">
        <v>6911</v>
      </c>
      <c r="J12" s="192">
        <v>7305</v>
      </c>
      <c r="K12" s="191">
        <v>14203</v>
      </c>
      <c r="L12" s="195">
        <v>6910</v>
      </c>
      <c r="M12" s="195">
        <v>7293</v>
      </c>
      <c r="N12" s="146" t="s">
        <v>287</v>
      </c>
    </row>
    <row r="13" spans="1:18" ht="20.25" customHeight="1">
      <c r="A13" s="146" t="s">
        <v>280</v>
      </c>
      <c r="E13" s="192">
        <v>3480</v>
      </c>
      <c r="F13" s="192">
        <v>1579</v>
      </c>
      <c r="G13" s="192">
        <v>1901</v>
      </c>
      <c r="H13" s="192">
        <v>3460</v>
      </c>
      <c r="I13" s="192">
        <v>1570</v>
      </c>
      <c r="J13" s="192">
        <v>1890</v>
      </c>
      <c r="K13" s="191">
        <v>3477</v>
      </c>
      <c r="L13" s="195">
        <v>1571</v>
      </c>
      <c r="M13" s="195">
        <v>1906</v>
      </c>
      <c r="N13" s="146" t="s">
        <v>288</v>
      </c>
    </row>
    <row r="14" spans="1:18" ht="20.25" customHeight="1">
      <c r="A14" s="146" t="s">
        <v>281</v>
      </c>
      <c r="E14" s="192">
        <v>6739</v>
      </c>
      <c r="F14" s="192">
        <v>3275</v>
      </c>
      <c r="G14" s="192">
        <v>3464</v>
      </c>
      <c r="H14" s="192">
        <v>6741</v>
      </c>
      <c r="I14" s="192">
        <v>3269</v>
      </c>
      <c r="J14" s="192">
        <v>3472</v>
      </c>
      <c r="K14" s="191">
        <v>6707</v>
      </c>
      <c r="L14" s="195">
        <v>3259</v>
      </c>
      <c r="M14" s="195">
        <v>3448</v>
      </c>
      <c r="N14" s="146" t="s">
        <v>289</v>
      </c>
    </row>
    <row r="15" spans="1:18" ht="20.25" customHeight="1">
      <c r="A15" s="146" t="s">
        <v>282</v>
      </c>
      <c r="B15" s="184"/>
      <c r="C15" s="184"/>
      <c r="D15" s="259"/>
      <c r="E15" s="192">
        <v>8059</v>
      </c>
      <c r="F15" s="192">
        <v>3741</v>
      </c>
      <c r="G15" s="192">
        <v>4318</v>
      </c>
      <c r="H15" s="192">
        <v>8188</v>
      </c>
      <c r="I15" s="192">
        <v>3790</v>
      </c>
      <c r="J15" s="192">
        <v>4398</v>
      </c>
      <c r="K15" s="191">
        <v>8343</v>
      </c>
      <c r="L15" s="195">
        <v>3846</v>
      </c>
      <c r="M15" s="195">
        <v>4497</v>
      </c>
      <c r="N15" s="146" t="s">
        <v>290</v>
      </c>
    </row>
    <row r="16" spans="1:18" ht="20.25" customHeight="1">
      <c r="A16" s="146" t="s">
        <v>283</v>
      </c>
      <c r="B16" s="216"/>
      <c r="C16" s="216"/>
      <c r="D16" s="215"/>
      <c r="E16" s="192">
        <v>1948</v>
      </c>
      <c r="F16" s="192">
        <v>970</v>
      </c>
      <c r="G16" s="192">
        <v>978</v>
      </c>
      <c r="H16" s="192">
        <v>1932</v>
      </c>
      <c r="I16" s="192">
        <v>956</v>
      </c>
      <c r="J16" s="192">
        <v>976</v>
      </c>
      <c r="K16" s="191">
        <v>1919</v>
      </c>
      <c r="L16" s="195">
        <v>943</v>
      </c>
      <c r="M16" s="195">
        <v>976</v>
      </c>
      <c r="N16" s="146" t="s">
        <v>291</v>
      </c>
    </row>
    <row r="17" spans="1:15" ht="20.25" customHeight="1">
      <c r="A17" s="146" t="s">
        <v>284</v>
      </c>
      <c r="E17" s="192">
        <v>106587</v>
      </c>
      <c r="F17" s="192">
        <v>50982</v>
      </c>
      <c r="G17" s="192">
        <v>55605</v>
      </c>
      <c r="H17" s="192">
        <v>106988</v>
      </c>
      <c r="I17" s="192">
        <v>51074</v>
      </c>
      <c r="J17" s="192">
        <v>55914</v>
      </c>
      <c r="K17" s="191">
        <v>107095</v>
      </c>
      <c r="L17" s="195">
        <v>51179</v>
      </c>
      <c r="M17" s="195">
        <v>55916</v>
      </c>
      <c r="N17" s="146" t="s">
        <v>292</v>
      </c>
    </row>
    <row r="18" spans="1:15" ht="20.25" customHeight="1">
      <c r="A18" s="146" t="s">
        <v>293</v>
      </c>
      <c r="E18" s="192">
        <v>73550</v>
      </c>
      <c r="F18" s="192">
        <v>35346</v>
      </c>
      <c r="G18" s="192">
        <v>38204</v>
      </c>
      <c r="H18" s="192">
        <v>73213</v>
      </c>
      <c r="I18" s="192">
        <v>35191</v>
      </c>
      <c r="J18" s="192">
        <v>38022</v>
      </c>
      <c r="K18" s="191">
        <f>SUM(K19:K24)</f>
        <v>72827</v>
      </c>
      <c r="L18" s="191">
        <f t="shared" ref="L18:M18" si="4">SUM(L19:L24)</f>
        <v>35037</v>
      </c>
      <c r="M18" s="195">
        <f t="shared" si="4"/>
        <v>37790</v>
      </c>
      <c r="N18" s="146" t="s">
        <v>299</v>
      </c>
    </row>
    <row r="19" spans="1:15" ht="20.25" customHeight="1">
      <c r="A19" s="146" t="s">
        <v>294</v>
      </c>
      <c r="E19" s="192">
        <v>6154</v>
      </c>
      <c r="F19" s="192">
        <v>2863</v>
      </c>
      <c r="G19" s="192">
        <v>3291</v>
      </c>
      <c r="H19" s="192">
        <v>6091</v>
      </c>
      <c r="I19" s="192">
        <v>2830</v>
      </c>
      <c r="J19" s="192">
        <v>3261</v>
      </c>
      <c r="K19" s="191">
        <v>6008</v>
      </c>
      <c r="L19" s="195">
        <v>2768</v>
      </c>
      <c r="M19" s="195">
        <v>3240</v>
      </c>
      <c r="N19" s="146" t="s">
        <v>300</v>
      </c>
    </row>
    <row r="20" spans="1:15" ht="20.25" customHeight="1">
      <c r="A20" s="146" t="s">
        <v>295</v>
      </c>
      <c r="E20" s="192">
        <v>4578</v>
      </c>
      <c r="F20" s="192">
        <v>2227</v>
      </c>
      <c r="G20" s="192">
        <v>2351</v>
      </c>
      <c r="H20" s="192">
        <v>4551</v>
      </c>
      <c r="I20" s="192">
        <v>2212</v>
      </c>
      <c r="J20" s="192">
        <v>2339</v>
      </c>
      <c r="K20" s="191">
        <v>4527</v>
      </c>
      <c r="L20" s="195">
        <v>2197</v>
      </c>
      <c r="M20" s="195">
        <v>2330</v>
      </c>
      <c r="N20" s="146" t="s">
        <v>301</v>
      </c>
    </row>
    <row r="21" spans="1:15" ht="20.25" customHeight="1">
      <c r="A21" s="146" t="s">
        <v>296</v>
      </c>
      <c r="E21" s="192">
        <v>2042</v>
      </c>
      <c r="F21" s="192">
        <v>955</v>
      </c>
      <c r="G21" s="192">
        <v>1087</v>
      </c>
      <c r="H21" s="192">
        <v>2027</v>
      </c>
      <c r="I21" s="192">
        <v>941</v>
      </c>
      <c r="J21" s="192">
        <v>1086</v>
      </c>
      <c r="K21" s="191">
        <v>2014</v>
      </c>
      <c r="L21" s="195">
        <v>933</v>
      </c>
      <c r="M21" s="195">
        <v>1081</v>
      </c>
      <c r="N21" s="146" t="s">
        <v>302</v>
      </c>
    </row>
    <row r="22" spans="1:15" ht="20.25" customHeight="1">
      <c r="A22" s="146" t="s">
        <v>297</v>
      </c>
      <c r="B22" s="184"/>
      <c r="C22" s="184"/>
      <c r="D22" s="259"/>
      <c r="E22" s="192">
        <v>6111</v>
      </c>
      <c r="F22" s="192">
        <v>2978</v>
      </c>
      <c r="G22" s="192">
        <v>3133</v>
      </c>
      <c r="H22" s="192">
        <v>6106</v>
      </c>
      <c r="I22" s="192">
        <v>2973</v>
      </c>
      <c r="J22" s="192">
        <v>3133</v>
      </c>
      <c r="K22" s="191">
        <v>6086</v>
      </c>
      <c r="L22" s="195">
        <v>2977</v>
      </c>
      <c r="M22" s="195">
        <v>3109</v>
      </c>
      <c r="N22" s="146" t="s">
        <v>303</v>
      </c>
    </row>
    <row r="23" spans="1:15" ht="20.25" customHeight="1">
      <c r="A23" s="146" t="s">
        <v>298</v>
      </c>
      <c r="B23" s="216"/>
      <c r="C23" s="216"/>
      <c r="D23" s="215"/>
      <c r="E23" s="192">
        <v>6898</v>
      </c>
      <c r="F23" s="192">
        <v>3206</v>
      </c>
      <c r="G23" s="192">
        <v>3692</v>
      </c>
      <c r="H23" s="192">
        <v>6868</v>
      </c>
      <c r="I23" s="192">
        <v>3188</v>
      </c>
      <c r="J23" s="192">
        <v>3680</v>
      </c>
      <c r="K23" s="191">
        <v>6821</v>
      </c>
      <c r="L23" s="195">
        <v>3171</v>
      </c>
      <c r="M23" s="195">
        <v>3650</v>
      </c>
      <c r="N23" s="146" t="s">
        <v>304</v>
      </c>
    </row>
    <row r="24" spans="1:15" ht="20.25" customHeight="1">
      <c r="A24" s="146" t="s">
        <v>284</v>
      </c>
      <c r="B24" s="149"/>
      <c r="C24" s="149"/>
      <c r="D24" s="149"/>
      <c r="E24" s="193">
        <v>47767</v>
      </c>
      <c r="F24" s="193">
        <v>23117</v>
      </c>
      <c r="G24" s="193">
        <v>24650</v>
      </c>
      <c r="H24" s="193">
        <v>47570</v>
      </c>
      <c r="I24" s="193">
        <v>23047</v>
      </c>
      <c r="J24" s="193">
        <v>24523</v>
      </c>
      <c r="K24" s="266">
        <v>47371</v>
      </c>
      <c r="L24" s="196">
        <v>22991</v>
      </c>
      <c r="M24" s="196">
        <v>24380</v>
      </c>
      <c r="N24" s="175" t="s">
        <v>292</v>
      </c>
      <c r="O24" s="149"/>
    </row>
    <row r="25" spans="1:15" s="8" customFormat="1" ht="3.7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s="8" customFormat="1" ht="3.7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s="8" customFormat="1" ht="3.7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s="8" customFormat="1" ht="3.7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s="8" customFormat="1" ht="3.7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s="8" customFormat="1" ht="17.25">
      <c r="H30" s="27"/>
      <c r="I30" s="27"/>
      <c r="J30" s="27"/>
      <c r="K30" s="27"/>
      <c r="L30" s="27"/>
      <c r="M30" s="27"/>
      <c r="N30" s="27"/>
      <c r="O30" s="27"/>
    </row>
    <row r="31" spans="1:15" s="8" customFormat="1" ht="17.25">
      <c r="H31" s="27"/>
      <c r="I31" s="27"/>
      <c r="J31" s="27"/>
      <c r="K31" s="27"/>
      <c r="L31" s="27"/>
      <c r="M31" s="27"/>
      <c r="N31" s="27"/>
      <c r="O31" s="27"/>
    </row>
    <row r="32" spans="1:15" s="8" customFormat="1" ht="17.25">
      <c r="H32" s="27"/>
      <c r="I32" s="27"/>
      <c r="J32" s="27"/>
      <c r="K32" s="27"/>
      <c r="L32" s="27"/>
      <c r="M32" s="27"/>
      <c r="N32" s="27"/>
      <c r="O32" s="27"/>
    </row>
    <row r="33" spans="1:18">
      <c r="A33" s="1"/>
      <c r="B33" s="1" t="s">
        <v>0</v>
      </c>
      <c r="C33" s="2">
        <v>1.2</v>
      </c>
      <c r="D33" s="1" t="s">
        <v>305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>
        <v>0</v>
      </c>
    </row>
    <row r="34" spans="1:18">
      <c r="A34" s="3"/>
      <c r="B34" s="1" t="s">
        <v>145</v>
      </c>
      <c r="C34" s="2">
        <v>1.2</v>
      </c>
      <c r="D34" s="1" t="s">
        <v>306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8">
      <c r="A36" s="318" t="s">
        <v>164</v>
      </c>
      <c r="B36" s="318"/>
      <c r="C36" s="318"/>
      <c r="D36" s="319"/>
      <c r="E36" s="335" t="s">
        <v>274</v>
      </c>
      <c r="F36" s="336"/>
      <c r="G36" s="337"/>
      <c r="H36" s="335" t="s">
        <v>275</v>
      </c>
      <c r="I36" s="336"/>
      <c r="J36" s="337"/>
      <c r="K36" s="335" t="s">
        <v>276</v>
      </c>
      <c r="L36" s="336"/>
      <c r="M36" s="337"/>
      <c r="N36" s="324" t="s">
        <v>239</v>
      </c>
      <c r="O36" s="325"/>
      <c r="P36" s="8"/>
      <c r="Q36" s="8"/>
      <c r="R36" s="8"/>
    </row>
    <row r="37" spans="1:18">
      <c r="A37" s="334"/>
      <c r="B37" s="334"/>
      <c r="C37" s="334"/>
      <c r="D37" s="321"/>
      <c r="E37" s="98" t="s">
        <v>1</v>
      </c>
      <c r="F37" s="89" t="s">
        <v>2</v>
      </c>
      <c r="G37" s="138" t="s">
        <v>3</v>
      </c>
      <c r="H37" s="141" t="s">
        <v>1</v>
      </c>
      <c r="I37" s="89" t="s">
        <v>2</v>
      </c>
      <c r="J37" s="141" t="s">
        <v>3</v>
      </c>
      <c r="K37" s="99" t="s">
        <v>1</v>
      </c>
      <c r="L37" s="89" t="s">
        <v>2</v>
      </c>
      <c r="M37" s="141" t="s">
        <v>3</v>
      </c>
      <c r="N37" s="326"/>
      <c r="O37" s="327"/>
      <c r="P37" s="8"/>
      <c r="Q37" s="8"/>
      <c r="R37" s="8"/>
    </row>
    <row r="38" spans="1:18">
      <c r="A38" s="322"/>
      <c r="B38" s="322"/>
      <c r="C38" s="322"/>
      <c r="D38" s="323"/>
      <c r="E38" s="140" t="s">
        <v>7</v>
      </c>
      <c r="F38" s="92" t="s">
        <v>8</v>
      </c>
      <c r="G38" s="136" t="s">
        <v>9</v>
      </c>
      <c r="H38" s="135" t="s">
        <v>7</v>
      </c>
      <c r="I38" s="92" t="s">
        <v>8</v>
      </c>
      <c r="J38" s="135" t="s">
        <v>9</v>
      </c>
      <c r="K38" s="92" t="s">
        <v>7</v>
      </c>
      <c r="L38" s="92" t="s">
        <v>8</v>
      </c>
      <c r="M38" s="135" t="s">
        <v>9</v>
      </c>
      <c r="N38" s="328"/>
      <c r="O38" s="329"/>
      <c r="P38" s="8"/>
      <c r="Q38" s="8"/>
      <c r="R38" s="8"/>
    </row>
    <row r="39" spans="1:18">
      <c r="A39" s="146" t="s">
        <v>307</v>
      </c>
      <c r="B39" s="269"/>
      <c r="C39" s="269"/>
      <c r="D39" s="270"/>
      <c r="E39" s="194">
        <v>67339</v>
      </c>
      <c r="F39" s="194">
        <v>33332</v>
      </c>
      <c r="G39" s="194">
        <v>34007</v>
      </c>
      <c r="H39" s="195">
        <v>67582</v>
      </c>
      <c r="I39" s="195">
        <v>33443</v>
      </c>
      <c r="J39" s="195">
        <v>34139</v>
      </c>
      <c r="K39" s="191">
        <f>SUM(K40:K41)</f>
        <v>67778</v>
      </c>
      <c r="L39" s="191">
        <f t="shared" ref="L39:M39" si="5">SUM(L40:L41)</f>
        <v>33499</v>
      </c>
      <c r="M39" s="191">
        <f t="shared" si="5"/>
        <v>34279</v>
      </c>
      <c r="N39" s="148" t="s">
        <v>323</v>
      </c>
      <c r="O39" s="269"/>
    </row>
    <row r="40" spans="1:18">
      <c r="A40" s="146" t="s">
        <v>308</v>
      </c>
      <c r="E40" s="195">
        <v>6446</v>
      </c>
      <c r="F40" s="195">
        <v>3150</v>
      </c>
      <c r="G40" s="195">
        <v>3296</v>
      </c>
      <c r="H40" s="195">
        <v>6404</v>
      </c>
      <c r="I40" s="195">
        <v>3106</v>
      </c>
      <c r="J40" s="195">
        <v>3298</v>
      </c>
      <c r="K40" s="191">
        <v>6672</v>
      </c>
      <c r="L40" s="195">
        <v>3218</v>
      </c>
      <c r="M40" s="265">
        <v>3454</v>
      </c>
      <c r="N40" s="148" t="s">
        <v>324</v>
      </c>
    </row>
    <row r="41" spans="1:18">
      <c r="A41" s="146" t="s">
        <v>284</v>
      </c>
      <c r="E41" s="195">
        <v>60893</v>
      </c>
      <c r="F41" s="195">
        <v>30182</v>
      </c>
      <c r="G41" s="195">
        <v>30711</v>
      </c>
      <c r="H41" s="195">
        <v>61178</v>
      </c>
      <c r="I41" s="195">
        <v>30337</v>
      </c>
      <c r="J41" s="195">
        <v>30841</v>
      </c>
      <c r="K41" s="191">
        <v>61106</v>
      </c>
      <c r="L41" s="195">
        <v>30281</v>
      </c>
      <c r="M41" s="265">
        <v>30825</v>
      </c>
      <c r="N41" s="148" t="s">
        <v>292</v>
      </c>
    </row>
    <row r="42" spans="1:18">
      <c r="A42" s="146" t="s">
        <v>309</v>
      </c>
      <c r="E42" s="195">
        <v>79080</v>
      </c>
      <c r="F42" s="195">
        <v>38464</v>
      </c>
      <c r="G42" s="195">
        <v>40616</v>
      </c>
      <c r="H42" s="195">
        <v>78735</v>
      </c>
      <c r="I42" s="195">
        <v>38343</v>
      </c>
      <c r="J42" s="195">
        <v>40392</v>
      </c>
      <c r="K42" s="191">
        <f>SUM(K43:K49)</f>
        <v>78315</v>
      </c>
      <c r="L42" s="191">
        <f t="shared" ref="L42:M42" si="6">SUM(L43:L49)</f>
        <v>38114</v>
      </c>
      <c r="M42" s="191">
        <f t="shared" si="6"/>
        <v>40201</v>
      </c>
      <c r="N42" s="148" t="s">
        <v>325</v>
      </c>
    </row>
    <row r="43" spans="1:18">
      <c r="A43" s="146" t="s">
        <v>310</v>
      </c>
      <c r="E43" s="195">
        <v>1640</v>
      </c>
      <c r="F43" s="195">
        <v>795</v>
      </c>
      <c r="G43" s="195">
        <v>845</v>
      </c>
      <c r="H43" s="195">
        <v>1622</v>
      </c>
      <c r="I43" s="195">
        <v>785</v>
      </c>
      <c r="J43" s="195">
        <v>837</v>
      </c>
      <c r="K43" s="191">
        <v>1601</v>
      </c>
      <c r="L43" s="195">
        <v>773</v>
      </c>
      <c r="M43" s="265">
        <v>828</v>
      </c>
      <c r="N43" s="148" t="s">
        <v>326</v>
      </c>
    </row>
    <row r="44" spans="1:18">
      <c r="A44" s="146" t="s">
        <v>311</v>
      </c>
      <c r="E44" s="195">
        <v>2048</v>
      </c>
      <c r="F44" s="195">
        <v>991</v>
      </c>
      <c r="G44" s="195">
        <v>1057</v>
      </c>
      <c r="H44" s="195">
        <v>2032</v>
      </c>
      <c r="I44" s="195">
        <v>992</v>
      </c>
      <c r="J44" s="195">
        <v>1040</v>
      </c>
      <c r="K44" s="191">
        <v>2015</v>
      </c>
      <c r="L44" s="195">
        <v>979</v>
      </c>
      <c r="M44" s="265">
        <v>1036</v>
      </c>
      <c r="N44" s="148" t="s">
        <v>327</v>
      </c>
    </row>
    <row r="45" spans="1:18">
      <c r="A45" s="146" t="s">
        <v>312</v>
      </c>
      <c r="E45" s="195">
        <v>1282</v>
      </c>
      <c r="F45" s="195">
        <v>630</v>
      </c>
      <c r="G45" s="195">
        <v>652</v>
      </c>
      <c r="H45" s="195">
        <v>1268</v>
      </c>
      <c r="I45" s="195">
        <v>627</v>
      </c>
      <c r="J45" s="195">
        <v>641</v>
      </c>
      <c r="K45" s="191">
        <v>1256</v>
      </c>
      <c r="L45" s="195">
        <v>620</v>
      </c>
      <c r="M45" s="265">
        <v>636</v>
      </c>
      <c r="N45" s="148" t="s">
        <v>328</v>
      </c>
    </row>
    <row r="46" spans="1:18">
      <c r="A46" s="146" t="s">
        <v>313</v>
      </c>
      <c r="E46" s="195">
        <v>1837</v>
      </c>
      <c r="F46" s="195">
        <v>880</v>
      </c>
      <c r="G46" s="195">
        <v>957</v>
      </c>
      <c r="H46" s="195">
        <v>1828</v>
      </c>
      <c r="I46" s="195">
        <v>882</v>
      </c>
      <c r="J46" s="195">
        <v>946</v>
      </c>
      <c r="K46" s="191">
        <v>1809</v>
      </c>
      <c r="L46" s="195">
        <v>879</v>
      </c>
      <c r="M46" s="265">
        <v>930</v>
      </c>
      <c r="N46" s="148" t="s">
        <v>329</v>
      </c>
    </row>
    <row r="47" spans="1:18">
      <c r="A47" s="146" t="s">
        <v>314</v>
      </c>
      <c r="B47" s="184"/>
      <c r="C47" s="184"/>
      <c r="D47" s="259"/>
      <c r="E47" s="195">
        <v>5659</v>
      </c>
      <c r="F47" s="195">
        <v>2698</v>
      </c>
      <c r="G47" s="195">
        <v>2961</v>
      </c>
      <c r="H47" s="195">
        <v>5639</v>
      </c>
      <c r="I47" s="195">
        <v>2694</v>
      </c>
      <c r="J47" s="195">
        <v>2945</v>
      </c>
      <c r="K47" s="191">
        <v>5612</v>
      </c>
      <c r="L47" s="195">
        <v>2683</v>
      </c>
      <c r="M47" s="265">
        <v>2929</v>
      </c>
      <c r="N47" s="148" t="s">
        <v>330</v>
      </c>
    </row>
    <row r="48" spans="1:18">
      <c r="A48" s="146" t="s">
        <v>315</v>
      </c>
      <c r="B48" s="216"/>
      <c r="C48" s="216"/>
      <c r="D48" s="215"/>
      <c r="E48" s="195">
        <v>5697</v>
      </c>
      <c r="F48" s="195">
        <v>2757</v>
      </c>
      <c r="G48" s="195">
        <v>2940</v>
      </c>
      <c r="H48" s="195">
        <v>5667</v>
      </c>
      <c r="I48" s="195">
        <v>2743</v>
      </c>
      <c r="J48" s="195">
        <v>2924</v>
      </c>
      <c r="K48" s="191">
        <v>5653</v>
      </c>
      <c r="L48" s="195">
        <v>2735</v>
      </c>
      <c r="M48" s="265">
        <v>2918</v>
      </c>
      <c r="N48" s="148" t="s">
        <v>331</v>
      </c>
    </row>
    <row r="49" spans="1:18">
      <c r="A49" s="146" t="s">
        <v>284</v>
      </c>
      <c r="E49" s="195">
        <v>60917</v>
      </c>
      <c r="F49" s="195">
        <v>29713</v>
      </c>
      <c r="G49" s="195">
        <v>31204</v>
      </c>
      <c r="H49" s="195">
        <v>60679</v>
      </c>
      <c r="I49" s="195">
        <v>29620</v>
      </c>
      <c r="J49" s="195">
        <v>31059</v>
      </c>
      <c r="K49" s="191">
        <v>60369</v>
      </c>
      <c r="L49" s="195">
        <v>29445</v>
      </c>
      <c r="M49" s="265">
        <v>30924</v>
      </c>
      <c r="N49" s="148" t="s">
        <v>292</v>
      </c>
    </row>
    <row r="50" spans="1:18">
      <c r="A50" s="146" t="s">
        <v>316</v>
      </c>
      <c r="E50" s="195">
        <v>62416</v>
      </c>
      <c r="F50" s="195">
        <v>29834</v>
      </c>
      <c r="G50" s="195">
        <v>32582</v>
      </c>
      <c r="H50" s="195">
        <v>62293</v>
      </c>
      <c r="I50" s="195">
        <v>29758</v>
      </c>
      <c r="J50" s="195">
        <v>32535</v>
      </c>
      <c r="K50" s="191">
        <f>SUM(K51:K54)</f>
        <v>62180</v>
      </c>
      <c r="L50" s="191">
        <f t="shared" ref="L50:M50" si="7">SUM(L51:L54)</f>
        <v>29673</v>
      </c>
      <c r="M50" s="191">
        <f t="shared" si="7"/>
        <v>32507</v>
      </c>
      <c r="N50" s="148" t="s">
        <v>332</v>
      </c>
    </row>
    <row r="51" spans="1:18">
      <c r="A51" s="146" t="s">
        <v>317</v>
      </c>
      <c r="E51" s="195">
        <v>6185</v>
      </c>
      <c r="F51" s="195">
        <v>2920</v>
      </c>
      <c r="G51" s="195">
        <v>3265</v>
      </c>
      <c r="H51" s="195">
        <v>6134</v>
      </c>
      <c r="I51" s="195">
        <v>2894</v>
      </c>
      <c r="J51" s="195">
        <v>3240</v>
      </c>
      <c r="K51" s="191">
        <v>6053</v>
      </c>
      <c r="L51" s="195">
        <v>2851</v>
      </c>
      <c r="M51" s="265">
        <v>3202</v>
      </c>
      <c r="N51" s="148" t="s">
        <v>333</v>
      </c>
    </row>
    <row r="52" spans="1:18">
      <c r="A52" s="146" t="s">
        <v>318</v>
      </c>
      <c r="E52" s="195">
        <v>7006</v>
      </c>
      <c r="F52" s="195">
        <v>3321</v>
      </c>
      <c r="G52" s="195">
        <v>3685</v>
      </c>
      <c r="H52" s="195">
        <v>6997</v>
      </c>
      <c r="I52" s="195">
        <v>3309</v>
      </c>
      <c r="J52" s="195">
        <v>3688</v>
      </c>
      <c r="K52" s="191">
        <v>6972</v>
      </c>
      <c r="L52" s="195">
        <v>3288</v>
      </c>
      <c r="M52" s="265">
        <v>3684</v>
      </c>
      <c r="N52" s="148" t="s">
        <v>334</v>
      </c>
    </row>
    <row r="53" spans="1:18">
      <c r="A53" s="146" t="s">
        <v>319</v>
      </c>
      <c r="E53" s="195">
        <v>8347</v>
      </c>
      <c r="F53" s="195">
        <v>4005</v>
      </c>
      <c r="G53" s="195">
        <v>4342</v>
      </c>
      <c r="H53" s="195">
        <v>8328</v>
      </c>
      <c r="I53" s="195">
        <v>3998</v>
      </c>
      <c r="J53" s="195">
        <v>4330</v>
      </c>
      <c r="K53" s="191">
        <v>8289</v>
      </c>
      <c r="L53" s="195">
        <v>3982</v>
      </c>
      <c r="M53" s="265">
        <v>4307</v>
      </c>
      <c r="N53" s="148" t="s">
        <v>335</v>
      </c>
    </row>
    <row r="54" spans="1:18">
      <c r="A54" s="146" t="s">
        <v>284</v>
      </c>
      <c r="B54" s="184"/>
      <c r="C54" s="184"/>
      <c r="D54" s="259"/>
      <c r="E54" s="195">
        <v>40878</v>
      </c>
      <c r="F54" s="195">
        <v>19588</v>
      </c>
      <c r="G54" s="195">
        <v>21290</v>
      </c>
      <c r="H54" s="195">
        <v>40834</v>
      </c>
      <c r="I54" s="195">
        <v>19557</v>
      </c>
      <c r="J54" s="195">
        <v>21277</v>
      </c>
      <c r="K54" s="191">
        <v>40866</v>
      </c>
      <c r="L54" s="195">
        <v>19552</v>
      </c>
      <c r="M54" s="265">
        <v>21314</v>
      </c>
      <c r="N54" s="148" t="s">
        <v>292</v>
      </c>
    </row>
    <row r="55" spans="1:18">
      <c r="A55" s="146" t="s">
        <v>320</v>
      </c>
      <c r="B55" s="216"/>
      <c r="C55" s="216"/>
      <c r="D55" s="215"/>
      <c r="E55" s="195">
        <v>45963</v>
      </c>
      <c r="F55" s="195">
        <v>22376</v>
      </c>
      <c r="G55" s="195">
        <v>23587</v>
      </c>
      <c r="H55" s="195">
        <v>46117</v>
      </c>
      <c r="I55" s="195">
        <v>22414</v>
      </c>
      <c r="J55" s="195">
        <v>23703</v>
      </c>
      <c r="K55" s="191">
        <f>SUM(K56:K58)</f>
        <v>46192</v>
      </c>
      <c r="L55" s="191">
        <f t="shared" ref="L55:M55" si="8">SUM(L56:L58)</f>
        <v>22441</v>
      </c>
      <c r="M55" s="191">
        <f t="shared" si="8"/>
        <v>23751</v>
      </c>
      <c r="N55" s="148" t="s">
        <v>336</v>
      </c>
    </row>
    <row r="56" spans="1:18">
      <c r="A56" s="4" t="s">
        <v>321</v>
      </c>
      <c r="B56" s="4"/>
      <c r="C56" s="4"/>
      <c r="D56" s="4"/>
      <c r="E56" s="195">
        <v>3244</v>
      </c>
      <c r="F56" s="195">
        <v>1577</v>
      </c>
      <c r="G56" s="195">
        <v>1667</v>
      </c>
      <c r="H56" s="195">
        <v>3231</v>
      </c>
      <c r="I56" s="195">
        <v>1563</v>
      </c>
      <c r="J56" s="195">
        <v>1668</v>
      </c>
      <c r="K56" s="191">
        <v>3200</v>
      </c>
      <c r="L56" s="191">
        <v>1542</v>
      </c>
      <c r="M56" s="195">
        <v>1658</v>
      </c>
      <c r="N56" s="148" t="s">
        <v>337</v>
      </c>
      <c r="O56" s="4"/>
    </row>
    <row r="57" spans="1:18">
      <c r="A57" s="146" t="s">
        <v>322</v>
      </c>
      <c r="E57" s="195">
        <v>2482</v>
      </c>
      <c r="F57" s="195">
        <v>1237</v>
      </c>
      <c r="G57" s="195">
        <v>1245</v>
      </c>
      <c r="H57" s="195">
        <v>2433</v>
      </c>
      <c r="I57" s="195">
        <v>1206</v>
      </c>
      <c r="J57" s="195">
        <v>1227</v>
      </c>
      <c r="K57" s="191">
        <v>2434</v>
      </c>
      <c r="L57" s="191">
        <v>1206</v>
      </c>
      <c r="M57" s="195">
        <v>1228</v>
      </c>
      <c r="N57" s="148" t="s">
        <v>338</v>
      </c>
    </row>
    <row r="58" spans="1:18">
      <c r="A58" s="146" t="s">
        <v>284</v>
      </c>
      <c r="E58" s="195">
        <v>40237</v>
      </c>
      <c r="F58" s="195">
        <v>19562</v>
      </c>
      <c r="G58" s="195">
        <v>20675</v>
      </c>
      <c r="H58" s="195">
        <v>40453</v>
      </c>
      <c r="I58" s="195">
        <v>19645</v>
      </c>
      <c r="J58" s="195">
        <v>20808</v>
      </c>
      <c r="K58" s="191">
        <v>40558</v>
      </c>
      <c r="L58" s="191">
        <v>19693</v>
      </c>
      <c r="M58" s="195">
        <v>20865</v>
      </c>
      <c r="N58" s="148" t="s">
        <v>292</v>
      </c>
    </row>
    <row r="59" spans="1:18">
      <c r="A59" s="8"/>
      <c r="B59" s="8"/>
      <c r="C59" s="8"/>
      <c r="D59" s="8"/>
      <c r="E59" s="8"/>
      <c r="F59" s="8"/>
      <c r="G59" s="8"/>
      <c r="H59" s="27"/>
      <c r="I59" s="27"/>
      <c r="J59" s="27"/>
      <c r="K59" s="27"/>
      <c r="L59" s="27"/>
      <c r="M59" s="27"/>
      <c r="N59" s="27"/>
      <c r="O59" s="27"/>
      <c r="P59" s="8"/>
      <c r="Q59" s="8"/>
      <c r="R59" s="8"/>
    </row>
    <row r="60" spans="1:18">
      <c r="A60" s="8"/>
      <c r="B60" s="8"/>
      <c r="C60" s="8"/>
      <c r="D60" s="8"/>
      <c r="E60" s="8"/>
      <c r="F60" s="8"/>
      <c r="G60" s="8"/>
      <c r="H60" s="27"/>
      <c r="I60" s="27"/>
      <c r="J60" s="27"/>
      <c r="K60" s="27"/>
      <c r="L60" s="27"/>
      <c r="M60" s="27"/>
      <c r="N60" s="27"/>
      <c r="O60" s="27"/>
      <c r="P60" s="8"/>
      <c r="Q60" s="8"/>
      <c r="R60" s="8"/>
    </row>
    <row r="62" spans="1:18">
      <c r="A62" s="1"/>
      <c r="B62" s="1" t="s">
        <v>0</v>
      </c>
      <c r="C62" s="2">
        <v>1.2</v>
      </c>
      <c r="D62" s="1" t="s">
        <v>305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>
        <v>0</v>
      </c>
    </row>
    <row r="63" spans="1:18">
      <c r="A63" s="3"/>
      <c r="B63" s="1" t="s">
        <v>145</v>
      </c>
      <c r="C63" s="2">
        <v>1.2</v>
      </c>
      <c r="D63" s="1" t="s">
        <v>306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4"/>
      <c r="O64" s="4"/>
    </row>
    <row r="65" spans="1:18">
      <c r="A65" s="318" t="s">
        <v>164</v>
      </c>
      <c r="B65" s="318"/>
      <c r="C65" s="318"/>
      <c r="D65" s="319"/>
      <c r="E65" s="335" t="s">
        <v>274</v>
      </c>
      <c r="F65" s="336"/>
      <c r="G65" s="337"/>
      <c r="H65" s="335" t="s">
        <v>275</v>
      </c>
      <c r="I65" s="336"/>
      <c r="J65" s="337"/>
      <c r="K65" s="335" t="s">
        <v>276</v>
      </c>
      <c r="L65" s="336"/>
      <c r="M65" s="337"/>
      <c r="N65" s="324" t="s">
        <v>239</v>
      </c>
      <c r="O65" s="325"/>
      <c r="P65" s="8"/>
      <c r="Q65" s="8"/>
      <c r="R65" s="8"/>
    </row>
    <row r="66" spans="1:18">
      <c r="A66" s="334"/>
      <c r="B66" s="334"/>
      <c r="C66" s="334"/>
      <c r="D66" s="321"/>
      <c r="E66" s="98" t="s">
        <v>1</v>
      </c>
      <c r="F66" s="89" t="s">
        <v>2</v>
      </c>
      <c r="G66" s="138" t="s">
        <v>3</v>
      </c>
      <c r="H66" s="141" t="s">
        <v>1</v>
      </c>
      <c r="I66" s="89" t="s">
        <v>2</v>
      </c>
      <c r="J66" s="141" t="s">
        <v>3</v>
      </c>
      <c r="K66" s="99" t="s">
        <v>1</v>
      </c>
      <c r="L66" s="89" t="s">
        <v>2</v>
      </c>
      <c r="M66" s="141" t="s">
        <v>3</v>
      </c>
      <c r="N66" s="326"/>
      <c r="O66" s="327"/>
      <c r="P66" s="8"/>
      <c r="Q66" s="8"/>
      <c r="R66" s="8"/>
    </row>
    <row r="67" spans="1:18">
      <c r="A67" s="322"/>
      <c r="B67" s="322"/>
      <c r="C67" s="322"/>
      <c r="D67" s="323"/>
      <c r="E67" s="140" t="s">
        <v>7</v>
      </c>
      <c r="F67" s="92" t="s">
        <v>8</v>
      </c>
      <c r="G67" s="136" t="s">
        <v>9</v>
      </c>
      <c r="H67" s="135" t="s">
        <v>7</v>
      </c>
      <c r="I67" s="92" t="s">
        <v>8</v>
      </c>
      <c r="J67" s="135" t="s">
        <v>9</v>
      </c>
      <c r="K67" s="92" t="s">
        <v>7</v>
      </c>
      <c r="L67" s="92" t="s">
        <v>8</v>
      </c>
      <c r="M67" s="135" t="s">
        <v>9</v>
      </c>
      <c r="N67" s="328"/>
      <c r="O67" s="329"/>
      <c r="P67" s="8"/>
      <c r="Q67" s="8"/>
      <c r="R67" s="8"/>
    </row>
    <row r="68" spans="1:18">
      <c r="A68" s="146" t="s">
        <v>339</v>
      </c>
      <c r="B68" s="267"/>
      <c r="C68" s="267"/>
      <c r="D68" s="268"/>
      <c r="E68" s="194">
        <v>127677</v>
      </c>
      <c r="F68" s="194">
        <v>62574</v>
      </c>
      <c r="G68" s="194">
        <v>65103</v>
      </c>
      <c r="H68" s="195">
        <v>128036</v>
      </c>
      <c r="I68" s="195">
        <v>62766</v>
      </c>
      <c r="J68" s="195">
        <v>65270</v>
      </c>
      <c r="K68" s="191">
        <f>SUM(K69:K71)</f>
        <v>127946</v>
      </c>
      <c r="L68" s="191">
        <f t="shared" ref="L68:M68" si="9">SUM(L69:L71)</f>
        <v>62688</v>
      </c>
      <c r="M68" s="194">
        <f t="shared" si="9"/>
        <v>65258</v>
      </c>
      <c r="N68" s="146" t="s">
        <v>354</v>
      </c>
      <c r="O68" s="267"/>
      <c r="P68" s="8"/>
      <c r="Q68" s="8"/>
      <c r="R68" s="8"/>
    </row>
    <row r="69" spans="1:18">
      <c r="A69" s="146" t="s">
        <v>340</v>
      </c>
      <c r="B69" s="27"/>
      <c r="C69" s="27"/>
      <c r="D69" s="27"/>
      <c r="E69" s="195">
        <v>12926</v>
      </c>
      <c r="F69" s="195">
        <v>6141</v>
      </c>
      <c r="G69" s="195">
        <v>6785</v>
      </c>
      <c r="H69" s="195">
        <v>12952</v>
      </c>
      <c r="I69" s="195">
        <v>6176</v>
      </c>
      <c r="J69" s="195">
        <v>6776</v>
      </c>
      <c r="K69" s="191">
        <v>12953</v>
      </c>
      <c r="L69" s="195">
        <v>6146</v>
      </c>
      <c r="M69" s="195">
        <v>6807</v>
      </c>
      <c r="N69" s="146" t="s">
        <v>355</v>
      </c>
      <c r="O69" s="27"/>
      <c r="P69" s="8"/>
      <c r="Q69" s="8"/>
      <c r="R69" s="8"/>
    </row>
    <row r="70" spans="1:18">
      <c r="A70" s="146" t="s">
        <v>341</v>
      </c>
      <c r="B70" s="27"/>
      <c r="C70" s="27"/>
      <c r="D70" s="27"/>
      <c r="E70" s="195">
        <v>3549</v>
      </c>
      <c r="F70" s="195">
        <v>1654</v>
      </c>
      <c r="G70" s="195">
        <v>1895</v>
      </c>
      <c r="H70" s="195">
        <v>3520</v>
      </c>
      <c r="I70" s="195">
        <v>1634</v>
      </c>
      <c r="J70" s="195">
        <v>1886</v>
      </c>
      <c r="K70" s="191">
        <v>3476</v>
      </c>
      <c r="L70" s="195">
        <v>1615</v>
      </c>
      <c r="M70" s="195">
        <v>1861</v>
      </c>
      <c r="N70" s="146" t="s">
        <v>356</v>
      </c>
      <c r="O70" s="27"/>
      <c r="P70" s="8"/>
      <c r="Q70" s="8"/>
      <c r="R70" s="8"/>
    </row>
    <row r="71" spans="1:18">
      <c r="A71" s="146" t="s">
        <v>284</v>
      </c>
      <c r="B71" s="27"/>
      <c r="C71" s="27"/>
      <c r="D71" s="27"/>
      <c r="E71" s="195">
        <v>111202</v>
      </c>
      <c r="F71" s="195">
        <v>54779</v>
      </c>
      <c r="G71" s="195">
        <v>56423</v>
      </c>
      <c r="H71" s="195">
        <v>111564</v>
      </c>
      <c r="I71" s="195">
        <v>54956</v>
      </c>
      <c r="J71" s="195">
        <v>56608</v>
      </c>
      <c r="K71" s="191">
        <v>111517</v>
      </c>
      <c r="L71" s="195">
        <v>54927</v>
      </c>
      <c r="M71" s="195">
        <v>56590</v>
      </c>
      <c r="N71" s="146" t="s">
        <v>292</v>
      </c>
      <c r="O71" s="27"/>
      <c r="P71" s="8"/>
      <c r="Q71" s="8"/>
      <c r="R71" s="8"/>
    </row>
    <row r="72" spans="1:18">
      <c r="A72" s="146" t="s">
        <v>342</v>
      </c>
      <c r="B72" s="27"/>
      <c r="C72" s="27"/>
      <c r="D72" s="27"/>
      <c r="E72" s="195">
        <v>54875</v>
      </c>
      <c r="F72" s="195">
        <v>26271</v>
      </c>
      <c r="G72" s="195">
        <v>28604</v>
      </c>
      <c r="H72" s="195">
        <v>54790</v>
      </c>
      <c r="I72" s="195">
        <v>26226</v>
      </c>
      <c r="J72" s="195">
        <v>28564</v>
      </c>
      <c r="K72" s="191">
        <f>SUM(K73:K74)</f>
        <v>54469</v>
      </c>
      <c r="L72" s="191">
        <f t="shared" ref="L72:M72" si="10">SUM(L73:L74)</f>
        <v>26031</v>
      </c>
      <c r="M72" s="195">
        <f t="shared" si="10"/>
        <v>28438</v>
      </c>
      <c r="N72" s="146" t="s">
        <v>357</v>
      </c>
      <c r="O72" s="27"/>
      <c r="P72" s="8"/>
      <c r="Q72" s="8"/>
      <c r="R72" s="8"/>
    </row>
    <row r="73" spans="1:18">
      <c r="A73" s="146" t="s">
        <v>343</v>
      </c>
      <c r="B73" s="27"/>
      <c r="C73" s="27"/>
      <c r="D73" s="27"/>
      <c r="E73" s="195">
        <v>13849</v>
      </c>
      <c r="F73" s="195">
        <v>6528</v>
      </c>
      <c r="G73" s="195">
        <v>7321</v>
      </c>
      <c r="H73" s="195">
        <v>13851</v>
      </c>
      <c r="I73" s="195">
        <v>6527</v>
      </c>
      <c r="J73" s="195">
        <v>7324</v>
      </c>
      <c r="K73" s="191">
        <v>13746</v>
      </c>
      <c r="L73" s="195">
        <v>6469</v>
      </c>
      <c r="M73" s="195">
        <v>7277</v>
      </c>
      <c r="N73" s="146" t="s">
        <v>358</v>
      </c>
      <c r="O73" s="27"/>
      <c r="P73" s="8"/>
      <c r="Q73" s="8"/>
      <c r="R73" s="8"/>
    </row>
    <row r="74" spans="1:18">
      <c r="A74" s="146" t="s">
        <v>284</v>
      </c>
      <c r="B74" s="27"/>
      <c r="C74" s="27"/>
      <c r="D74" s="27"/>
      <c r="E74" s="195">
        <v>41026</v>
      </c>
      <c r="F74" s="195">
        <v>19743</v>
      </c>
      <c r="G74" s="195">
        <v>21283</v>
      </c>
      <c r="H74" s="195">
        <v>40939</v>
      </c>
      <c r="I74" s="195">
        <v>19699</v>
      </c>
      <c r="J74" s="195">
        <v>21240</v>
      </c>
      <c r="K74" s="191">
        <v>40723</v>
      </c>
      <c r="L74" s="195">
        <v>19562</v>
      </c>
      <c r="M74" s="195">
        <v>21161</v>
      </c>
      <c r="N74" s="146" t="s">
        <v>292</v>
      </c>
      <c r="O74" s="27"/>
      <c r="P74" s="8"/>
      <c r="Q74" s="8"/>
      <c r="R74" s="8"/>
    </row>
    <row r="75" spans="1:18">
      <c r="A75" s="146" t="s">
        <v>344</v>
      </c>
      <c r="B75" s="27"/>
      <c r="C75" s="27"/>
      <c r="D75" s="27"/>
      <c r="E75" s="195">
        <v>121617</v>
      </c>
      <c r="F75" s="195">
        <v>59145</v>
      </c>
      <c r="G75" s="195">
        <v>62472</v>
      </c>
      <c r="H75" s="195">
        <v>121942</v>
      </c>
      <c r="I75" s="195">
        <v>59319</v>
      </c>
      <c r="J75" s="195">
        <v>62623</v>
      </c>
      <c r="K75" s="191">
        <f>SUM(K76:K83)</f>
        <v>121990</v>
      </c>
      <c r="L75" s="191">
        <f t="shared" ref="L75:M75" si="11">SUM(L76:L83)</f>
        <v>59356</v>
      </c>
      <c r="M75" s="195">
        <f t="shared" si="11"/>
        <v>62634</v>
      </c>
      <c r="N75" s="146" t="s">
        <v>359</v>
      </c>
      <c r="O75" s="27"/>
      <c r="P75" s="8"/>
      <c r="Q75" s="8"/>
      <c r="R75" s="8"/>
    </row>
    <row r="76" spans="1:18">
      <c r="A76" s="146" t="s">
        <v>345</v>
      </c>
      <c r="B76" s="111"/>
      <c r="C76" s="111"/>
      <c r="D76" s="112"/>
      <c r="E76" s="195">
        <v>3009</v>
      </c>
      <c r="F76" s="195">
        <v>1414</v>
      </c>
      <c r="G76" s="195">
        <v>1595</v>
      </c>
      <c r="H76" s="195">
        <v>2981</v>
      </c>
      <c r="I76" s="195">
        <v>1396</v>
      </c>
      <c r="J76" s="195">
        <v>1585</v>
      </c>
      <c r="K76" s="191">
        <v>2946</v>
      </c>
      <c r="L76" s="195">
        <v>1379</v>
      </c>
      <c r="M76" s="195">
        <v>1567</v>
      </c>
      <c r="N76" s="146" t="s">
        <v>360</v>
      </c>
      <c r="O76" s="27"/>
      <c r="P76" s="8"/>
      <c r="Q76" s="8"/>
      <c r="R76" s="8"/>
    </row>
    <row r="77" spans="1:18">
      <c r="A77" s="146" t="s">
        <v>346</v>
      </c>
      <c r="B77" s="137"/>
      <c r="C77" s="137"/>
      <c r="D77" s="217"/>
      <c r="E77" s="195">
        <v>8237</v>
      </c>
      <c r="F77" s="195">
        <v>3908</v>
      </c>
      <c r="G77" s="195">
        <v>4329</v>
      </c>
      <c r="H77" s="195">
        <v>8152</v>
      </c>
      <c r="I77" s="195">
        <v>3892</v>
      </c>
      <c r="J77" s="195">
        <v>4260</v>
      </c>
      <c r="K77" s="191">
        <v>8016</v>
      </c>
      <c r="L77" s="195">
        <v>3821</v>
      </c>
      <c r="M77" s="195">
        <v>4195</v>
      </c>
      <c r="N77" s="146" t="s">
        <v>361</v>
      </c>
      <c r="O77" s="27"/>
      <c r="P77" s="8"/>
      <c r="Q77" s="8"/>
      <c r="R77" s="8"/>
    </row>
    <row r="78" spans="1:18" ht="21">
      <c r="A78" s="146" t="s">
        <v>347</v>
      </c>
      <c r="B78" s="113"/>
      <c r="C78" s="27"/>
      <c r="D78" s="27"/>
      <c r="E78" s="195">
        <v>5400</v>
      </c>
      <c r="F78" s="195">
        <v>2703</v>
      </c>
      <c r="G78" s="195">
        <v>2697</v>
      </c>
      <c r="H78" s="195">
        <v>5401</v>
      </c>
      <c r="I78" s="195">
        <v>2688</v>
      </c>
      <c r="J78" s="195">
        <v>2713</v>
      </c>
      <c r="K78" s="191">
        <v>5416</v>
      </c>
      <c r="L78" s="195">
        <v>2710</v>
      </c>
      <c r="M78" s="195">
        <v>2706</v>
      </c>
      <c r="N78" s="96" t="s">
        <v>362</v>
      </c>
      <c r="O78" s="27"/>
      <c r="P78" s="8"/>
      <c r="Q78" s="8"/>
      <c r="R78" s="8"/>
    </row>
    <row r="79" spans="1:18">
      <c r="A79" s="146" t="s">
        <v>348</v>
      </c>
      <c r="B79" s="27"/>
      <c r="C79" s="27"/>
      <c r="D79" s="27"/>
      <c r="E79" s="195">
        <v>7718</v>
      </c>
      <c r="F79" s="195">
        <v>3735</v>
      </c>
      <c r="G79" s="195">
        <v>3983</v>
      </c>
      <c r="H79" s="195">
        <v>7729</v>
      </c>
      <c r="I79" s="195">
        <v>3744</v>
      </c>
      <c r="J79" s="195">
        <v>3985</v>
      </c>
      <c r="K79" s="191">
        <v>7675</v>
      </c>
      <c r="L79" s="195">
        <v>3711</v>
      </c>
      <c r="M79" s="195">
        <v>3964</v>
      </c>
      <c r="N79" s="146" t="s">
        <v>363</v>
      </c>
      <c r="O79" s="27"/>
      <c r="P79" s="8"/>
      <c r="Q79" s="8"/>
      <c r="R79" s="8"/>
    </row>
    <row r="80" spans="1:18">
      <c r="A80" s="146" t="s">
        <v>349</v>
      </c>
      <c r="B80" s="27"/>
      <c r="C80" s="27"/>
      <c r="D80" s="27"/>
      <c r="E80" s="195">
        <v>7257</v>
      </c>
      <c r="F80" s="195">
        <v>3520</v>
      </c>
      <c r="G80" s="195">
        <v>3737</v>
      </c>
      <c r="H80" s="195">
        <v>7317</v>
      </c>
      <c r="I80" s="195">
        <v>3536</v>
      </c>
      <c r="J80" s="195">
        <v>3781</v>
      </c>
      <c r="K80" s="191">
        <v>7344</v>
      </c>
      <c r="L80" s="195">
        <v>3555</v>
      </c>
      <c r="M80" s="195">
        <v>3789</v>
      </c>
      <c r="N80" s="146" t="s">
        <v>364</v>
      </c>
      <c r="O80" s="27"/>
      <c r="P80" s="8"/>
      <c r="Q80" s="8"/>
      <c r="R80" s="8"/>
    </row>
    <row r="81" spans="1:18">
      <c r="A81" s="146" t="s">
        <v>350</v>
      </c>
      <c r="B81" s="27"/>
      <c r="C81" s="27"/>
      <c r="D81" s="27"/>
      <c r="E81" s="195">
        <v>8895</v>
      </c>
      <c r="F81" s="195">
        <v>4362</v>
      </c>
      <c r="G81" s="195">
        <v>4533</v>
      </c>
      <c r="H81" s="195">
        <v>8943</v>
      </c>
      <c r="I81" s="195">
        <v>4390</v>
      </c>
      <c r="J81" s="195">
        <v>4553</v>
      </c>
      <c r="K81" s="191">
        <v>8983</v>
      </c>
      <c r="L81" s="195">
        <v>4401</v>
      </c>
      <c r="M81" s="195">
        <v>4582</v>
      </c>
      <c r="N81" s="146" t="s">
        <v>365</v>
      </c>
      <c r="O81" s="27"/>
      <c r="P81" s="8"/>
      <c r="Q81" s="8"/>
      <c r="R81" s="8"/>
    </row>
    <row r="82" spans="1:18">
      <c r="A82" s="146" t="s">
        <v>351</v>
      </c>
      <c r="B82" s="27"/>
      <c r="C82" s="27"/>
      <c r="D82" s="27"/>
      <c r="E82" s="195">
        <v>15632</v>
      </c>
      <c r="F82" s="195">
        <v>7628</v>
      </c>
      <c r="G82" s="195">
        <v>8004</v>
      </c>
      <c r="H82" s="195">
        <v>15741</v>
      </c>
      <c r="I82" s="195">
        <v>7686</v>
      </c>
      <c r="J82" s="195">
        <v>8055</v>
      </c>
      <c r="K82" s="191">
        <v>15779</v>
      </c>
      <c r="L82" s="195">
        <v>7724</v>
      </c>
      <c r="M82" s="195">
        <v>8055</v>
      </c>
      <c r="N82" s="146" t="s">
        <v>366</v>
      </c>
      <c r="O82" s="27"/>
      <c r="P82" s="8"/>
      <c r="Q82" s="8"/>
      <c r="R82" s="8"/>
    </row>
    <row r="83" spans="1:18">
      <c r="A83" s="146" t="s">
        <v>284</v>
      </c>
      <c r="B83" s="111"/>
      <c r="C83" s="111"/>
      <c r="D83" s="112"/>
      <c r="E83" s="195">
        <v>65469</v>
      </c>
      <c r="F83" s="195">
        <v>31875</v>
      </c>
      <c r="G83" s="195">
        <v>33594</v>
      </c>
      <c r="H83" s="195">
        <v>65678</v>
      </c>
      <c r="I83" s="195">
        <v>31987</v>
      </c>
      <c r="J83" s="195">
        <v>33691</v>
      </c>
      <c r="K83" s="191">
        <v>65831</v>
      </c>
      <c r="L83" s="195">
        <v>32055</v>
      </c>
      <c r="M83" s="195">
        <v>33776</v>
      </c>
      <c r="N83" s="146" t="s">
        <v>292</v>
      </c>
      <c r="O83" s="27"/>
      <c r="P83" s="8"/>
      <c r="Q83" s="8"/>
      <c r="R83" s="8"/>
    </row>
    <row r="84" spans="1:18">
      <c r="A84" s="146" t="s">
        <v>352</v>
      </c>
      <c r="B84" s="137"/>
      <c r="C84" s="137"/>
      <c r="D84" s="217"/>
      <c r="E84" s="195">
        <v>49346</v>
      </c>
      <c r="F84" s="195">
        <v>24174</v>
      </c>
      <c r="G84" s="195">
        <v>25172</v>
      </c>
      <c r="H84" s="195">
        <v>49465</v>
      </c>
      <c r="I84" s="195">
        <v>24223</v>
      </c>
      <c r="J84" s="195">
        <v>25242</v>
      </c>
      <c r="K84" s="191">
        <f>SUM(K85:K86)</f>
        <v>49279</v>
      </c>
      <c r="L84" s="191">
        <f t="shared" ref="L84:M84" si="12">SUM(L85:L86)</f>
        <v>24143</v>
      </c>
      <c r="M84" s="195">
        <f t="shared" si="12"/>
        <v>25136</v>
      </c>
      <c r="N84" s="146" t="s">
        <v>367</v>
      </c>
      <c r="O84" s="27"/>
      <c r="P84" s="8"/>
      <c r="Q84" s="8"/>
      <c r="R84" s="8"/>
    </row>
    <row r="85" spans="1:18">
      <c r="A85" s="96" t="s">
        <v>353</v>
      </c>
      <c r="B85" s="34"/>
      <c r="C85" s="34"/>
      <c r="D85" s="34"/>
      <c r="E85" s="195">
        <v>2855</v>
      </c>
      <c r="F85" s="195">
        <v>1352</v>
      </c>
      <c r="G85" s="195">
        <v>1503</v>
      </c>
      <c r="H85" s="195">
        <v>2822</v>
      </c>
      <c r="I85" s="195">
        <v>1329</v>
      </c>
      <c r="J85" s="195">
        <v>1493</v>
      </c>
      <c r="K85" s="191">
        <v>2796</v>
      </c>
      <c r="L85" s="191">
        <v>1305</v>
      </c>
      <c r="M85" s="195">
        <v>1491</v>
      </c>
      <c r="N85" s="146" t="s">
        <v>368</v>
      </c>
      <c r="O85" s="34"/>
      <c r="P85" s="8"/>
      <c r="Q85" s="8"/>
      <c r="R85" s="8"/>
    </row>
    <row r="86" spans="1:18">
      <c r="A86" s="149" t="s">
        <v>284</v>
      </c>
      <c r="B86" s="37"/>
      <c r="C86" s="37"/>
      <c r="D86" s="37"/>
      <c r="E86" s="196">
        <v>46491</v>
      </c>
      <c r="F86" s="196">
        <v>22822</v>
      </c>
      <c r="G86" s="196">
        <v>23669</v>
      </c>
      <c r="H86" s="196">
        <v>46643</v>
      </c>
      <c r="I86" s="196">
        <v>22894</v>
      </c>
      <c r="J86" s="196">
        <v>23749</v>
      </c>
      <c r="K86" s="266">
        <v>46483</v>
      </c>
      <c r="L86" s="266">
        <v>22838</v>
      </c>
      <c r="M86" s="196">
        <v>23645</v>
      </c>
      <c r="N86" s="149" t="s">
        <v>292</v>
      </c>
      <c r="O86" s="37"/>
      <c r="P86" s="124"/>
      <c r="Q86" s="8"/>
      <c r="R86" s="8"/>
    </row>
    <row r="87" spans="1:18">
      <c r="A87" s="8" t="s">
        <v>106</v>
      </c>
      <c r="B87" s="23"/>
      <c r="C87" s="23"/>
      <c r="D87" s="23"/>
      <c r="E87" s="23"/>
      <c r="F87" s="23"/>
      <c r="G87" s="23"/>
      <c r="H87" s="34"/>
      <c r="I87" s="34"/>
      <c r="J87" s="34"/>
      <c r="K87" s="34"/>
      <c r="L87" s="34"/>
      <c r="M87" s="34"/>
      <c r="N87" s="4"/>
      <c r="O87" s="34"/>
      <c r="P87" s="8"/>
      <c r="Q87" s="8"/>
      <c r="R87" s="8"/>
    </row>
    <row r="88" spans="1:18">
      <c r="A88" s="8"/>
      <c r="B88" s="8" t="s">
        <v>107</v>
      </c>
      <c r="C88" s="8"/>
      <c r="D88" s="8"/>
      <c r="E88" s="8"/>
      <c r="F88" s="8"/>
      <c r="G88" s="8"/>
      <c r="H88" s="27"/>
      <c r="I88" s="27"/>
      <c r="J88" s="27"/>
      <c r="K88" s="27"/>
      <c r="L88" s="27"/>
      <c r="M88" s="27"/>
      <c r="N88" s="27"/>
      <c r="O88" s="27"/>
      <c r="P88" s="8"/>
      <c r="Q88" s="8"/>
      <c r="R88" s="8"/>
    </row>
  </sheetData>
  <mergeCells count="17">
    <mergeCell ref="N4:O6"/>
    <mergeCell ref="A4:D6"/>
    <mergeCell ref="A7:D7"/>
    <mergeCell ref="N7:O7"/>
    <mergeCell ref="K4:M4"/>
    <mergeCell ref="E4:G4"/>
    <mergeCell ref="H4:J4"/>
    <mergeCell ref="A36:D38"/>
    <mergeCell ref="E36:G36"/>
    <mergeCell ref="H36:J36"/>
    <mergeCell ref="K36:M36"/>
    <mergeCell ref="N36:O38"/>
    <mergeCell ref="A65:D67"/>
    <mergeCell ref="E65:G65"/>
    <mergeCell ref="H65:J65"/>
    <mergeCell ref="K65:M65"/>
    <mergeCell ref="N65:O6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30"/>
  <sheetViews>
    <sheetView showGridLines="0" zoomScale="154" zoomScaleNormal="154" workbookViewId="0">
      <pane xSplit="4" ySplit="9" topLeftCell="Q19" activePane="bottomRight" state="frozen"/>
      <selection pane="topRight" activeCell="E1" sqref="E1"/>
      <selection pane="bottomLeft" activeCell="A10" sqref="A10"/>
      <selection pane="bottomRight" activeCell="AB22" sqref="AB22"/>
    </sheetView>
  </sheetViews>
  <sheetFormatPr defaultRowHeight="18.75"/>
  <cols>
    <col min="1" max="1" width="1.28515625" style="5" customWidth="1"/>
    <col min="2" max="2" width="5.5703125" style="5" customWidth="1"/>
    <col min="3" max="4" width="4.140625" style="5" customWidth="1"/>
    <col min="5" max="5" width="3.42578125" style="5" bestFit="1" customWidth="1"/>
    <col min="6" max="21" width="3.85546875" style="5" customWidth="1"/>
    <col min="22" max="22" width="3.28515625" style="5" customWidth="1"/>
    <col min="23" max="23" width="1.42578125" style="5" customWidth="1"/>
    <col min="24" max="24" width="5.85546875" style="5" bestFit="1" customWidth="1"/>
    <col min="25" max="25" width="6.7109375" style="5" customWidth="1"/>
    <col min="26" max="26" width="7.85546875" style="5" bestFit="1" customWidth="1"/>
    <col min="27" max="27" width="12" style="5" bestFit="1" customWidth="1"/>
    <col min="28" max="28" width="1.28515625" style="5" customWidth="1"/>
    <col min="29" max="29" width="11.42578125" style="5" customWidth="1"/>
    <col min="30" max="30" width="15.140625" style="5" customWidth="1"/>
    <col min="31" max="31" width="4.140625" style="5" customWidth="1"/>
    <col min="32" max="16384" width="9.140625" style="5"/>
  </cols>
  <sheetData>
    <row r="1" spans="1:29" s="1" customFormat="1">
      <c r="B1" s="1" t="s">
        <v>0</v>
      </c>
      <c r="C1" s="2">
        <v>1.3</v>
      </c>
      <c r="D1" s="1" t="s">
        <v>379</v>
      </c>
    </row>
    <row r="2" spans="1:29" s="3" customFormat="1">
      <c r="B2" s="42" t="s">
        <v>145</v>
      </c>
      <c r="C2" s="2">
        <v>1.3</v>
      </c>
      <c r="D2" s="43" t="s">
        <v>380</v>
      </c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5" customFormat="1" ht="21.75" customHeight="1">
      <c r="A4" s="358" t="s">
        <v>144</v>
      </c>
      <c r="B4" s="358"/>
      <c r="C4" s="358"/>
      <c r="D4" s="359"/>
      <c r="E4" s="44"/>
      <c r="F4" s="341" t="s">
        <v>191</v>
      </c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3"/>
      <c r="AB4" s="346" t="s">
        <v>142</v>
      </c>
      <c r="AC4" s="347"/>
    </row>
    <row r="5" spans="1:29" s="45" customFormat="1" ht="13.5">
      <c r="A5" s="360"/>
      <c r="B5" s="360"/>
      <c r="C5" s="360"/>
      <c r="D5" s="361"/>
      <c r="E5" s="46"/>
      <c r="F5" s="47"/>
      <c r="G5" s="48"/>
      <c r="H5" s="49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  <c r="U5" s="48"/>
      <c r="V5" s="356" t="s">
        <v>119</v>
      </c>
      <c r="W5" s="357"/>
      <c r="X5" s="50"/>
      <c r="Y5" s="51" t="s">
        <v>28</v>
      </c>
      <c r="Z5" s="51" t="s">
        <v>146</v>
      </c>
      <c r="AA5" s="51" t="s">
        <v>151</v>
      </c>
      <c r="AB5" s="348"/>
      <c r="AC5" s="349"/>
    </row>
    <row r="6" spans="1:29" s="45" customFormat="1" ht="13.5">
      <c r="A6" s="360"/>
      <c r="B6" s="360"/>
      <c r="C6" s="360"/>
      <c r="D6" s="361"/>
      <c r="E6" s="1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352" t="s">
        <v>118</v>
      </c>
      <c r="W6" s="353"/>
      <c r="X6" s="50"/>
      <c r="Y6" s="53" t="s">
        <v>29</v>
      </c>
      <c r="Z6" s="53" t="s">
        <v>147</v>
      </c>
      <c r="AA6" s="53" t="s">
        <v>152</v>
      </c>
      <c r="AB6" s="348"/>
      <c r="AC6" s="349"/>
    </row>
    <row r="7" spans="1:29" s="45" customFormat="1" ht="13.5">
      <c r="A7" s="360"/>
      <c r="B7" s="360"/>
      <c r="C7" s="360"/>
      <c r="D7" s="361"/>
      <c r="E7" s="134" t="s">
        <v>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354" t="s">
        <v>121</v>
      </c>
      <c r="W7" s="355"/>
      <c r="X7" s="50" t="s">
        <v>47</v>
      </c>
      <c r="Y7" s="53" t="s">
        <v>148</v>
      </c>
      <c r="Z7" s="53" t="s">
        <v>155</v>
      </c>
      <c r="AA7" s="53" t="s">
        <v>153</v>
      </c>
      <c r="AB7" s="348"/>
      <c r="AC7" s="349"/>
    </row>
    <row r="8" spans="1:29" s="45" customFormat="1" ht="13.5">
      <c r="A8" s="362"/>
      <c r="B8" s="362"/>
      <c r="C8" s="362"/>
      <c r="D8" s="363"/>
      <c r="E8" s="134" t="s">
        <v>7</v>
      </c>
      <c r="F8" s="47" t="s">
        <v>12</v>
      </c>
      <c r="G8" s="48" t="s">
        <v>13</v>
      </c>
      <c r="H8" s="49" t="s">
        <v>14</v>
      </c>
      <c r="I8" s="48" t="s">
        <v>15</v>
      </c>
      <c r="J8" s="49" t="s">
        <v>16</v>
      </c>
      <c r="K8" s="48" t="s">
        <v>17</v>
      </c>
      <c r="L8" s="49" t="s">
        <v>18</v>
      </c>
      <c r="M8" s="48" t="s">
        <v>19</v>
      </c>
      <c r="N8" s="49" t="s">
        <v>20</v>
      </c>
      <c r="O8" s="48" t="s">
        <v>21</v>
      </c>
      <c r="P8" s="49" t="s">
        <v>22</v>
      </c>
      <c r="Q8" s="48" t="s">
        <v>23</v>
      </c>
      <c r="R8" s="49" t="s">
        <v>24</v>
      </c>
      <c r="S8" s="48" t="s">
        <v>25</v>
      </c>
      <c r="T8" s="49" t="s">
        <v>26</v>
      </c>
      <c r="U8" s="48" t="s">
        <v>27</v>
      </c>
      <c r="V8" s="339" t="s">
        <v>120</v>
      </c>
      <c r="W8" s="340"/>
      <c r="X8" s="50" t="s">
        <v>48</v>
      </c>
      <c r="Y8" s="55" t="s">
        <v>149</v>
      </c>
      <c r="Z8" s="55" t="s">
        <v>150</v>
      </c>
      <c r="AA8" s="55" t="s">
        <v>154</v>
      </c>
      <c r="AB8" s="350"/>
      <c r="AC8" s="351"/>
    </row>
    <row r="9" spans="1:29" s="45" customFormat="1" ht="4.5" customHeight="1">
      <c r="A9" s="6"/>
      <c r="B9" s="6"/>
      <c r="C9" s="6"/>
      <c r="D9" s="6"/>
      <c r="E9" s="56"/>
      <c r="F9" s="56"/>
      <c r="G9" s="57"/>
      <c r="H9" s="58"/>
      <c r="I9" s="57"/>
      <c r="J9" s="58"/>
      <c r="K9" s="57"/>
      <c r="L9" s="58"/>
      <c r="M9" s="57"/>
      <c r="N9" s="58"/>
      <c r="O9" s="57"/>
      <c r="P9" s="58"/>
      <c r="Q9" s="57"/>
      <c r="R9" s="58"/>
      <c r="S9" s="57"/>
      <c r="T9" s="58"/>
      <c r="U9" s="57"/>
      <c r="V9" s="59"/>
      <c r="W9" s="60"/>
      <c r="X9" s="61"/>
      <c r="Y9" s="62"/>
      <c r="Z9" s="62"/>
      <c r="AA9" s="62"/>
      <c r="AB9" s="7"/>
      <c r="AC9" s="7"/>
    </row>
    <row r="10" spans="1:29" s="66" customFormat="1" ht="24" customHeight="1">
      <c r="A10" s="345" t="s">
        <v>72</v>
      </c>
      <c r="B10" s="345"/>
      <c r="C10" s="345"/>
      <c r="D10" s="345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4"/>
      <c r="W10" s="65"/>
      <c r="X10" s="63"/>
      <c r="Y10" s="63"/>
      <c r="Z10" s="63"/>
      <c r="AA10" s="63"/>
      <c r="AB10" s="344" t="s">
        <v>7</v>
      </c>
      <c r="AC10" s="344"/>
    </row>
    <row r="11" spans="1:29" s="67" customFormat="1" ht="21" customHeight="1">
      <c r="B11" s="67" t="s">
        <v>5</v>
      </c>
      <c r="E11" s="68"/>
      <c r="F11" s="69"/>
      <c r="G11" s="70"/>
      <c r="H11" s="68"/>
      <c r="I11" s="69"/>
      <c r="J11" s="70"/>
      <c r="K11" s="71"/>
      <c r="L11" s="69"/>
      <c r="M11" s="71"/>
      <c r="N11" s="68"/>
      <c r="O11" s="69"/>
      <c r="P11" s="70"/>
      <c r="Q11" s="72"/>
      <c r="R11" s="73"/>
      <c r="S11" s="72"/>
      <c r="T11" s="73"/>
      <c r="U11" s="72"/>
      <c r="V11" s="73"/>
      <c r="W11" s="74"/>
      <c r="X11" s="73"/>
      <c r="Y11" s="72"/>
      <c r="Z11" s="72"/>
      <c r="AA11" s="72"/>
      <c r="AB11" s="16"/>
      <c r="AC11" s="151" t="s">
        <v>30</v>
      </c>
    </row>
    <row r="12" spans="1:29" s="67" customFormat="1" ht="21" customHeight="1">
      <c r="B12" s="67" t="s">
        <v>6</v>
      </c>
      <c r="E12" s="68"/>
      <c r="F12" s="69"/>
      <c r="G12" s="70"/>
      <c r="H12" s="68"/>
      <c r="I12" s="69"/>
      <c r="J12" s="70"/>
      <c r="K12" s="71"/>
      <c r="L12" s="69"/>
      <c r="M12" s="71"/>
      <c r="N12" s="68"/>
      <c r="O12" s="69"/>
      <c r="P12" s="70"/>
      <c r="Q12" s="72"/>
      <c r="R12" s="73"/>
      <c r="S12" s="72"/>
      <c r="T12" s="73"/>
      <c r="U12" s="72"/>
      <c r="V12" s="73"/>
      <c r="W12" s="74"/>
      <c r="X12" s="73"/>
      <c r="Y12" s="72"/>
      <c r="Z12" s="72"/>
      <c r="AA12" s="72"/>
      <c r="AB12" s="16"/>
      <c r="AC12" s="152" t="s">
        <v>31</v>
      </c>
    </row>
    <row r="13" spans="1:29" s="67" customFormat="1" ht="21" customHeight="1">
      <c r="A13" s="150" t="s">
        <v>369</v>
      </c>
      <c r="E13" s="68"/>
      <c r="F13" s="69"/>
      <c r="G13" s="70"/>
      <c r="H13" s="68"/>
      <c r="I13" s="69"/>
      <c r="J13" s="70"/>
      <c r="K13" s="71"/>
      <c r="L13" s="69"/>
      <c r="M13" s="71"/>
      <c r="N13" s="68"/>
      <c r="O13" s="69"/>
      <c r="P13" s="70"/>
      <c r="Q13" s="72"/>
      <c r="R13" s="73"/>
      <c r="S13" s="72"/>
      <c r="T13" s="73"/>
      <c r="U13" s="72"/>
      <c r="V13" s="73"/>
      <c r="W13" s="74"/>
      <c r="X13" s="73"/>
      <c r="Y13" s="72"/>
      <c r="Z13" s="72"/>
      <c r="AA13" s="72"/>
      <c r="AB13" s="154" t="s">
        <v>285</v>
      </c>
      <c r="AC13" s="152"/>
    </row>
    <row r="14" spans="1:29" s="67" customFormat="1" ht="21" customHeight="1">
      <c r="A14" s="150" t="s">
        <v>370</v>
      </c>
      <c r="E14" s="68"/>
      <c r="F14" s="69"/>
      <c r="G14" s="70"/>
      <c r="H14" s="68"/>
      <c r="I14" s="69"/>
      <c r="J14" s="70"/>
      <c r="K14" s="71"/>
      <c r="L14" s="69"/>
      <c r="M14" s="71"/>
      <c r="N14" s="68"/>
      <c r="O14" s="69"/>
      <c r="P14" s="70"/>
      <c r="Q14" s="72"/>
      <c r="R14" s="73"/>
      <c r="S14" s="72"/>
      <c r="T14" s="73"/>
      <c r="U14" s="72"/>
      <c r="V14" s="73"/>
      <c r="W14" s="74"/>
      <c r="X14" s="73"/>
      <c r="Y14" s="72"/>
      <c r="Z14" s="72"/>
      <c r="AA14" s="72"/>
      <c r="AB14" s="154" t="s">
        <v>299</v>
      </c>
      <c r="AC14" s="152"/>
    </row>
    <row r="15" spans="1:29" s="67" customFormat="1" ht="21" customHeight="1">
      <c r="A15" s="150" t="s">
        <v>371</v>
      </c>
      <c r="E15" s="68"/>
      <c r="F15" s="69"/>
      <c r="G15" s="70"/>
      <c r="H15" s="68"/>
      <c r="I15" s="69"/>
      <c r="J15" s="70"/>
      <c r="K15" s="71"/>
      <c r="L15" s="69"/>
      <c r="M15" s="71"/>
      <c r="N15" s="68"/>
      <c r="O15" s="69"/>
      <c r="P15" s="70"/>
      <c r="Q15" s="72"/>
      <c r="R15" s="73"/>
      <c r="S15" s="72"/>
      <c r="T15" s="73"/>
      <c r="U15" s="72"/>
      <c r="V15" s="73"/>
      <c r="W15" s="74"/>
      <c r="X15" s="73"/>
      <c r="Y15" s="72"/>
      <c r="Z15" s="72"/>
      <c r="AA15" s="72"/>
      <c r="AB15" s="154" t="s">
        <v>323</v>
      </c>
      <c r="AC15" s="152"/>
    </row>
    <row r="16" spans="1:29" s="67" customFormat="1" ht="21" customHeight="1">
      <c r="A16" s="150" t="s">
        <v>372</v>
      </c>
      <c r="B16" s="67" t="s">
        <v>309</v>
      </c>
      <c r="E16" s="68"/>
      <c r="F16" s="69"/>
      <c r="G16" s="70"/>
      <c r="H16" s="68"/>
      <c r="I16" s="69"/>
      <c r="J16" s="70"/>
      <c r="K16" s="71"/>
      <c r="L16" s="69"/>
      <c r="M16" s="71"/>
      <c r="N16" s="68"/>
      <c r="O16" s="69"/>
      <c r="P16" s="70"/>
      <c r="Q16" s="72"/>
      <c r="R16" s="73"/>
      <c r="S16" s="72"/>
      <c r="T16" s="73"/>
      <c r="U16" s="72"/>
      <c r="V16" s="73"/>
      <c r="W16" s="74"/>
      <c r="X16" s="73"/>
      <c r="Y16" s="72"/>
      <c r="Z16" s="72"/>
      <c r="AA16" s="72"/>
      <c r="AB16" s="154" t="s">
        <v>325</v>
      </c>
      <c r="AC16" s="152"/>
    </row>
    <row r="17" spans="1:29" s="67" customFormat="1" ht="21" customHeight="1">
      <c r="A17" s="150" t="s">
        <v>373</v>
      </c>
      <c r="E17" s="68"/>
      <c r="F17" s="69"/>
      <c r="G17" s="70"/>
      <c r="H17" s="68"/>
      <c r="I17" s="69"/>
      <c r="J17" s="70"/>
      <c r="K17" s="71"/>
      <c r="L17" s="69"/>
      <c r="M17" s="71"/>
      <c r="N17" s="68"/>
      <c r="O17" s="69"/>
      <c r="P17" s="70"/>
      <c r="Q17" s="72"/>
      <c r="R17" s="73"/>
      <c r="S17" s="72"/>
      <c r="T17" s="73"/>
      <c r="U17" s="72"/>
      <c r="V17" s="73"/>
      <c r="W17" s="74"/>
      <c r="X17" s="73"/>
      <c r="Y17" s="72"/>
      <c r="Z17" s="72"/>
      <c r="AA17" s="72"/>
      <c r="AB17" s="154" t="s">
        <v>332</v>
      </c>
      <c r="AC17" s="152"/>
    </row>
    <row r="18" spans="1:29" s="67" customFormat="1" ht="21" customHeight="1">
      <c r="A18" s="150" t="s">
        <v>374</v>
      </c>
      <c r="E18" s="68"/>
      <c r="F18" s="69"/>
      <c r="G18" s="70"/>
      <c r="H18" s="68"/>
      <c r="I18" s="69"/>
      <c r="J18" s="70"/>
      <c r="K18" s="71"/>
      <c r="L18" s="69"/>
      <c r="M18" s="71"/>
      <c r="N18" s="68"/>
      <c r="O18" s="69"/>
      <c r="P18" s="70"/>
      <c r="Q18" s="72"/>
      <c r="R18" s="73"/>
      <c r="S18" s="72"/>
      <c r="T18" s="73"/>
      <c r="U18" s="72"/>
      <c r="V18" s="73"/>
      <c r="W18" s="74"/>
      <c r="X18" s="73"/>
      <c r="Y18" s="72"/>
      <c r="Z18" s="72"/>
      <c r="AA18" s="72"/>
      <c r="AB18" s="154" t="s">
        <v>336</v>
      </c>
      <c r="AC18" s="152"/>
    </row>
    <row r="19" spans="1:29" s="67" customFormat="1" ht="21" customHeight="1">
      <c r="A19" s="150" t="s">
        <v>375</v>
      </c>
      <c r="E19" s="68"/>
      <c r="F19" s="69"/>
      <c r="G19" s="70"/>
      <c r="H19" s="75"/>
      <c r="I19" s="69"/>
      <c r="J19" s="75"/>
      <c r="K19" s="72"/>
      <c r="L19" s="73"/>
      <c r="M19" s="72"/>
      <c r="N19" s="73"/>
      <c r="O19" s="72"/>
      <c r="P19" s="73"/>
      <c r="Q19" s="72"/>
      <c r="R19" s="73"/>
      <c r="S19" s="72"/>
      <c r="T19" s="73"/>
      <c r="U19" s="72"/>
      <c r="V19" s="73"/>
      <c r="W19" s="74"/>
      <c r="X19" s="73"/>
      <c r="Y19" s="72"/>
      <c r="Z19" s="72"/>
      <c r="AA19" s="72"/>
      <c r="AB19" s="154" t="s">
        <v>354</v>
      </c>
      <c r="AC19" s="152"/>
    </row>
    <row r="20" spans="1:29" s="67" customFormat="1" ht="21" customHeight="1">
      <c r="A20" s="150" t="s">
        <v>376</v>
      </c>
      <c r="B20" s="71"/>
      <c r="C20" s="71"/>
      <c r="D20" s="71"/>
      <c r="E20" s="68"/>
      <c r="F20" s="69"/>
      <c r="G20" s="70"/>
      <c r="H20" s="68"/>
      <c r="I20" s="69"/>
      <c r="J20" s="70"/>
      <c r="K20" s="71"/>
      <c r="L20" s="69"/>
      <c r="M20" s="71"/>
      <c r="N20" s="68"/>
      <c r="O20" s="69"/>
      <c r="P20" s="70"/>
      <c r="Q20" s="72"/>
      <c r="R20" s="73"/>
      <c r="S20" s="72"/>
      <c r="T20" s="73"/>
      <c r="U20" s="72"/>
      <c r="V20" s="73"/>
      <c r="W20" s="74"/>
      <c r="X20" s="73"/>
      <c r="Y20" s="72"/>
      <c r="Z20" s="72"/>
      <c r="AA20" s="72"/>
      <c r="AB20" s="154" t="s">
        <v>357</v>
      </c>
      <c r="AC20" s="152"/>
    </row>
    <row r="21" spans="1:29" s="67" customFormat="1" ht="21" customHeight="1">
      <c r="A21" s="150" t="s">
        <v>377</v>
      </c>
      <c r="B21" s="71"/>
      <c r="C21" s="71"/>
      <c r="D21" s="71"/>
      <c r="E21" s="68"/>
      <c r="F21" s="69"/>
      <c r="G21" s="70"/>
      <c r="H21" s="75"/>
      <c r="I21" s="69"/>
      <c r="J21" s="75"/>
      <c r="K21" s="72"/>
      <c r="L21" s="73"/>
      <c r="M21" s="72"/>
      <c r="N21" s="73"/>
      <c r="O21" s="72"/>
      <c r="P21" s="73"/>
      <c r="Q21" s="72"/>
      <c r="R21" s="73"/>
      <c r="S21" s="72"/>
      <c r="T21" s="73"/>
      <c r="U21" s="72"/>
      <c r="V21" s="73"/>
      <c r="W21" s="74"/>
      <c r="X21" s="73"/>
      <c r="Y21" s="72"/>
      <c r="Z21" s="72"/>
      <c r="AA21" s="72"/>
      <c r="AB21" s="154" t="s">
        <v>359</v>
      </c>
      <c r="AC21" s="152"/>
    </row>
    <row r="22" spans="1:29" s="67" customFormat="1" ht="21" customHeight="1">
      <c r="A22" s="150" t="s">
        <v>378</v>
      </c>
      <c r="B22" s="71"/>
      <c r="C22" s="71"/>
      <c r="D22" s="71"/>
      <c r="E22" s="68"/>
      <c r="F22" s="69"/>
      <c r="G22" s="70"/>
      <c r="H22" s="68"/>
      <c r="I22" s="69"/>
      <c r="J22" s="70"/>
      <c r="K22" s="71"/>
      <c r="L22" s="69"/>
      <c r="M22" s="71"/>
      <c r="N22" s="68"/>
      <c r="O22" s="69"/>
      <c r="P22" s="70"/>
      <c r="Q22" s="72"/>
      <c r="R22" s="73"/>
      <c r="S22" s="72"/>
      <c r="T22" s="73"/>
      <c r="U22" s="72"/>
      <c r="V22" s="73"/>
      <c r="W22" s="74"/>
      <c r="X22" s="73"/>
      <c r="Y22" s="72"/>
      <c r="Z22" s="72"/>
      <c r="AA22" s="72"/>
      <c r="AB22" s="155" t="s">
        <v>367</v>
      </c>
      <c r="AC22" s="153"/>
    </row>
    <row r="23" spans="1:29" s="67" customFormat="1" ht="21" customHeight="1">
      <c r="A23" s="71"/>
      <c r="B23" s="71"/>
      <c r="C23" s="71"/>
      <c r="D23" s="71"/>
      <c r="E23" s="68"/>
      <c r="F23" s="69"/>
      <c r="G23" s="70"/>
      <c r="H23" s="68"/>
      <c r="I23" s="69"/>
      <c r="J23" s="70"/>
      <c r="K23" s="71"/>
      <c r="L23" s="69"/>
      <c r="M23" s="71"/>
      <c r="N23" s="68"/>
      <c r="O23" s="69"/>
      <c r="P23" s="70"/>
      <c r="Q23" s="72"/>
      <c r="R23" s="73"/>
      <c r="S23" s="72"/>
      <c r="T23" s="73"/>
      <c r="U23" s="72"/>
      <c r="V23" s="73"/>
      <c r="W23" s="74"/>
      <c r="X23" s="73"/>
      <c r="Y23" s="72"/>
      <c r="Z23" s="72"/>
      <c r="AA23" s="72"/>
      <c r="AB23" s="76"/>
      <c r="AC23" s="71"/>
    </row>
    <row r="24" spans="1:29" s="67" customFormat="1" ht="21" customHeight="1">
      <c r="A24" s="71"/>
      <c r="B24" s="71"/>
      <c r="C24" s="71"/>
      <c r="D24" s="71"/>
      <c r="E24" s="68"/>
      <c r="F24" s="69"/>
      <c r="G24" s="70"/>
      <c r="H24" s="75"/>
      <c r="I24" s="69"/>
      <c r="J24" s="75"/>
      <c r="K24" s="72"/>
      <c r="L24" s="73"/>
      <c r="M24" s="72"/>
      <c r="N24" s="73"/>
      <c r="O24" s="72"/>
      <c r="P24" s="73"/>
      <c r="Q24" s="72"/>
      <c r="R24" s="73"/>
      <c r="S24" s="72"/>
      <c r="T24" s="73"/>
      <c r="U24" s="72"/>
      <c r="V24" s="73"/>
      <c r="W24" s="74"/>
      <c r="X24" s="73"/>
      <c r="Y24" s="72"/>
      <c r="Z24" s="72"/>
      <c r="AA24" s="72"/>
      <c r="AB24" s="76"/>
      <c r="AC24" s="71"/>
    </row>
    <row r="25" spans="1:29" s="67" customFormat="1" ht="21" customHeight="1">
      <c r="A25" s="71"/>
      <c r="B25" s="71"/>
      <c r="C25" s="71"/>
      <c r="D25" s="71"/>
      <c r="E25" s="68"/>
      <c r="F25" s="69"/>
      <c r="G25" s="70"/>
      <c r="H25" s="68"/>
      <c r="I25" s="69"/>
      <c r="J25" s="70"/>
      <c r="K25" s="71"/>
      <c r="L25" s="69"/>
      <c r="M25" s="71"/>
      <c r="N25" s="68"/>
      <c r="O25" s="69"/>
      <c r="P25" s="70"/>
      <c r="Q25" s="72"/>
      <c r="R25" s="73"/>
      <c r="S25" s="72"/>
      <c r="T25" s="73"/>
      <c r="U25" s="72"/>
      <c r="V25" s="73"/>
      <c r="W25" s="74"/>
      <c r="X25" s="73"/>
      <c r="Y25" s="72"/>
      <c r="Z25" s="72"/>
      <c r="AA25" s="72"/>
      <c r="AB25" s="71"/>
      <c r="AC25" s="71"/>
    </row>
    <row r="26" spans="1:29" s="45" customFormat="1" ht="6" customHeight="1">
      <c r="A26" s="77"/>
      <c r="B26" s="77"/>
      <c r="C26" s="77"/>
      <c r="D26" s="77"/>
      <c r="E26" s="78"/>
      <c r="F26" s="79"/>
      <c r="G26" s="80"/>
      <c r="H26" s="78"/>
      <c r="I26" s="79"/>
      <c r="J26" s="80"/>
      <c r="K26" s="81"/>
      <c r="L26" s="79"/>
      <c r="M26" s="81"/>
      <c r="N26" s="78"/>
      <c r="O26" s="79"/>
      <c r="P26" s="80"/>
      <c r="Q26" s="79"/>
      <c r="R26" s="81"/>
      <c r="S26" s="79"/>
      <c r="T26" s="81"/>
      <c r="U26" s="79"/>
      <c r="V26" s="81"/>
      <c r="W26" s="80"/>
      <c r="X26" s="81"/>
      <c r="Y26" s="79"/>
      <c r="Z26" s="79"/>
      <c r="AA26" s="79"/>
      <c r="AB26" s="54"/>
      <c r="AC26" s="54"/>
    </row>
    <row r="27" spans="1:29" s="45" customFormat="1" ht="6" customHeight="1">
      <c r="AB27" s="46"/>
      <c r="AC27" s="46"/>
    </row>
    <row r="28" spans="1:29" s="8" customFormat="1" ht="22.5" customHeight="1">
      <c r="A28" s="8" t="s">
        <v>156</v>
      </c>
      <c r="R28" s="8" t="s">
        <v>194</v>
      </c>
    </row>
    <row r="29" spans="1:29" s="8" customFormat="1" ht="22.5" customHeight="1">
      <c r="A29" s="8" t="s">
        <v>111</v>
      </c>
      <c r="R29" s="8" t="s">
        <v>110</v>
      </c>
    </row>
    <row r="30" spans="1:29" s="45" customFormat="1" ht="13.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28"/>
  <sheetViews>
    <sheetView showGridLines="0" tabSelected="1" zoomScale="89" zoomScaleNormal="89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Z20" sqref="Z20"/>
    </sheetView>
  </sheetViews>
  <sheetFormatPr defaultRowHeight="18.75"/>
  <cols>
    <col min="1" max="1" width="1.28515625" style="5" customWidth="1"/>
    <col min="2" max="2" width="5.5703125" style="5" customWidth="1"/>
    <col min="3" max="3" width="4.140625" style="5" customWidth="1"/>
    <col min="4" max="4" width="4.7109375" style="5" customWidth="1"/>
    <col min="5" max="5" width="6.42578125" style="5" bestFit="1" customWidth="1"/>
    <col min="6" max="17" width="5.7109375" style="5" bestFit="1" customWidth="1"/>
    <col min="18" max="18" width="6.28515625" style="5" customWidth="1"/>
    <col min="19" max="22" width="5.7109375" style="5" bestFit="1" customWidth="1"/>
    <col min="23" max="23" width="6" style="5" bestFit="1" customWidth="1"/>
    <col min="24" max="24" width="6.7109375" style="5" customWidth="1"/>
    <col min="25" max="25" width="8" style="5" bestFit="1" customWidth="1"/>
    <col min="26" max="26" width="12.140625" style="5" bestFit="1" customWidth="1"/>
    <col min="27" max="27" width="1.28515625" style="5" customWidth="1"/>
    <col min="28" max="28" width="11.42578125" style="5" customWidth="1"/>
    <col min="29" max="29" width="15.140625" style="5" customWidth="1"/>
    <col min="30" max="30" width="4.140625" style="5" customWidth="1"/>
    <col min="31" max="16384" width="9.140625" style="5"/>
  </cols>
  <sheetData>
    <row r="1" spans="1:28" s="1" customFormat="1">
      <c r="B1" s="1" t="s">
        <v>0</v>
      </c>
      <c r="C1" s="2">
        <v>1.3</v>
      </c>
      <c r="D1" s="1" t="s">
        <v>477</v>
      </c>
    </row>
    <row r="2" spans="1:28" s="3" customFormat="1">
      <c r="B2" s="42" t="s">
        <v>145</v>
      </c>
      <c r="C2" s="2">
        <v>1.3</v>
      </c>
      <c r="D2" s="43" t="s">
        <v>478</v>
      </c>
    </row>
    <row r="3" spans="1:2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Y3" s="4"/>
      <c r="Z3" s="4"/>
      <c r="AA3" s="4"/>
    </row>
    <row r="4" spans="1:28" s="45" customFormat="1" ht="21.75" customHeight="1">
      <c r="A4" s="358" t="s">
        <v>144</v>
      </c>
      <c r="B4" s="358"/>
      <c r="C4" s="358"/>
      <c r="D4" s="359"/>
      <c r="E4" s="44"/>
      <c r="F4" s="341" t="s">
        <v>191</v>
      </c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3"/>
      <c r="AA4" s="346" t="s">
        <v>142</v>
      </c>
      <c r="AB4" s="347"/>
    </row>
    <row r="5" spans="1:28" s="45" customFormat="1" ht="13.5">
      <c r="A5" s="360"/>
      <c r="B5" s="360"/>
      <c r="C5" s="360"/>
      <c r="D5" s="361"/>
      <c r="E5" s="46"/>
      <c r="F5" s="47"/>
      <c r="G5" s="48"/>
      <c r="H5" s="49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  <c r="U5" s="48"/>
      <c r="V5" s="314" t="s">
        <v>119</v>
      </c>
      <c r="W5" s="51"/>
      <c r="X5" s="51" t="s">
        <v>28</v>
      </c>
      <c r="Y5" s="51" t="s">
        <v>146</v>
      </c>
      <c r="Z5" s="51" t="s">
        <v>151</v>
      </c>
      <c r="AA5" s="348"/>
      <c r="AB5" s="349"/>
    </row>
    <row r="6" spans="1:28" s="45" customFormat="1" ht="13.5">
      <c r="A6" s="360"/>
      <c r="B6" s="360"/>
      <c r="C6" s="360"/>
      <c r="D6" s="361"/>
      <c r="E6" s="31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312" t="s">
        <v>118</v>
      </c>
      <c r="W6" s="53"/>
      <c r="X6" s="53" t="s">
        <v>29</v>
      </c>
      <c r="Y6" s="53" t="s">
        <v>147</v>
      </c>
      <c r="Z6" s="53" t="s">
        <v>152</v>
      </c>
      <c r="AA6" s="348"/>
      <c r="AB6" s="349"/>
    </row>
    <row r="7" spans="1:28" s="45" customFormat="1" ht="13.5">
      <c r="A7" s="360"/>
      <c r="B7" s="360"/>
      <c r="C7" s="360"/>
      <c r="D7" s="361"/>
      <c r="E7" s="312" t="s">
        <v>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313" t="s">
        <v>121</v>
      </c>
      <c r="W7" s="53" t="s">
        <v>47</v>
      </c>
      <c r="X7" s="53" t="s">
        <v>148</v>
      </c>
      <c r="Y7" s="53" t="s">
        <v>155</v>
      </c>
      <c r="Z7" s="53" t="s">
        <v>153</v>
      </c>
      <c r="AA7" s="348"/>
      <c r="AB7" s="349"/>
    </row>
    <row r="8" spans="1:28" s="45" customFormat="1" ht="13.5">
      <c r="A8" s="362"/>
      <c r="B8" s="362"/>
      <c r="C8" s="362"/>
      <c r="D8" s="363"/>
      <c r="E8" s="312" t="s">
        <v>7</v>
      </c>
      <c r="F8" s="47" t="s">
        <v>12</v>
      </c>
      <c r="G8" s="48" t="s">
        <v>13</v>
      </c>
      <c r="H8" s="49" t="s">
        <v>14</v>
      </c>
      <c r="I8" s="48" t="s">
        <v>15</v>
      </c>
      <c r="J8" s="49" t="s">
        <v>16</v>
      </c>
      <c r="K8" s="48" t="s">
        <v>17</v>
      </c>
      <c r="L8" s="49" t="s">
        <v>18</v>
      </c>
      <c r="M8" s="48" t="s">
        <v>19</v>
      </c>
      <c r="N8" s="49" t="s">
        <v>20</v>
      </c>
      <c r="O8" s="48" t="s">
        <v>21</v>
      </c>
      <c r="P8" s="49" t="s">
        <v>22</v>
      </c>
      <c r="Q8" s="48" t="s">
        <v>23</v>
      </c>
      <c r="R8" s="49" t="s">
        <v>24</v>
      </c>
      <c r="S8" s="48" t="s">
        <v>25</v>
      </c>
      <c r="T8" s="49" t="s">
        <v>26</v>
      </c>
      <c r="U8" s="48" t="s">
        <v>27</v>
      </c>
      <c r="V8" s="310" t="s">
        <v>120</v>
      </c>
      <c r="W8" s="53" t="s">
        <v>48</v>
      </c>
      <c r="X8" s="55" t="s">
        <v>149</v>
      </c>
      <c r="Y8" s="55" t="s">
        <v>150</v>
      </c>
      <c r="Z8" s="55" t="s">
        <v>154</v>
      </c>
      <c r="AA8" s="350"/>
      <c r="AB8" s="351"/>
    </row>
    <row r="9" spans="1:28" s="45" customFormat="1" ht="4.5" customHeight="1">
      <c r="A9" s="315"/>
      <c r="B9" s="315"/>
      <c r="C9" s="315"/>
      <c r="D9" s="315"/>
      <c r="E9" s="56"/>
      <c r="F9" s="56"/>
      <c r="G9" s="57"/>
      <c r="H9" s="58"/>
      <c r="I9" s="57"/>
      <c r="J9" s="58"/>
      <c r="K9" s="57"/>
      <c r="L9" s="58"/>
      <c r="M9" s="57"/>
      <c r="N9" s="58"/>
      <c r="O9" s="57"/>
      <c r="P9" s="58"/>
      <c r="Q9" s="57"/>
      <c r="R9" s="58"/>
      <c r="S9" s="57"/>
      <c r="T9" s="58"/>
      <c r="U9" s="57"/>
      <c r="V9" s="59"/>
      <c r="W9" s="62"/>
      <c r="X9" s="62"/>
      <c r="Y9" s="62"/>
      <c r="Z9" s="62"/>
      <c r="AA9" s="311"/>
      <c r="AB9" s="311"/>
    </row>
    <row r="10" spans="1:28" s="66" customFormat="1" ht="15.75">
      <c r="A10" s="345" t="s">
        <v>72</v>
      </c>
      <c r="B10" s="345"/>
      <c r="C10" s="345"/>
      <c r="D10" s="345"/>
      <c r="E10" s="63">
        <f>SUM(F10:Z10)</f>
        <v>849699</v>
      </c>
      <c r="F10" s="63">
        <v>43902</v>
      </c>
      <c r="G10" s="63">
        <v>48095</v>
      </c>
      <c r="H10" s="63">
        <v>48328</v>
      </c>
      <c r="I10" s="63">
        <v>54470</v>
      </c>
      <c r="J10" s="63">
        <v>57430</v>
      </c>
      <c r="K10" s="63">
        <v>59012</v>
      </c>
      <c r="L10" s="63">
        <v>63810</v>
      </c>
      <c r="M10" s="63">
        <v>65652</v>
      </c>
      <c r="N10" s="63">
        <v>63223</v>
      </c>
      <c r="O10" s="63">
        <v>65400</v>
      </c>
      <c r="P10" s="63">
        <v>67421</v>
      </c>
      <c r="Q10" s="63">
        <v>55137</v>
      </c>
      <c r="R10" s="63">
        <v>43903</v>
      </c>
      <c r="S10" s="63">
        <v>35379</v>
      </c>
      <c r="T10" s="63">
        <v>24700</v>
      </c>
      <c r="U10" s="63">
        <v>21208</v>
      </c>
      <c r="V10" s="63">
        <v>23717</v>
      </c>
      <c r="W10" s="63">
        <v>19</v>
      </c>
      <c r="X10" s="63">
        <v>5920</v>
      </c>
      <c r="Y10" s="63">
        <v>1567</v>
      </c>
      <c r="Z10" s="63">
        <v>1406</v>
      </c>
      <c r="AA10" s="344" t="s">
        <v>7</v>
      </c>
      <c r="AB10" s="344"/>
    </row>
    <row r="11" spans="1:28" s="67" customFormat="1" ht="21" customHeight="1">
      <c r="B11" s="67" t="s">
        <v>5</v>
      </c>
      <c r="E11" s="63">
        <f t="shared" ref="E11:E20" si="0">SUM(F11:Z11)</f>
        <v>227173</v>
      </c>
      <c r="F11" s="72">
        <v>11170</v>
      </c>
      <c r="G11" s="74">
        <v>12794</v>
      </c>
      <c r="H11" s="425">
        <v>12928</v>
      </c>
      <c r="I11" s="72">
        <v>14318</v>
      </c>
      <c r="J11" s="74">
        <v>14903</v>
      </c>
      <c r="K11" s="73">
        <v>15292</v>
      </c>
      <c r="L11" s="72">
        <v>16826</v>
      </c>
      <c r="M11" s="73">
        <v>17565</v>
      </c>
      <c r="N11" s="425">
        <v>16310</v>
      </c>
      <c r="O11" s="72">
        <v>16953</v>
      </c>
      <c r="P11" s="74">
        <v>17858</v>
      </c>
      <c r="Q11" s="72">
        <v>15436</v>
      </c>
      <c r="R11" s="73">
        <v>12284</v>
      </c>
      <c r="S11" s="72">
        <v>9721</v>
      </c>
      <c r="T11" s="73">
        <v>6842</v>
      </c>
      <c r="U11" s="72">
        <v>5874</v>
      </c>
      <c r="V11" s="73">
        <v>6662</v>
      </c>
      <c r="W11" s="72">
        <v>0</v>
      </c>
      <c r="X11" s="72">
        <v>1779</v>
      </c>
      <c r="Y11" s="72">
        <v>667</v>
      </c>
      <c r="Z11" s="72">
        <v>991</v>
      </c>
      <c r="AA11" s="16"/>
      <c r="AB11" s="151" t="s">
        <v>30</v>
      </c>
    </row>
    <row r="12" spans="1:28" s="67" customFormat="1" ht="21" customHeight="1">
      <c r="B12" s="67" t="s">
        <v>6</v>
      </c>
      <c r="E12" s="63">
        <f t="shared" si="0"/>
        <v>622526</v>
      </c>
      <c r="F12" s="72">
        <v>32732</v>
      </c>
      <c r="G12" s="72">
        <v>35301</v>
      </c>
      <c r="H12" s="72">
        <v>35400</v>
      </c>
      <c r="I12" s="72">
        <v>40152</v>
      </c>
      <c r="J12" s="72">
        <v>42527</v>
      </c>
      <c r="K12" s="72">
        <v>43720</v>
      </c>
      <c r="L12" s="72">
        <v>46984</v>
      </c>
      <c r="M12" s="72">
        <v>48087</v>
      </c>
      <c r="N12" s="72">
        <v>46913</v>
      </c>
      <c r="O12" s="72">
        <v>48447</v>
      </c>
      <c r="P12" s="72">
        <v>49563</v>
      </c>
      <c r="Q12" s="72">
        <v>39701</v>
      </c>
      <c r="R12" s="72">
        <v>31619</v>
      </c>
      <c r="S12" s="72">
        <v>25658</v>
      </c>
      <c r="T12" s="72">
        <v>17858</v>
      </c>
      <c r="U12" s="72">
        <v>15334</v>
      </c>
      <c r="V12" s="72">
        <v>17055</v>
      </c>
      <c r="W12" s="72">
        <v>19</v>
      </c>
      <c r="X12" s="72">
        <v>4141</v>
      </c>
      <c r="Y12" s="72">
        <v>900</v>
      </c>
      <c r="Z12" s="72">
        <v>415</v>
      </c>
      <c r="AA12" s="16"/>
      <c r="AB12" s="152" t="s">
        <v>31</v>
      </c>
    </row>
    <row r="13" spans="1:28" s="67" customFormat="1" ht="21" customHeight="1">
      <c r="A13" s="150" t="s">
        <v>369</v>
      </c>
      <c r="E13" s="63">
        <f t="shared" si="0"/>
        <v>167526</v>
      </c>
      <c r="F13" s="72">
        <v>8514</v>
      </c>
      <c r="G13" s="74">
        <v>9234</v>
      </c>
      <c r="H13" s="425">
        <v>9679</v>
      </c>
      <c r="I13" s="72">
        <v>11490</v>
      </c>
      <c r="J13" s="74">
        <v>11976</v>
      </c>
      <c r="K13" s="73">
        <v>11389</v>
      </c>
      <c r="L13" s="72">
        <v>12127</v>
      </c>
      <c r="M13" s="73">
        <v>12804</v>
      </c>
      <c r="N13" s="425">
        <v>12314</v>
      </c>
      <c r="O13" s="72">
        <v>13008</v>
      </c>
      <c r="P13" s="74">
        <v>13182</v>
      </c>
      <c r="Q13" s="72">
        <v>10984</v>
      </c>
      <c r="R13" s="73">
        <v>8551</v>
      </c>
      <c r="S13" s="72">
        <v>6866</v>
      </c>
      <c r="T13" s="73">
        <v>5119</v>
      </c>
      <c r="U13" s="72">
        <v>4144</v>
      </c>
      <c r="V13" s="73">
        <v>4578</v>
      </c>
      <c r="W13" s="72">
        <v>0</v>
      </c>
      <c r="X13" s="72">
        <v>618</v>
      </c>
      <c r="Y13" s="72">
        <v>339</v>
      </c>
      <c r="Z13" s="72">
        <v>610</v>
      </c>
      <c r="AA13" s="154">
        <v>610</v>
      </c>
      <c r="AB13" s="152"/>
    </row>
    <row r="14" spans="1:28" s="67" customFormat="1" ht="21" customHeight="1">
      <c r="A14" s="150" t="s">
        <v>370</v>
      </c>
      <c r="E14" s="63">
        <f>SUM(F14:Z14)</f>
        <v>73213</v>
      </c>
      <c r="F14" s="72">
        <v>3315</v>
      </c>
      <c r="G14" s="74">
        <v>3821</v>
      </c>
      <c r="H14" s="425">
        <v>3897</v>
      </c>
      <c r="I14" s="72">
        <v>4198</v>
      </c>
      <c r="J14" s="74">
        <v>4400</v>
      </c>
      <c r="K14" s="73">
        <v>4651</v>
      </c>
      <c r="L14" s="72">
        <v>5432</v>
      </c>
      <c r="M14" s="73">
        <v>5679</v>
      </c>
      <c r="N14" s="425">
        <v>5214</v>
      </c>
      <c r="O14" s="72">
        <v>5468</v>
      </c>
      <c r="P14" s="74">
        <v>6006</v>
      </c>
      <c r="Q14" s="72">
        <v>5358</v>
      </c>
      <c r="R14" s="73">
        <v>4563</v>
      </c>
      <c r="S14" s="72">
        <v>3770</v>
      </c>
      <c r="T14" s="73">
        <v>2371</v>
      </c>
      <c r="U14" s="72">
        <v>2199</v>
      </c>
      <c r="V14" s="73">
        <v>2389</v>
      </c>
      <c r="W14" s="72">
        <v>0</v>
      </c>
      <c r="X14" s="73">
        <v>349</v>
      </c>
      <c r="Y14" s="72">
        <v>89</v>
      </c>
      <c r="Z14" s="72">
        <v>44</v>
      </c>
      <c r="AA14" s="154" t="s">
        <v>299</v>
      </c>
      <c r="AB14" s="152"/>
    </row>
    <row r="15" spans="1:28" s="67" customFormat="1" ht="21" customHeight="1">
      <c r="A15" s="150" t="s">
        <v>371</v>
      </c>
      <c r="E15" s="63">
        <f>SUM(F15:Z15)</f>
        <v>67582</v>
      </c>
      <c r="F15" s="72">
        <v>4103</v>
      </c>
      <c r="G15" s="74">
        <v>4692</v>
      </c>
      <c r="H15" s="425">
        <v>4473</v>
      </c>
      <c r="I15" s="72">
        <v>4773</v>
      </c>
      <c r="J15" s="74">
        <v>4610</v>
      </c>
      <c r="K15" s="73">
        <v>4984</v>
      </c>
      <c r="L15" s="72">
        <v>5245</v>
      </c>
      <c r="M15" s="73">
        <v>5210</v>
      </c>
      <c r="N15" s="425">
        <v>5183</v>
      </c>
      <c r="O15" s="72">
        <v>5043</v>
      </c>
      <c r="P15" s="74">
        <v>4959</v>
      </c>
      <c r="Q15" s="72">
        <v>3938</v>
      </c>
      <c r="R15" s="73">
        <v>3072</v>
      </c>
      <c r="S15" s="72">
        <v>2376</v>
      </c>
      <c r="T15" s="73">
        <v>1524</v>
      </c>
      <c r="U15" s="72">
        <v>1294</v>
      </c>
      <c r="V15" s="73">
        <v>1262</v>
      </c>
      <c r="W15" s="72">
        <v>0</v>
      </c>
      <c r="X15" s="73">
        <v>525</v>
      </c>
      <c r="Y15" s="72">
        <v>239</v>
      </c>
      <c r="Z15" s="72">
        <v>77</v>
      </c>
      <c r="AA15" s="154" t="s">
        <v>323</v>
      </c>
      <c r="AB15" s="152"/>
    </row>
    <row r="16" spans="1:28" s="67" customFormat="1" ht="21" customHeight="1">
      <c r="A16" s="150" t="s">
        <v>372</v>
      </c>
      <c r="B16" s="67" t="s">
        <v>309</v>
      </c>
      <c r="E16" s="63">
        <f t="shared" si="0"/>
        <v>78735</v>
      </c>
      <c r="F16" s="72">
        <v>3618</v>
      </c>
      <c r="G16" s="74">
        <v>4070</v>
      </c>
      <c r="H16" s="425">
        <v>4070</v>
      </c>
      <c r="I16" s="72">
        <v>4776</v>
      </c>
      <c r="J16" s="74">
        <v>5360</v>
      </c>
      <c r="K16" s="73">
        <v>5448</v>
      </c>
      <c r="L16" s="72">
        <v>5628</v>
      </c>
      <c r="M16" s="73">
        <v>5925</v>
      </c>
      <c r="N16" s="425">
        <v>5756</v>
      </c>
      <c r="O16" s="72">
        <v>6309</v>
      </c>
      <c r="P16" s="74">
        <v>6325</v>
      </c>
      <c r="Q16" s="72">
        <v>5118</v>
      </c>
      <c r="R16" s="73">
        <v>4041</v>
      </c>
      <c r="S16" s="72">
        <v>3492</v>
      </c>
      <c r="T16" s="73">
        <v>2606</v>
      </c>
      <c r="U16" s="72">
        <v>2325</v>
      </c>
      <c r="V16" s="73">
        <v>2999</v>
      </c>
      <c r="W16" s="72">
        <v>0</v>
      </c>
      <c r="X16" s="72">
        <v>674</v>
      </c>
      <c r="Y16" s="72">
        <v>140</v>
      </c>
      <c r="Z16" s="72">
        <v>55</v>
      </c>
      <c r="AA16" s="154" t="s">
        <v>325</v>
      </c>
      <c r="AB16" s="152"/>
    </row>
    <row r="17" spans="1:28" s="67" customFormat="1" ht="21" customHeight="1">
      <c r="A17" s="150" t="s">
        <v>373</v>
      </c>
      <c r="E17" s="63">
        <f t="shared" si="0"/>
        <v>62293</v>
      </c>
      <c r="F17" s="72">
        <v>2829</v>
      </c>
      <c r="G17" s="74">
        <v>3111</v>
      </c>
      <c r="H17" s="425">
        <v>3130</v>
      </c>
      <c r="I17" s="72">
        <v>3599</v>
      </c>
      <c r="J17" s="74">
        <v>3876</v>
      </c>
      <c r="K17" s="73">
        <v>4180</v>
      </c>
      <c r="L17" s="72">
        <v>4541</v>
      </c>
      <c r="M17" s="73">
        <v>4795</v>
      </c>
      <c r="N17" s="425">
        <v>4684</v>
      </c>
      <c r="O17" s="72">
        <v>4832</v>
      </c>
      <c r="P17" s="74">
        <v>5504</v>
      </c>
      <c r="Q17" s="72">
        <v>4507</v>
      </c>
      <c r="R17" s="73">
        <v>3579</v>
      </c>
      <c r="S17" s="72">
        <v>2934</v>
      </c>
      <c r="T17" s="73">
        <v>2058</v>
      </c>
      <c r="U17" s="72">
        <v>1852</v>
      </c>
      <c r="V17" s="73">
        <v>2028</v>
      </c>
      <c r="W17" s="72">
        <v>0</v>
      </c>
      <c r="X17" s="72">
        <v>134</v>
      </c>
      <c r="Y17" s="72">
        <v>82</v>
      </c>
      <c r="Z17" s="72">
        <v>38</v>
      </c>
      <c r="AA17" s="154" t="s">
        <v>332</v>
      </c>
      <c r="AB17" s="152"/>
    </row>
    <row r="18" spans="1:28" s="67" customFormat="1" ht="21" customHeight="1">
      <c r="A18" s="150" t="s">
        <v>374</v>
      </c>
      <c r="E18" s="63">
        <f>SUM(F18:Z18)</f>
        <v>46117</v>
      </c>
      <c r="F18" s="72">
        <v>2465</v>
      </c>
      <c r="G18" s="74">
        <v>2644</v>
      </c>
      <c r="H18" s="425">
        <v>2728</v>
      </c>
      <c r="I18" s="72">
        <v>2879</v>
      </c>
      <c r="J18" s="74">
        <v>3096</v>
      </c>
      <c r="K18" s="73">
        <v>3253</v>
      </c>
      <c r="L18" s="72">
        <v>3367</v>
      </c>
      <c r="M18" s="73">
        <v>3540</v>
      </c>
      <c r="N18" s="425">
        <v>3533</v>
      </c>
      <c r="O18" s="72">
        <v>3740</v>
      </c>
      <c r="P18" s="74">
        <v>3742</v>
      </c>
      <c r="Q18" s="72">
        <v>2965</v>
      </c>
      <c r="R18" s="73">
        <v>2483</v>
      </c>
      <c r="S18" s="72">
        <v>1781</v>
      </c>
      <c r="T18" s="73">
        <v>1250</v>
      </c>
      <c r="U18" s="72">
        <v>1102</v>
      </c>
      <c r="V18" s="73">
        <v>997</v>
      </c>
      <c r="W18" s="72">
        <v>0</v>
      </c>
      <c r="X18" s="73">
        <v>411</v>
      </c>
      <c r="Y18" s="72">
        <v>55</v>
      </c>
      <c r="Z18" s="72">
        <v>86</v>
      </c>
      <c r="AA18" s="154" t="s">
        <v>336</v>
      </c>
      <c r="AB18" s="152"/>
    </row>
    <row r="19" spans="1:28" s="67" customFormat="1" ht="21" customHeight="1">
      <c r="A19" s="150" t="s">
        <v>375</v>
      </c>
      <c r="E19" s="63">
        <f t="shared" si="0"/>
        <v>128036</v>
      </c>
      <c r="F19" s="72">
        <v>7325</v>
      </c>
      <c r="G19" s="74">
        <v>7799</v>
      </c>
      <c r="H19" s="426">
        <v>7743</v>
      </c>
      <c r="I19" s="72">
        <v>8435</v>
      </c>
      <c r="J19" s="426">
        <v>9238</v>
      </c>
      <c r="K19" s="72">
        <v>9207</v>
      </c>
      <c r="L19" s="73">
        <v>10008</v>
      </c>
      <c r="M19" s="72">
        <v>10210</v>
      </c>
      <c r="N19" s="73">
        <v>9709</v>
      </c>
      <c r="O19" s="72">
        <v>9679</v>
      </c>
      <c r="P19" s="73">
        <v>9511</v>
      </c>
      <c r="Q19" s="72">
        <v>7486</v>
      </c>
      <c r="R19" s="73">
        <v>5744</v>
      </c>
      <c r="S19" s="72">
        <v>4761</v>
      </c>
      <c r="T19" s="73">
        <v>3244</v>
      </c>
      <c r="U19" s="72">
        <v>2722</v>
      </c>
      <c r="V19" s="73">
        <v>3258</v>
      </c>
      <c r="W19" s="72">
        <v>0</v>
      </c>
      <c r="X19" s="72">
        <v>1404</v>
      </c>
      <c r="Y19" s="72">
        <v>292</v>
      </c>
      <c r="Z19" s="72">
        <v>261</v>
      </c>
      <c r="AA19" s="154" t="s">
        <v>354</v>
      </c>
      <c r="AB19" s="152"/>
    </row>
    <row r="20" spans="1:28" s="67" customFormat="1" ht="21" customHeight="1">
      <c r="A20" s="150" t="s">
        <v>376</v>
      </c>
      <c r="B20" s="71"/>
      <c r="C20" s="71"/>
      <c r="D20" s="71"/>
      <c r="E20" s="63">
        <f t="shared" si="0"/>
        <v>54790</v>
      </c>
      <c r="F20" s="72">
        <v>2526</v>
      </c>
      <c r="G20" s="74">
        <v>2753</v>
      </c>
      <c r="H20" s="425">
        <v>2655</v>
      </c>
      <c r="I20" s="72">
        <v>3218</v>
      </c>
      <c r="J20" s="74">
        <v>3332</v>
      </c>
      <c r="K20" s="73">
        <v>3647</v>
      </c>
      <c r="L20" s="72">
        <v>4040</v>
      </c>
      <c r="M20" s="73">
        <v>4180</v>
      </c>
      <c r="N20" s="425">
        <v>3928</v>
      </c>
      <c r="O20" s="72">
        <v>4117</v>
      </c>
      <c r="P20" s="74">
        <v>4629</v>
      </c>
      <c r="Q20" s="72">
        <v>3957</v>
      </c>
      <c r="R20" s="73">
        <v>3257</v>
      </c>
      <c r="S20" s="72">
        <v>2569</v>
      </c>
      <c r="T20" s="73">
        <v>1738</v>
      </c>
      <c r="U20" s="72">
        <v>1496</v>
      </c>
      <c r="V20" s="73">
        <v>1555</v>
      </c>
      <c r="W20" s="72">
        <v>0</v>
      </c>
      <c r="X20" s="72">
        <v>1001</v>
      </c>
      <c r="Y20" s="72">
        <v>69</v>
      </c>
      <c r="Z20" s="72">
        <v>123</v>
      </c>
      <c r="AA20" s="154" t="s">
        <v>357</v>
      </c>
      <c r="AB20" s="152"/>
    </row>
    <row r="21" spans="1:28" s="67" customFormat="1" ht="21" customHeight="1">
      <c r="A21" s="150" t="s">
        <v>377</v>
      </c>
      <c r="B21" s="71"/>
      <c r="C21" s="71"/>
      <c r="D21" s="71"/>
      <c r="E21" s="63">
        <f>SUM(F21:Z21)</f>
        <v>121942</v>
      </c>
      <c r="F21" s="72">
        <v>6591</v>
      </c>
      <c r="G21" s="74">
        <v>7255</v>
      </c>
      <c r="H21" s="426">
        <v>7235</v>
      </c>
      <c r="I21" s="72">
        <v>8022</v>
      </c>
      <c r="J21" s="426">
        <v>8223</v>
      </c>
      <c r="K21" s="72">
        <v>8798</v>
      </c>
      <c r="L21" s="73">
        <v>9618</v>
      </c>
      <c r="M21" s="72">
        <v>9670</v>
      </c>
      <c r="N21" s="73">
        <v>9143</v>
      </c>
      <c r="O21" s="72">
        <v>9250</v>
      </c>
      <c r="P21" s="73">
        <v>9395</v>
      </c>
      <c r="Q21" s="72">
        <v>7562</v>
      </c>
      <c r="R21" s="73">
        <v>6029</v>
      </c>
      <c r="S21" s="72">
        <v>4774</v>
      </c>
      <c r="T21" s="73">
        <v>3432</v>
      </c>
      <c r="U21" s="72">
        <v>2855</v>
      </c>
      <c r="V21" s="73">
        <v>3440</v>
      </c>
      <c r="W21" s="72">
        <v>19</v>
      </c>
      <c r="X21" s="72">
        <v>305</v>
      </c>
      <c r="Y21" s="72">
        <v>238</v>
      </c>
      <c r="Z21" s="72">
        <v>88</v>
      </c>
      <c r="AA21" s="154" t="s">
        <v>359</v>
      </c>
      <c r="AB21" s="152"/>
    </row>
    <row r="22" spans="1:28" s="67" customFormat="1" ht="21" customHeight="1">
      <c r="A22" s="150" t="s">
        <v>378</v>
      </c>
      <c r="B22" s="71"/>
      <c r="C22" s="71"/>
      <c r="D22" s="71"/>
      <c r="E22" s="63">
        <f>SUM(F22:Z22)</f>
        <v>49465</v>
      </c>
      <c r="F22" s="74">
        <v>2616</v>
      </c>
      <c r="G22" s="426">
        <v>2716</v>
      </c>
      <c r="H22" s="72">
        <v>2718</v>
      </c>
      <c r="I22" s="426">
        <v>3080</v>
      </c>
      <c r="J22" s="72">
        <v>3319</v>
      </c>
      <c r="K22" s="73">
        <v>3455</v>
      </c>
      <c r="L22" s="72">
        <v>3804</v>
      </c>
      <c r="M22" s="73">
        <v>3639</v>
      </c>
      <c r="N22" s="72">
        <v>3759</v>
      </c>
      <c r="O22" s="73">
        <v>3954</v>
      </c>
      <c r="P22" s="72">
        <v>4168</v>
      </c>
      <c r="Q22" s="73">
        <v>3262</v>
      </c>
      <c r="R22" s="72">
        <v>2584</v>
      </c>
      <c r="S22" s="73">
        <v>2056</v>
      </c>
      <c r="T22" s="72">
        <v>1358</v>
      </c>
      <c r="U22" s="73">
        <v>1219</v>
      </c>
      <c r="V22" s="72">
        <v>1211</v>
      </c>
      <c r="W22" s="72">
        <v>0</v>
      </c>
      <c r="X22" s="72">
        <v>499</v>
      </c>
      <c r="Y22" s="72">
        <v>24</v>
      </c>
      <c r="Z22" s="427">
        <v>24</v>
      </c>
      <c r="AA22" s="155" t="s">
        <v>367</v>
      </c>
      <c r="AB22" s="152"/>
    </row>
    <row r="23" spans="1:28" s="67" customFormat="1" ht="21" customHeight="1">
      <c r="A23" s="71"/>
      <c r="B23" s="71"/>
      <c r="C23" s="71"/>
      <c r="D23" s="71"/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  <c r="U23" s="424"/>
      <c r="V23" s="424"/>
      <c r="W23" s="424"/>
      <c r="X23" s="424"/>
      <c r="Y23" s="424"/>
      <c r="Z23" s="424"/>
      <c r="AA23" s="76"/>
      <c r="AB23" s="71"/>
    </row>
    <row r="24" spans="1:28" s="45" customFormat="1" ht="6" customHeight="1">
      <c r="A24" s="77"/>
      <c r="B24" s="77"/>
      <c r="C24" s="77"/>
      <c r="D24" s="77"/>
      <c r="E24" s="78"/>
      <c r="F24" s="79"/>
      <c r="G24" s="80"/>
      <c r="H24" s="78"/>
      <c r="I24" s="79"/>
      <c r="J24" s="80"/>
      <c r="K24" s="81"/>
      <c r="L24" s="79"/>
      <c r="M24" s="81"/>
      <c r="N24" s="78"/>
      <c r="O24" s="79"/>
      <c r="P24" s="80"/>
      <c r="Q24" s="79"/>
      <c r="R24" s="81"/>
      <c r="S24" s="79"/>
      <c r="T24" s="81"/>
      <c r="U24" s="79"/>
      <c r="V24" s="81"/>
      <c r="W24" s="79"/>
      <c r="X24" s="79"/>
      <c r="Y24" s="79"/>
      <c r="Z24" s="79"/>
      <c r="AA24" s="54"/>
      <c r="AB24" s="54"/>
    </row>
    <row r="25" spans="1:28" s="45" customFormat="1" ht="6" customHeight="1">
      <c r="AA25" s="46"/>
      <c r="AB25" s="46"/>
    </row>
    <row r="26" spans="1:28" s="8" customFormat="1" ht="22.5" customHeight="1">
      <c r="A26" s="8" t="s">
        <v>156</v>
      </c>
      <c r="R26" s="8" t="s">
        <v>194</v>
      </c>
    </row>
    <row r="27" spans="1:28" s="8" customFormat="1" ht="22.5" customHeight="1">
      <c r="A27" s="8" t="s">
        <v>111</v>
      </c>
      <c r="R27" s="8" t="s">
        <v>110</v>
      </c>
    </row>
    <row r="28" spans="1:28" s="45" customFormat="1" ht="13.5"/>
  </sheetData>
  <mergeCells count="5">
    <mergeCell ref="A10:D10"/>
    <mergeCell ref="AA10:AB10"/>
    <mergeCell ref="A4:D8"/>
    <mergeCell ref="F4:Z4"/>
    <mergeCell ref="AA4:AB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6"/>
  <sheetViews>
    <sheetView showGridLines="0" workbookViewId="0">
      <selection activeCell="E30" sqref="E30"/>
    </sheetView>
  </sheetViews>
  <sheetFormatPr defaultRowHeight="18.75"/>
  <cols>
    <col min="1" max="1" width="2.42578125" style="5" customWidth="1"/>
    <col min="2" max="2" width="5.7109375" style="5" customWidth="1"/>
    <col min="3" max="3" width="4.28515625" style="5" customWidth="1"/>
    <col min="4" max="4" width="7.42578125" style="5" customWidth="1"/>
    <col min="5" max="5" width="12.7109375" style="5" customWidth="1"/>
    <col min="6" max="6" width="12.85546875" style="5" customWidth="1"/>
    <col min="7" max="8" width="11.7109375" style="5" customWidth="1"/>
    <col min="9" max="10" width="13" style="5" customWidth="1"/>
    <col min="11" max="11" width="10.5703125" style="5" customWidth="1"/>
    <col min="12" max="12" width="10.855468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5" s="1" customFormat="1">
      <c r="B1" s="1" t="s">
        <v>0</v>
      </c>
      <c r="C1" s="2">
        <v>1.4</v>
      </c>
      <c r="D1" s="1" t="s">
        <v>381</v>
      </c>
      <c r="O1" s="25"/>
    </row>
    <row r="2" spans="1:15" s="1" customFormat="1">
      <c r="B2" s="1" t="s">
        <v>145</v>
      </c>
      <c r="C2" s="2">
        <v>1.4</v>
      </c>
      <c r="D2" s="1" t="s">
        <v>382</v>
      </c>
      <c r="O2" s="25"/>
    </row>
    <row r="3" spans="1:15" s="1" customFormat="1" ht="6" customHeight="1">
      <c r="C3" s="2"/>
      <c r="O3" s="25"/>
    </row>
    <row r="4" spans="1:15" ht="27" customHeight="1">
      <c r="A4" s="364" t="s">
        <v>143</v>
      </c>
      <c r="B4" s="364"/>
      <c r="C4" s="364"/>
      <c r="D4" s="365"/>
      <c r="E4" s="166"/>
      <c r="F4" s="166" t="s">
        <v>215</v>
      </c>
      <c r="G4" s="370" t="s">
        <v>216</v>
      </c>
      <c r="H4" s="371"/>
      <c r="I4" s="371"/>
      <c r="J4" s="371"/>
      <c r="K4" s="371"/>
      <c r="L4" s="372"/>
      <c r="M4" s="373" t="s">
        <v>142</v>
      </c>
      <c r="N4" s="364"/>
    </row>
    <row r="5" spans="1:15" ht="21" customHeight="1">
      <c r="A5" s="366"/>
      <c r="B5" s="366"/>
      <c r="C5" s="366"/>
      <c r="D5" s="367"/>
      <c r="E5" s="167" t="s">
        <v>217</v>
      </c>
      <c r="F5" s="156" t="s">
        <v>218</v>
      </c>
      <c r="G5" s="177"/>
      <c r="H5" s="178"/>
      <c r="I5" s="178"/>
      <c r="J5" s="170"/>
      <c r="K5" s="176"/>
      <c r="L5" s="179"/>
      <c r="M5" s="374"/>
      <c r="N5" s="366"/>
    </row>
    <row r="6" spans="1:15" ht="21" customHeight="1">
      <c r="A6" s="366"/>
      <c r="B6" s="366"/>
      <c r="C6" s="366"/>
      <c r="D6" s="367"/>
      <c r="E6" s="167" t="s">
        <v>219</v>
      </c>
      <c r="F6" s="167" t="s">
        <v>220</v>
      </c>
      <c r="H6" s="180"/>
      <c r="I6" s="180"/>
      <c r="J6" s="179" t="s">
        <v>221</v>
      </c>
      <c r="K6" s="176"/>
      <c r="L6" s="179"/>
      <c r="M6" s="374"/>
      <c r="N6" s="366"/>
    </row>
    <row r="7" spans="1:15" ht="21" customHeight="1">
      <c r="A7" s="366"/>
      <c r="B7" s="366"/>
      <c r="C7" s="366"/>
      <c r="D7" s="367"/>
      <c r="E7" s="167" t="s">
        <v>222</v>
      </c>
      <c r="F7" s="167" t="s">
        <v>223</v>
      </c>
      <c r="G7" s="171" t="s">
        <v>224</v>
      </c>
      <c r="H7" s="179" t="s">
        <v>225</v>
      </c>
      <c r="I7" s="179" t="s">
        <v>226</v>
      </c>
      <c r="J7" s="181" t="s">
        <v>227</v>
      </c>
      <c r="K7" s="176" t="s">
        <v>228</v>
      </c>
      <c r="L7" s="179" t="s">
        <v>229</v>
      </c>
      <c r="M7" s="374"/>
      <c r="N7" s="366"/>
      <c r="O7" s="5"/>
    </row>
    <row r="8" spans="1:15" ht="21" customHeight="1">
      <c r="A8" s="366"/>
      <c r="B8" s="366"/>
      <c r="C8" s="366"/>
      <c r="D8" s="367"/>
      <c r="E8" s="163" t="s">
        <v>230</v>
      </c>
      <c r="F8" s="167" t="s">
        <v>231</v>
      </c>
      <c r="G8" s="171" t="s">
        <v>232</v>
      </c>
      <c r="H8" s="171" t="s">
        <v>233</v>
      </c>
      <c r="I8" s="179" t="s">
        <v>234</v>
      </c>
      <c r="J8" s="171" t="s">
        <v>234</v>
      </c>
      <c r="K8" s="176" t="s">
        <v>234</v>
      </c>
      <c r="L8" s="181" t="s">
        <v>242</v>
      </c>
      <c r="M8" s="374"/>
      <c r="N8" s="366"/>
      <c r="O8" s="5"/>
    </row>
    <row r="9" spans="1:15" ht="21" customHeight="1">
      <c r="A9" s="366"/>
      <c r="B9" s="366"/>
      <c r="C9" s="366"/>
      <c r="D9" s="367"/>
      <c r="F9" s="167" t="s">
        <v>235</v>
      </c>
      <c r="G9" s="185" t="s">
        <v>241</v>
      </c>
      <c r="H9" s="167" t="s">
        <v>241</v>
      </c>
      <c r="I9" s="185" t="s">
        <v>241</v>
      </c>
      <c r="J9" s="179" t="s">
        <v>236</v>
      </c>
      <c r="K9" s="170"/>
      <c r="L9" s="148"/>
      <c r="M9" s="374"/>
      <c r="N9" s="366"/>
      <c r="O9" s="5"/>
    </row>
    <row r="10" spans="1:15" s="1" customFormat="1" ht="21" customHeight="1">
      <c r="A10" s="368"/>
      <c r="B10" s="368"/>
      <c r="C10" s="368"/>
      <c r="D10" s="369"/>
      <c r="E10" s="168"/>
      <c r="F10" s="168" t="s">
        <v>237</v>
      </c>
      <c r="G10" s="182"/>
      <c r="H10" s="182"/>
      <c r="I10" s="182"/>
      <c r="J10" s="182" t="s">
        <v>238</v>
      </c>
      <c r="K10" s="183"/>
      <c r="L10" s="182"/>
      <c r="M10" s="375"/>
      <c r="N10" s="368"/>
      <c r="O10" s="25"/>
    </row>
    <row r="11" spans="1:15" s="25" customFormat="1" ht="3.75" customHeight="1">
      <c r="A11" s="133"/>
      <c r="B11" s="133"/>
      <c r="C11" s="133"/>
      <c r="D11" s="133"/>
      <c r="E11" s="167"/>
      <c r="F11" s="167"/>
      <c r="G11" s="162"/>
      <c r="H11" s="162"/>
      <c r="I11" s="161"/>
      <c r="J11" s="167"/>
      <c r="K11" s="161"/>
      <c r="L11" s="169"/>
      <c r="M11" s="160"/>
      <c r="N11" s="133"/>
    </row>
    <row r="12" spans="1:15" s="1" customFormat="1" ht="17.25" customHeight="1">
      <c r="A12" s="376" t="s">
        <v>72</v>
      </c>
      <c r="B12" s="376"/>
      <c r="C12" s="376"/>
      <c r="D12" s="376"/>
      <c r="E12" s="271">
        <v>5358.02</v>
      </c>
      <c r="F12" s="263">
        <v>392</v>
      </c>
      <c r="G12" s="272" t="s">
        <v>426</v>
      </c>
      <c r="H12" s="264">
        <f>SUM(H13:H22)</f>
        <v>2</v>
      </c>
      <c r="I12" s="264">
        <f t="shared" ref="I12:L12" si="0">SUM(I13:I22)</f>
        <v>43</v>
      </c>
      <c r="J12" s="264">
        <f t="shared" si="0"/>
        <v>81</v>
      </c>
      <c r="K12" s="264">
        <f t="shared" si="0"/>
        <v>110</v>
      </c>
      <c r="L12" s="264">
        <f t="shared" si="0"/>
        <v>1008</v>
      </c>
      <c r="M12" s="377" t="s">
        <v>7</v>
      </c>
      <c r="N12" s="378"/>
      <c r="O12" s="25"/>
    </row>
    <row r="13" spans="1:15" ht="17.25" customHeight="1">
      <c r="A13" s="142" t="s">
        <v>243</v>
      </c>
      <c r="B13" s="170"/>
      <c r="E13" s="198">
        <v>540.91700000000003</v>
      </c>
      <c r="F13" s="195">
        <v>1</v>
      </c>
      <c r="G13" s="272" t="s">
        <v>426</v>
      </c>
      <c r="H13" s="265">
        <v>1</v>
      </c>
      <c r="I13" s="273">
        <v>7</v>
      </c>
      <c r="J13" s="195">
        <v>14</v>
      </c>
      <c r="K13" s="273">
        <v>20</v>
      </c>
      <c r="L13" s="195">
        <v>124</v>
      </c>
      <c r="M13" s="170"/>
      <c r="N13" s="4" t="s">
        <v>253</v>
      </c>
    </row>
    <row r="14" spans="1:15" ht="17.25" customHeight="1">
      <c r="A14" s="5" t="s">
        <v>244</v>
      </c>
      <c r="B14" s="170"/>
      <c r="E14" s="198">
        <v>552.33000000000004</v>
      </c>
      <c r="F14" s="195">
        <v>54</v>
      </c>
      <c r="G14" s="272" t="s">
        <v>426</v>
      </c>
      <c r="H14" s="272" t="s">
        <v>426</v>
      </c>
      <c r="I14" s="273">
        <v>8</v>
      </c>
      <c r="J14" s="195">
        <v>8</v>
      </c>
      <c r="K14" s="273">
        <v>14</v>
      </c>
      <c r="L14" s="195">
        <v>121</v>
      </c>
      <c r="M14" s="170"/>
      <c r="N14" s="143" t="s">
        <v>254</v>
      </c>
    </row>
    <row r="15" spans="1:15" ht="17.25" customHeight="1">
      <c r="A15" s="5" t="s">
        <v>245</v>
      </c>
      <c r="B15" s="170"/>
      <c r="E15" s="198">
        <v>481.298</v>
      </c>
      <c r="F15" s="195">
        <v>77</v>
      </c>
      <c r="G15" s="272" t="s">
        <v>426</v>
      </c>
      <c r="H15" s="272" t="s">
        <v>426</v>
      </c>
      <c r="I15" s="273">
        <v>1</v>
      </c>
      <c r="J15" s="195">
        <v>7</v>
      </c>
      <c r="K15" s="273">
        <v>14</v>
      </c>
      <c r="L15" s="195">
        <v>127</v>
      </c>
      <c r="M15" s="170"/>
      <c r="N15" s="143" t="s">
        <v>255</v>
      </c>
    </row>
    <row r="16" spans="1:15" ht="17.25" customHeight="1">
      <c r="A16" s="5" t="s">
        <v>246</v>
      </c>
      <c r="B16" s="170"/>
      <c r="E16" s="198">
        <v>180.98599999999999</v>
      </c>
      <c r="F16" s="195">
        <v>10</v>
      </c>
      <c r="G16" s="272" t="s">
        <v>426</v>
      </c>
      <c r="H16" s="272" t="s">
        <v>426</v>
      </c>
      <c r="I16" s="273">
        <v>7</v>
      </c>
      <c r="J16" s="195">
        <v>11</v>
      </c>
      <c r="K16" s="273">
        <v>9</v>
      </c>
      <c r="L16" s="195">
        <v>64</v>
      </c>
      <c r="M16" s="171"/>
      <c r="N16" s="143" t="s">
        <v>256</v>
      </c>
    </row>
    <row r="17" spans="1:15" ht="17.25" customHeight="1">
      <c r="A17" s="5" t="s">
        <v>247</v>
      </c>
      <c r="B17" s="170"/>
      <c r="E17" s="198">
        <v>750.38099999999997</v>
      </c>
      <c r="F17" s="195">
        <v>20</v>
      </c>
      <c r="G17" s="272" t="s">
        <v>426</v>
      </c>
      <c r="H17" s="272" t="s">
        <v>426</v>
      </c>
      <c r="I17" s="273">
        <v>6</v>
      </c>
      <c r="J17" s="195">
        <v>4</v>
      </c>
      <c r="K17" s="273">
        <v>15</v>
      </c>
      <c r="L17" s="195">
        <v>140</v>
      </c>
      <c r="M17" s="171"/>
      <c r="N17" s="143" t="s">
        <v>257</v>
      </c>
    </row>
    <row r="18" spans="1:15" ht="17.25" customHeight="1">
      <c r="A18" s="5" t="s">
        <v>248</v>
      </c>
      <c r="B18" s="170"/>
      <c r="E18" s="198">
        <v>355.91699999999997</v>
      </c>
      <c r="F18" s="195">
        <v>31</v>
      </c>
      <c r="G18" s="272" t="s">
        <v>426</v>
      </c>
      <c r="H18" s="272" t="s">
        <v>426</v>
      </c>
      <c r="I18" s="273">
        <v>2</v>
      </c>
      <c r="J18" s="195">
        <v>5</v>
      </c>
      <c r="K18" s="273">
        <v>7</v>
      </c>
      <c r="L18" s="195">
        <v>68</v>
      </c>
      <c r="M18" s="171"/>
      <c r="N18" s="143" t="s">
        <v>258</v>
      </c>
    </row>
    <row r="19" spans="1:15" ht="17.25" customHeight="1">
      <c r="A19" s="5" t="s">
        <v>249</v>
      </c>
      <c r="E19" s="198">
        <v>630.29</v>
      </c>
      <c r="F19" s="195">
        <v>35</v>
      </c>
      <c r="G19" s="272" t="s">
        <v>426</v>
      </c>
      <c r="H19" s="265">
        <v>1</v>
      </c>
      <c r="I19" s="273">
        <v>1</v>
      </c>
      <c r="J19" s="195">
        <v>14</v>
      </c>
      <c r="K19" s="273">
        <v>13</v>
      </c>
      <c r="L19" s="195">
        <v>155</v>
      </c>
      <c r="M19" s="147"/>
      <c r="N19" s="143" t="s">
        <v>259</v>
      </c>
    </row>
    <row r="20" spans="1:15" ht="17.25" customHeight="1">
      <c r="A20" s="5" t="s">
        <v>250</v>
      </c>
      <c r="E20" s="198">
        <v>252.08099999999999</v>
      </c>
      <c r="F20" s="195">
        <v>39</v>
      </c>
      <c r="G20" s="272" t="s">
        <v>426</v>
      </c>
      <c r="H20" s="272" t="s">
        <v>426</v>
      </c>
      <c r="I20" s="273">
        <v>1</v>
      </c>
      <c r="J20" s="195">
        <v>6</v>
      </c>
      <c r="K20" s="273">
        <v>5</v>
      </c>
      <c r="L20" s="195">
        <v>50</v>
      </c>
      <c r="M20" s="147"/>
      <c r="N20" s="4" t="s">
        <v>260</v>
      </c>
    </row>
    <row r="21" spans="1:15" ht="17.25" customHeight="1">
      <c r="A21" s="5" t="s">
        <v>251</v>
      </c>
      <c r="E21" s="198">
        <v>1193.5989999999999</v>
      </c>
      <c r="F21" s="195">
        <v>32</v>
      </c>
      <c r="G21" s="272" t="s">
        <v>426</v>
      </c>
      <c r="H21" s="272" t="s">
        <v>426</v>
      </c>
      <c r="I21" s="273">
        <v>9</v>
      </c>
      <c r="J21" s="195">
        <v>6</v>
      </c>
      <c r="K21" s="273">
        <v>7</v>
      </c>
      <c r="L21" s="195">
        <v>93</v>
      </c>
      <c r="M21" s="147"/>
      <c r="N21" s="4" t="s">
        <v>261</v>
      </c>
    </row>
    <row r="22" spans="1:15" ht="17.25" customHeight="1">
      <c r="A22" s="5" t="s">
        <v>252</v>
      </c>
      <c r="E22" s="198">
        <v>420.209</v>
      </c>
      <c r="F22" s="195">
        <v>58</v>
      </c>
      <c r="G22" s="272" t="s">
        <v>426</v>
      </c>
      <c r="H22" s="272" t="s">
        <v>426</v>
      </c>
      <c r="I22" s="273">
        <v>1</v>
      </c>
      <c r="J22" s="195">
        <v>6</v>
      </c>
      <c r="K22" s="273">
        <v>6</v>
      </c>
      <c r="L22" s="195">
        <v>66</v>
      </c>
      <c r="M22" s="172"/>
      <c r="N22" s="4" t="s">
        <v>262</v>
      </c>
      <c r="O22" s="5"/>
    </row>
    <row r="23" spans="1:15" ht="3.75" customHeight="1">
      <c r="A23" s="149"/>
      <c r="B23" s="149"/>
      <c r="C23" s="149"/>
      <c r="D23" s="149"/>
      <c r="E23" s="173"/>
      <c r="F23" s="174"/>
      <c r="G23" s="175"/>
      <c r="H23" s="175"/>
      <c r="I23" s="149"/>
      <c r="J23" s="174"/>
      <c r="K23" s="149"/>
      <c r="L23" s="174"/>
      <c r="M23" s="173"/>
      <c r="N23" s="149"/>
    </row>
    <row r="24" spans="1:15" ht="3.75" customHeight="1">
      <c r="M24" s="4"/>
    </row>
    <row r="25" spans="1:15" ht="19.5" customHeight="1">
      <c r="B25" s="5" t="s">
        <v>383</v>
      </c>
      <c r="O25" s="5"/>
    </row>
    <row r="26" spans="1:15" ht="19.5" customHeight="1">
      <c r="B26" s="5" t="s">
        <v>384</v>
      </c>
      <c r="O26" s="5"/>
    </row>
  </sheetData>
  <mergeCells count="5">
    <mergeCell ref="A4:D10"/>
    <mergeCell ref="G4:L4"/>
    <mergeCell ref="M4:N10"/>
    <mergeCell ref="A12:D12"/>
    <mergeCell ref="M12:N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1"/>
  <sheetViews>
    <sheetView showGridLines="0" workbookViewId="0">
      <selection activeCell="K25" sqref="K25"/>
    </sheetView>
  </sheetViews>
  <sheetFormatPr defaultRowHeight="18.75"/>
  <cols>
    <col min="1" max="1" width="0.85546875" style="5" customWidth="1"/>
    <col min="2" max="2" width="5.85546875" style="5" customWidth="1"/>
    <col min="3" max="3" width="4.42578125" style="5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>
      <c r="B1" s="1" t="s">
        <v>0</v>
      </c>
      <c r="C1" s="2">
        <v>1.5</v>
      </c>
      <c r="D1" s="1" t="s">
        <v>424</v>
      </c>
      <c r="M1" s="25"/>
    </row>
    <row r="2" spans="1:13" s="3" customFormat="1">
      <c r="B2" s="1" t="s">
        <v>145</v>
      </c>
      <c r="C2" s="2">
        <v>1.5</v>
      </c>
      <c r="D2" s="1" t="s">
        <v>425</v>
      </c>
      <c r="M2" s="26"/>
    </row>
    <row r="3" spans="1:13" ht="6" customHeight="1">
      <c r="A3" s="4"/>
      <c r="B3" s="4"/>
      <c r="C3" s="4"/>
      <c r="D3" s="4"/>
      <c r="E3" s="4"/>
      <c r="F3" s="4"/>
      <c r="G3" s="4"/>
      <c r="H3" s="4"/>
    </row>
    <row r="4" spans="1:13" s="8" customFormat="1" ht="21.75" customHeight="1">
      <c r="A4" s="325" t="s">
        <v>34</v>
      </c>
      <c r="B4" s="325"/>
      <c r="C4" s="325"/>
      <c r="D4" s="383"/>
      <c r="E4" s="382" t="s">
        <v>133</v>
      </c>
      <c r="F4" s="382"/>
      <c r="G4" s="382"/>
      <c r="H4" s="382"/>
      <c r="I4" s="382" t="s">
        <v>138</v>
      </c>
      <c r="J4" s="382"/>
      <c r="K4" s="382"/>
      <c r="L4" s="382"/>
      <c r="M4" s="324" t="s">
        <v>44</v>
      </c>
    </row>
    <row r="5" spans="1:13" s="8" customFormat="1" ht="21" customHeight="1">
      <c r="A5" s="327"/>
      <c r="B5" s="327"/>
      <c r="C5" s="327"/>
      <c r="D5" s="384"/>
      <c r="E5" s="101" t="s">
        <v>134</v>
      </c>
      <c r="F5" s="101" t="s">
        <v>135</v>
      </c>
      <c r="G5" s="101" t="s">
        <v>136</v>
      </c>
      <c r="H5" s="101" t="s">
        <v>137</v>
      </c>
      <c r="I5" s="101" t="s">
        <v>177</v>
      </c>
      <c r="J5" s="101" t="s">
        <v>159</v>
      </c>
      <c r="K5" s="101" t="s">
        <v>160</v>
      </c>
      <c r="L5" s="101" t="s">
        <v>161</v>
      </c>
      <c r="M5" s="326"/>
    </row>
    <row r="6" spans="1:13" s="8" customFormat="1" ht="17.25">
      <c r="A6" s="329"/>
      <c r="B6" s="329"/>
      <c r="C6" s="329"/>
      <c r="D6" s="385"/>
      <c r="E6" s="102" t="s">
        <v>174</v>
      </c>
      <c r="F6" s="102" t="s">
        <v>173</v>
      </c>
      <c r="G6" s="102" t="s">
        <v>195</v>
      </c>
      <c r="H6" s="102" t="s">
        <v>196</v>
      </c>
      <c r="I6" s="102" t="s">
        <v>176</v>
      </c>
      <c r="J6" s="102" t="s">
        <v>175</v>
      </c>
      <c r="K6" s="102" t="s">
        <v>195</v>
      </c>
      <c r="L6" s="102" t="s">
        <v>196</v>
      </c>
      <c r="M6" s="328"/>
    </row>
    <row r="7" spans="1:13" s="8" customFormat="1" ht="2.25" customHeight="1">
      <c r="A7" s="379">
        <v>2552</v>
      </c>
      <c r="B7" s="379"/>
      <c r="C7" s="379"/>
      <c r="D7" s="380"/>
      <c r="E7" s="89"/>
      <c r="F7" s="89"/>
      <c r="G7" s="89"/>
      <c r="H7" s="89"/>
      <c r="I7" s="89"/>
      <c r="J7" s="89"/>
      <c r="K7" s="89"/>
      <c r="L7" s="89"/>
      <c r="M7" s="156">
        <v>2009</v>
      </c>
    </row>
    <row r="8" spans="1:13" s="8" customFormat="1">
      <c r="A8" s="379">
        <v>2553</v>
      </c>
      <c r="B8" s="379"/>
      <c r="C8" s="379"/>
      <c r="D8" s="380"/>
      <c r="E8" s="197">
        <v>8937</v>
      </c>
      <c r="F8" s="197">
        <v>7077</v>
      </c>
      <c r="G8" s="197">
        <v>54</v>
      </c>
      <c r="H8" s="197">
        <v>2</v>
      </c>
      <c r="I8" s="198">
        <v>10.51</v>
      </c>
      <c r="J8" s="198">
        <v>8.3000000000000007</v>
      </c>
      <c r="K8" s="198">
        <v>6.07</v>
      </c>
      <c r="L8" s="198">
        <v>22.99</v>
      </c>
      <c r="M8" s="156">
        <v>2010</v>
      </c>
    </row>
    <row r="9" spans="1:13" s="27" customFormat="1" ht="24" customHeight="1">
      <c r="A9" s="379">
        <v>2554</v>
      </c>
      <c r="B9" s="379"/>
      <c r="C9" s="379"/>
      <c r="D9" s="380"/>
      <c r="E9" s="197">
        <v>9147</v>
      </c>
      <c r="F9" s="197">
        <v>6697</v>
      </c>
      <c r="G9" s="197">
        <v>58</v>
      </c>
      <c r="H9" s="197" t="s">
        <v>423</v>
      </c>
      <c r="I9" s="198">
        <v>10.81</v>
      </c>
      <c r="J9" s="198">
        <v>7.92</v>
      </c>
      <c r="K9" s="198">
        <v>6.34</v>
      </c>
      <c r="L9" s="198" t="s">
        <v>423</v>
      </c>
      <c r="M9" s="156">
        <v>2011</v>
      </c>
    </row>
    <row r="10" spans="1:13" s="27" customFormat="1" ht="24" customHeight="1">
      <c r="A10" s="379">
        <v>2555</v>
      </c>
      <c r="B10" s="379"/>
      <c r="C10" s="379"/>
      <c r="D10" s="380"/>
      <c r="E10" s="197">
        <v>9242</v>
      </c>
      <c r="F10" s="197">
        <v>6806</v>
      </c>
      <c r="G10" s="197">
        <v>39</v>
      </c>
      <c r="H10" s="197">
        <v>1</v>
      </c>
      <c r="I10" s="198">
        <v>10.91</v>
      </c>
      <c r="J10" s="198">
        <v>8.0299999999999994</v>
      </c>
      <c r="K10" s="198">
        <v>4.22</v>
      </c>
      <c r="L10" s="198">
        <v>10.82</v>
      </c>
      <c r="M10" s="156">
        <v>2012</v>
      </c>
    </row>
    <row r="11" spans="1:13" s="27" customFormat="1" ht="21" customHeight="1">
      <c r="A11" s="379">
        <v>2556</v>
      </c>
      <c r="B11" s="379"/>
      <c r="C11" s="379"/>
      <c r="D11" s="380"/>
      <c r="E11" s="197">
        <v>8738</v>
      </c>
      <c r="F11" s="197">
        <v>6816</v>
      </c>
      <c r="G11" s="197">
        <v>24</v>
      </c>
      <c r="H11" s="197">
        <v>2</v>
      </c>
      <c r="I11" s="198">
        <v>10.07</v>
      </c>
      <c r="J11" s="198">
        <v>7.85</v>
      </c>
      <c r="K11" s="198">
        <v>2.75</v>
      </c>
      <c r="L11" s="198">
        <v>11.44</v>
      </c>
      <c r="M11" s="156">
        <v>2013</v>
      </c>
    </row>
    <row r="12" spans="1:13" s="27" customFormat="1" ht="21" customHeight="1">
      <c r="A12" s="379">
        <v>2557</v>
      </c>
      <c r="B12" s="379"/>
      <c r="C12" s="379"/>
      <c r="D12" s="380"/>
      <c r="E12" s="197">
        <v>8586</v>
      </c>
      <c r="F12" s="197">
        <v>6861</v>
      </c>
      <c r="G12" s="197">
        <v>36</v>
      </c>
      <c r="H12" s="197">
        <v>1</v>
      </c>
      <c r="I12" s="198">
        <v>9.8905883897900893</v>
      </c>
      <c r="J12" s="198">
        <v>7.9046374948450522</v>
      </c>
      <c r="K12" s="198">
        <v>3.9318479685452163</v>
      </c>
      <c r="L12" s="198">
        <v>12.350253180190194</v>
      </c>
      <c r="M12" s="156">
        <v>2014</v>
      </c>
    </row>
    <row r="13" spans="1:13" s="27" customFormat="1" ht="21" customHeight="1">
      <c r="A13" s="379">
        <v>2558</v>
      </c>
      <c r="B13" s="379"/>
      <c r="C13" s="379"/>
      <c r="D13" s="380"/>
      <c r="E13" s="197">
        <v>7900</v>
      </c>
      <c r="F13" s="197">
        <v>7112</v>
      </c>
      <c r="G13" s="197">
        <v>34</v>
      </c>
      <c r="H13" s="197">
        <v>2</v>
      </c>
      <c r="I13" s="198">
        <v>9.1</v>
      </c>
      <c r="J13" s="198">
        <v>8.19</v>
      </c>
      <c r="K13" s="198">
        <v>4.3</v>
      </c>
      <c r="L13" s="198">
        <v>25.32</v>
      </c>
      <c r="M13" s="156">
        <v>2015</v>
      </c>
    </row>
    <row r="14" spans="1:13" s="27" customFormat="1" ht="21" customHeight="1">
      <c r="A14" s="381">
        <v>2559</v>
      </c>
      <c r="B14" s="381"/>
      <c r="C14" s="381"/>
      <c r="D14" s="380"/>
      <c r="E14" s="195">
        <v>7596</v>
      </c>
      <c r="F14" s="195">
        <v>7345</v>
      </c>
      <c r="G14" s="195">
        <v>19</v>
      </c>
      <c r="H14" s="195">
        <v>1</v>
      </c>
      <c r="I14" s="290">
        <v>8.94</v>
      </c>
      <c r="J14" s="290">
        <v>8.64</v>
      </c>
      <c r="K14" s="290">
        <v>0.02</v>
      </c>
      <c r="L14" s="290">
        <v>0.12</v>
      </c>
      <c r="M14" s="156">
        <v>2016</v>
      </c>
    </row>
    <row r="15" spans="1:13" s="27" customFormat="1" ht="6" customHeight="1">
      <c r="A15" s="37"/>
      <c r="B15" s="37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39"/>
    </row>
    <row r="16" spans="1:13" s="27" customFormat="1" ht="6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s="27" customFormat="1" ht="22.5" customHeight="1">
      <c r="A17" s="34"/>
      <c r="B17" s="36" t="s">
        <v>165</v>
      </c>
      <c r="C17" s="36"/>
      <c r="D17" s="34" t="s">
        <v>178</v>
      </c>
      <c r="E17" s="34"/>
      <c r="F17" s="34"/>
      <c r="G17" s="34"/>
      <c r="H17" s="41" t="s">
        <v>141</v>
      </c>
      <c r="I17" s="34" t="s">
        <v>181</v>
      </c>
      <c r="J17" s="34"/>
      <c r="K17" s="34"/>
      <c r="L17" s="34"/>
      <c r="M17" s="34"/>
    </row>
    <row r="18" spans="1:13" ht="22.5" customHeight="1">
      <c r="A18" s="34"/>
      <c r="B18" s="34"/>
      <c r="C18" s="34"/>
      <c r="D18" s="34" t="s">
        <v>139</v>
      </c>
      <c r="E18" s="34"/>
      <c r="F18" s="34"/>
      <c r="G18" s="34"/>
      <c r="H18" s="27"/>
      <c r="I18" s="34" t="s">
        <v>179</v>
      </c>
      <c r="J18" s="34"/>
      <c r="K18" s="34"/>
      <c r="L18" s="34"/>
      <c r="M18" s="34"/>
    </row>
    <row r="19" spans="1:13" ht="22.5" customHeight="1">
      <c r="A19" s="34"/>
      <c r="B19" s="34"/>
      <c r="C19" s="34"/>
      <c r="D19" s="34" t="s">
        <v>140</v>
      </c>
      <c r="E19" s="34"/>
      <c r="F19" s="34"/>
      <c r="G19" s="34"/>
      <c r="H19" s="27"/>
      <c r="I19" s="34" t="s">
        <v>180</v>
      </c>
      <c r="J19" s="34"/>
      <c r="K19" s="34"/>
      <c r="L19" s="34"/>
      <c r="M19" s="34"/>
    </row>
    <row r="20" spans="1:13" s="27" customFormat="1" ht="22.5" customHeight="1">
      <c r="B20" s="36" t="s">
        <v>385</v>
      </c>
      <c r="H20" s="27" t="s">
        <v>386</v>
      </c>
      <c r="M20" s="34"/>
    </row>
    <row r="21" spans="1:13" s="27" customFormat="1" ht="22.5" customHeight="1">
      <c r="M21" s="34"/>
    </row>
  </sheetData>
  <mergeCells count="12">
    <mergeCell ref="M4:M6"/>
    <mergeCell ref="A7:D7"/>
    <mergeCell ref="E4:H4"/>
    <mergeCell ref="I4:L4"/>
    <mergeCell ref="A4:D6"/>
    <mergeCell ref="A13:D13"/>
    <mergeCell ref="A14:D14"/>
    <mergeCell ref="A8:D8"/>
    <mergeCell ref="A9:D9"/>
    <mergeCell ref="A10:D10"/>
    <mergeCell ref="A11:D11"/>
    <mergeCell ref="A12:D12"/>
  </mergeCells>
  <phoneticPr fontId="2" type="noConversion"/>
  <pageMargins left="0.55118110236220474" right="0.3543307086614173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5"/>
  <sheetViews>
    <sheetView showGridLines="0" workbookViewId="0">
      <selection activeCell="G28" sqref="G28"/>
    </sheetView>
  </sheetViews>
  <sheetFormatPr defaultRowHeight="18.7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>
      <c r="B1" s="1" t="s">
        <v>0</v>
      </c>
      <c r="C1" s="2">
        <v>1.6</v>
      </c>
      <c r="D1" s="1" t="s">
        <v>387</v>
      </c>
    </row>
    <row r="2" spans="1:18" s="3" customFormat="1">
      <c r="B2" s="1" t="s">
        <v>145</v>
      </c>
      <c r="C2" s="2">
        <v>1.6</v>
      </c>
      <c r="D2" s="1" t="s">
        <v>388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>
      <c r="A4" s="387" t="s">
        <v>166</v>
      </c>
      <c r="B4" s="387"/>
      <c r="C4" s="387"/>
      <c r="D4" s="388"/>
      <c r="E4" s="393" t="s">
        <v>4</v>
      </c>
      <c r="F4" s="330"/>
      <c r="G4" s="331"/>
      <c r="H4" s="393" t="s">
        <v>10</v>
      </c>
      <c r="I4" s="330"/>
      <c r="J4" s="331"/>
      <c r="K4" s="330" t="s">
        <v>170</v>
      </c>
      <c r="L4" s="330"/>
      <c r="M4" s="330"/>
      <c r="N4" s="393" t="s">
        <v>171</v>
      </c>
      <c r="O4" s="330"/>
      <c r="P4" s="331"/>
      <c r="Q4" s="324" t="s">
        <v>167</v>
      </c>
      <c r="R4" s="325"/>
    </row>
    <row r="5" spans="1:18" s="8" customFormat="1" ht="17.25">
      <c r="A5" s="389"/>
      <c r="B5" s="389"/>
      <c r="C5" s="389"/>
      <c r="D5" s="390"/>
      <c r="E5" s="394" t="s">
        <v>32</v>
      </c>
      <c r="F5" s="332"/>
      <c r="G5" s="333"/>
      <c r="H5" s="394" t="s">
        <v>33</v>
      </c>
      <c r="I5" s="332"/>
      <c r="J5" s="333"/>
      <c r="K5" s="394" t="s">
        <v>40</v>
      </c>
      <c r="L5" s="332"/>
      <c r="M5" s="333"/>
      <c r="N5" s="394" t="s">
        <v>41</v>
      </c>
      <c r="O5" s="332"/>
      <c r="P5" s="333"/>
      <c r="Q5" s="326"/>
      <c r="R5" s="327"/>
    </row>
    <row r="6" spans="1:18" s="8" customFormat="1" ht="17.25">
      <c r="A6" s="389"/>
      <c r="B6" s="389"/>
      <c r="C6" s="389"/>
      <c r="D6" s="390"/>
      <c r="E6" s="98" t="s">
        <v>1</v>
      </c>
      <c r="F6" s="99" t="s">
        <v>2</v>
      </c>
      <c r="G6" s="35" t="s">
        <v>3</v>
      </c>
      <c r="H6" s="98" t="s">
        <v>1</v>
      </c>
      <c r="I6" s="99" t="s">
        <v>2</v>
      </c>
      <c r="J6" s="35" t="s">
        <v>3</v>
      </c>
      <c r="K6" s="90" t="s">
        <v>1</v>
      </c>
      <c r="L6" s="99" t="s">
        <v>2</v>
      </c>
      <c r="M6" s="90" t="s">
        <v>3</v>
      </c>
      <c r="N6" s="98" t="s">
        <v>1</v>
      </c>
      <c r="O6" s="99" t="s">
        <v>2</v>
      </c>
      <c r="P6" s="35" t="s">
        <v>3</v>
      </c>
      <c r="Q6" s="326"/>
      <c r="R6" s="327"/>
    </row>
    <row r="7" spans="1:18" s="8" customFormat="1" ht="17.25">
      <c r="A7" s="391"/>
      <c r="B7" s="391"/>
      <c r="C7" s="391"/>
      <c r="D7" s="392"/>
      <c r="E7" s="91" t="s">
        <v>7</v>
      </c>
      <c r="F7" s="92" t="s">
        <v>8</v>
      </c>
      <c r="G7" s="88" t="s">
        <v>9</v>
      </c>
      <c r="H7" s="91" t="s">
        <v>7</v>
      </c>
      <c r="I7" s="92" t="s">
        <v>8</v>
      </c>
      <c r="J7" s="88" t="s">
        <v>9</v>
      </c>
      <c r="K7" s="87" t="s">
        <v>7</v>
      </c>
      <c r="L7" s="92" t="s">
        <v>8</v>
      </c>
      <c r="M7" s="87" t="s">
        <v>9</v>
      </c>
      <c r="N7" s="91" t="s">
        <v>7</v>
      </c>
      <c r="O7" s="92" t="s">
        <v>8</v>
      </c>
      <c r="P7" s="88" t="s">
        <v>9</v>
      </c>
      <c r="Q7" s="328"/>
      <c r="R7" s="329"/>
    </row>
    <row r="8" spans="1:18" s="8" customFormat="1" ht="6" customHeight="1">
      <c r="A8" s="82"/>
      <c r="B8" s="82"/>
      <c r="C8" s="82"/>
      <c r="D8" s="82"/>
      <c r="E8" s="100"/>
      <c r="F8" s="99"/>
      <c r="G8" s="84"/>
      <c r="H8" s="100"/>
      <c r="I8" s="99"/>
      <c r="J8" s="84"/>
      <c r="K8" s="83"/>
      <c r="L8" s="99"/>
      <c r="M8" s="83"/>
      <c r="N8" s="100"/>
      <c r="O8" s="99"/>
      <c r="P8" s="84"/>
      <c r="Q8" s="85"/>
      <c r="R8" s="86"/>
    </row>
    <row r="9" spans="1:18" s="9" customFormat="1" ht="21" customHeight="1">
      <c r="A9" s="386" t="s">
        <v>72</v>
      </c>
      <c r="B9" s="386"/>
      <c r="C9" s="386"/>
      <c r="D9" s="386"/>
      <c r="E9" s="93"/>
      <c r="F9" s="94"/>
      <c r="G9" s="95"/>
      <c r="H9" s="93"/>
      <c r="I9" s="94"/>
      <c r="J9" s="95"/>
      <c r="K9" s="3"/>
      <c r="L9" s="94"/>
      <c r="M9" s="3"/>
      <c r="N9" s="93"/>
      <c r="O9" s="94"/>
      <c r="P9" s="95"/>
      <c r="Q9" s="395" t="s">
        <v>7</v>
      </c>
      <c r="R9" s="386"/>
    </row>
    <row r="10" spans="1:18" s="8" customFormat="1" ht="20.25" customHeight="1">
      <c r="A10" s="157" t="s">
        <v>277</v>
      </c>
      <c r="B10" s="27"/>
      <c r="C10" s="27"/>
      <c r="D10" s="27"/>
      <c r="E10" s="30"/>
      <c r="F10" s="29"/>
      <c r="G10" s="96"/>
      <c r="H10" s="30"/>
      <c r="I10" s="29"/>
      <c r="J10" s="96"/>
      <c r="K10" s="27"/>
      <c r="L10" s="29"/>
      <c r="M10" s="27"/>
      <c r="N10" s="30"/>
      <c r="O10" s="29"/>
      <c r="P10" s="96"/>
      <c r="Q10" s="158" t="s">
        <v>253</v>
      </c>
      <c r="R10" s="27"/>
    </row>
    <row r="11" spans="1:18" s="8" customFormat="1" ht="20.25" customHeight="1">
      <c r="A11" s="157" t="s">
        <v>293</v>
      </c>
      <c r="C11" s="27"/>
      <c r="D11" s="27"/>
      <c r="E11" s="30"/>
      <c r="F11" s="29"/>
      <c r="G11" s="96"/>
      <c r="H11" s="30"/>
      <c r="I11" s="29"/>
      <c r="J11" s="96"/>
      <c r="K11" s="27"/>
      <c r="L11" s="29"/>
      <c r="M11" s="27"/>
      <c r="N11" s="30"/>
      <c r="O11" s="29"/>
      <c r="P11" s="96"/>
      <c r="Q11" s="158" t="s">
        <v>254</v>
      </c>
      <c r="R11" s="27"/>
    </row>
    <row r="12" spans="1:18" s="8" customFormat="1" ht="20.25" customHeight="1">
      <c r="A12" s="157" t="s">
        <v>307</v>
      </c>
      <c r="B12" s="27"/>
      <c r="C12" s="27"/>
      <c r="D12" s="27"/>
      <c r="E12" s="30"/>
      <c r="F12" s="29"/>
      <c r="G12" s="96"/>
      <c r="H12" s="30"/>
      <c r="I12" s="29"/>
      <c r="J12" s="96"/>
      <c r="K12" s="27"/>
      <c r="L12" s="29"/>
      <c r="M12" s="27"/>
      <c r="N12" s="30"/>
      <c r="O12" s="29"/>
      <c r="P12" s="96"/>
      <c r="Q12" s="158" t="s">
        <v>255</v>
      </c>
      <c r="R12" s="27"/>
    </row>
    <row r="13" spans="1:18" s="8" customFormat="1" ht="20.25" customHeight="1">
      <c r="A13" s="157" t="s">
        <v>309</v>
      </c>
      <c r="B13" s="67"/>
      <c r="C13" s="27"/>
      <c r="D13" s="27"/>
      <c r="E13" s="30"/>
      <c r="F13" s="29"/>
      <c r="G13" s="96"/>
      <c r="H13" s="30"/>
      <c r="I13" s="29"/>
      <c r="J13" s="96"/>
      <c r="K13" s="27"/>
      <c r="L13" s="29"/>
      <c r="M13" s="27"/>
      <c r="N13" s="30"/>
      <c r="O13" s="29"/>
      <c r="P13" s="96"/>
      <c r="Q13" s="158" t="s">
        <v>256</v>
      </c>
      <c r="R13" s="27"/>
    </row>
    <row r="14" spans="1:18" s="8" customFormat="1" ht="20.25" customHeight="1">
      <c r="A14" s="157" t="s">
        <v>316</v>
      </c>
      <c r="B14" s="27"/>
      <c r="C14" s="27"/>
      <c r="D14" s="27"/>
      <c r="E14" s="30"/>
      <c r="F14" s="29"/>
      <c r="G14" s="96"/>
      <c r="H14" s="30"/>
      <c r="I14" s="29"/>
      <c r="J14" s="96"/>
      <c r="K14" s="27"/>
      <c r="L14" s="29"/>
      <c r="M14" s="27"/>
      <c r="N14" s="30"/>
      <c r="O14" s="29"/>
      <c r="P14" s="96"/>
      <c r="Q14" s="158" t="s">
        <v>257</v>
      </c>
      <c r="R14" s="27"/>
    </row>
    <row r="15" spans="1:18" s="8" customFormat="1" ht="20.25" customHeight="1">
      <c r="A15" s="157" t="s">
        <v>320</v>
      </c>
      <c r="B15" s="27"/>
      <c r="C15" s="27"/>
      <c r="D15" s="27"/>
      <c r="E15" s="30"/>
      <c r="F15" s="29"/>
      <c r="G15" s="96"/>
      <c r="H15" s="30"/>
      <c r="I15" s="29"/>
      <c r="J15" s="96"/>
      <c r="K15" s="27"/>
      <c r="L15" s="29"/>
      <c r="M15" s="27"/>
      <c r="N15" s="30"/>
      <c r="O15" s="29"/>
      <c r="P15" s="96"/>
      <c r="Q15" s="158" t="s">
        <v>258</v>
      </c>
      <c r="R15" s="27"/>
    </row>
    <row r="16" spans="1:18" s="8" customFormat="1" ht="20.25" customHeight="1">
      <c r="A16" s="157" t="s">
        <v>339</v>
      </c>
      <c r="B16" s="27"/>
      <c r="C16" s="27"/>
      <c r="D16" s="27"/>
      <c r="E16" s="30"/>
      <c r="F16" s="29"/>
      <c r="G16" s="96"/>
      <c r="H16" s="30"/>
      <c r="I16" s="29"/>
      <c r="J16" s="96"/>
      <c r="K16" s="27"/>
      <c r="L16" s="29"/>
      <c r="M16" s="27"/>
      <c r="N16" s="30"/>
      <c r="O16" s="29"/>
      <c r="P16" s="96"/>
      <c r="Q16" s="158" t="s">
        <v>259</v>
      </c>
      <c r="R16" s="27"/>
    </row>
    <row r="17" spans="1:18" s="8" customFormat="1" ht="20.25" customHeight="1">
      <c r="A17" s="157" t="s">
        <v>342</v>
      </c>
      <c r="B17" s="27"/>
      <c r="C17" s="27"/>
      <c r="D17" s="27"/>
      <c r="E17" s="30"/>
      <c r="F17" s="29"/>
      <c r="G17" s="96"/>
      <c r="H17" s="30"/>
      <c r="I17" s="29"/>
      <c r="J17" s="96"/>
      <c r="K17" s="27"/>
      <c r="L17" s="29"/>
      <c r="M17" s="27"/>
      <c r="N17" s="30"/>
      <c r="O17" s="29"/>
      <c r="P17" s="96"/>
      <c r="Q17" s="158" t="s">
        <v>260</v>
      </c>
      <c r="R17" s="27"/>
    </row>
    <row r="18" spans="1:18" s="8" customFormat="1" ht="20.25" customHeight="1">
      <c r="A18" s="157" t="s">
        <v>344</v>
      </c>
      <c r="B18" s="27"/>
      <c r="C18" s="27"/>
      <c r="D18" s="27"/>
      <c r="E18" s="30"/>
      <c r="F18" s="29"/>
      <c r="G18" s="96"/>
      <c r="H18" s="30"/>
      <c r="I18" s="29"/>
      <c r="J18" s="96"/>
      <c r="K18" s="27"/>
      <c r="L18" s="29"/>
      <c r="M18" s="27"/>
      <c r="N18" s="30"/>
      <c r="O18" s="29"/>
      <c r="P18" s="96"/>
      <c r="Q18" s="158" t="s">
        <v>261</v>
      </c>
      <c r="R18" s="27"/>
    </row>
    <row r="19" spans="1:18" s="8" customFormat="1" ht="20.25" customHeight="1">
      <c r="A19" s="157" t="s">
        <v>352</v>
      </c>
      <c r="B19" s="27"/>
      <c r="C19" s="27"/>
      <c r="D19" s="27"/>
      <c r="E19" s="30"/>
      <c r="F19" s="29"/>
      <c r="G19" s="96"/>
      <c r="H19" s="30"/>
      <c r="I19" s="29"/>
      <c r="J19" s="96"/>
      <c r="K19" s="27"/>
      <c r="L19" s="29"/>
      <c r="M19" s="27"/>
      <c r="N19" s="30"/>
      <c r="O19" s="29"/>
      <c r="P19" s="96"/>
      <c r="Q19" s="158" t="s">
        <v>262</v>
      </c>
      <c r="R19" s="27"/>
    </row>
    <row r="20" spans="1:18" s="8" customFormat="1" ht="20.25" customHeight="1">
      <c r="A20" s="27"/>
      <c r="B20" s="27"/>
      <c r="C20" s="27"/>
      <c r="D20" s="27"/>
      <c r="E20" s="30"/>
      <c r="F20" s="29"/>
      <c r="G20" s="96"/>
      <c r="H20" s="30"/>
      <c r="I20" s="29"/>
      <c r="J20" s="96"/>
      <c r="K20" s="27"/>
      <c r="L20" s="29"/>
      <c r="M20" s="27"/>
      <c r="N20" s="30"/>
      <c r="O20" s="29"/>
      <c r="P20" s="96"/>
      <c r="Q20" s="27"/>
      <c r="R20" s="27"/>
    </row>
    <row r="21" spans="1:18" s="8" customFormat="1" ht="20.25" customHeight="1">
      <c r="A21" s="27"/>
      <c r="B21" s="27"/>
      <c r="C21" s="27"/>
      <c r="D21" s="27"/>
      <c r="E21" s="30"/>
      <c r="F21" s="29"/>
      <c r="G21" s="96"/>
      <c r="H21" s="30"/>
      <c r="I21" s="29"/>
      <c r="J21" s="96"/>
      <c r="K21" s="27"/>
      <c r="L21" s="29"/>
      <c r="M21" s="27"/>
      <c r="N21" s="30"/>
      <c r="O21" s="29"/>
      <c r="P21" s="96"/>
      <c r="Q21" s="27"/>
      <c r="R21" s="27"/>
    </row>
    <row r="22" spans="1:18" s="8" customFormat="1" ht="4.5" customHeight="1">
      <c r="A22" s="37"/>
      <c r="B22" s="37"/>
      <c r="C22" s="37"/>
      <c r="D22" s="37"/>
      <c r="E22" s="39"/>
      <c r="F22" s="38"/>
      <c r="G22" s="97"/>
      <c r="H22" s="39"/>
      <c r="I22" s="38"/>
      <c r="J22" s="97"/>
      <c r="K22" s="37"/>
      <c r="L22" s="38"/>
      <c r="M22" s="37"/>
      <c r="N22" s="39"/>
      <c r="O22" s="38"/>
      <c r="P22" s="97"/>
      <c r="Q22" s="37"/>
      <c r="R22" s="37"/>
    </row>
    <row r="23" spans="1:18" s="8" customFormat="1" ht="4.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s="8" customFormat="1" ht="17.25">
      <c r="A24" s="27" t="s">
        <v>106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s="8" customFormat="1" ht="17.25">
      <c r="A25" s="27"/>
      <c r="B25" s="27" t="s">
        <v>110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3"/>
  <sheetViews>
    <sheetView showGridLines="0" workbookViewId="0">
      <selection activeCell="G24" sqref="G24"/>
    </sheetView>
  </sheetViews>
  <sheetFormatPr defaultRowHeight="18.75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5" width="8.140625" style="5" customWidth="1"/>
    <col min="6" max="7" width="7.7109375" style="5" customWidth="1"/>
    <col min="8" max="8" width="8.7109375" style="5" customWidth="1"/>
    <col min="9" max="9" width="9" style="5" customWidth="1"/>
    <col min="10" max="10" width="8.140625" style="5" customWidth="1"/>
    <col min="11" max="11" width="8.28515625" style="5" customWidth="1"/>
    <col min="12" max="12" width="8.85546875" style="5" customWidth="1"/>
    <col min="13" max="13" width="9.140625" style="5" customWidth="1"/>
    <col min="14" max="14" width="9.42578125" style="5" customWidth="1"/>
    <col min="15" max="15" width="24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1.7</v>
      </c>
      <c r="D1" s="1" t="s">
        <v>422</v>
      </c>
      <c r="O1" s="25"/>
    </row>
    <row r="2" spans="1:15" s="3" customFormat="1">
      <c r="B2" s="1" t="s">
        <v>145</v>
      </c>
      <c r="C2" s="2">
        <v>1.7</v>
      </c>
      <c r="D2" s="1" t="s">
        <v>421</v>
      </c>
      <c r="O2" s="26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</row>
    <row r="4" spans="1:15" s="8" customFormat="1" ht="22.5" customHeight="1">
      <c r="A4" s="40"/>
      <c r="B4" s="40"/>
      <c r="C4" s="40"/>
      <c r="D4" s="186"/>
      <c r="E4" s="335" t="s">
        <v>157</v>
      </c>
      <c r="F4" s="336"/>
      <c r="G4" s="336"/>
      <c r="H4" s="336"/>
      <c r="I4" s="337"/>
      <c r="J4" s="335" t="s">
        <v>158</v>
      </c>
      <c r="K4" s="336"/>
      <c r="L4" s="336"/>
      <c r="M4" s="336"/>
      <c r="N4" s="337"/>
      <c r="O4" s="324" t="s">
        <v>142</v>
      </c>
    </row>
    <row r="5" spans="1:15" s="8" customFormat="1" ht="16.5" customHeight="1">
      <c r="A5" s="396" t="s">
        <v>143</v>
      </c>
      <c r="B5" s="396"/>
      <c r="C5" s="396"/>
      <c r="D5" s="397"/>
      <c r="E5" s="100">
        <v>2555</v>
      </c>
      <c r="F5" s="100">
        <v>2556</v>
      </c>
      <c r="G5" s="100">
        <v>2557</v>
      </c>
      <c r="H5" s="100">
        <v>2558</v>
      </c>
      <c r="I5" s="100">
        <v>2559</v>
      </c>
      <c r="J5" s="139">
        <v>2555</v>
      </c>
      <c r="K5" s="139">
        <v>2556</v>
      </c>
      <c r="L5" s="139">
        <v>2557</v>
      </c>
      <c r="M5" s="139">
        <v>2558</v>
      </c>
      <c r="N5" s="139">
        <v>2559</v>
      </c>
      <c r="O5" s="326"/>
    </row>
    <row r="6" spans="1:15" s="8" customFormat="1" ht="16.5" customHeight="1">
      <c r="A6" s="37"/>
      <c r="B6" s="37"/>
      <c r="C6" s="37"/>
      <c r="D6" s="37"/>
      <c r="E6" s="103" t="s">
        <v>264</v>
      </c>
      <c r="F6" s="103" t="s">
        <v>265</v>
      </c>
      <c r="G6" s="103" t="s">
        <v>269</v>
      </c>
      <c r="H6" s="103" t="s">
        <v>389</v>
      </c>
      <c r="I6" s="103" t="s">
        <v>390</v>
      </c>
      <c r="J6" s="103" t="s">
        <v>264</v>
      </c>
      <c r="K6" s="103" t="s">
        <v>265</v>
      </c>
      <c r="L6" s="103" t="s">
        <v>269</v>
      </c>
      <c r="M6" s="103" t="s">
        <v>389</v>
      </c>
      <c r="N6" s="103" t="s">
        <v>390</v>
      </c>
      <c r="O6" s="328"/>
    </row>
    <row r="7" spans="1:15" s="27" customFormat="1" ht="24" customHeight="1">
      <c r="C7" s="3" t="s">
        <v>72</v>
      </c>
      <c r="E7" s="284">
        <v>2691</v>
      </c>
      <c r="F7" s="284">
        <v>2731</v>
      </c>
      <c r="G7" s="285">
        <v>1051</v>
      </c>
      <c r="H7" s="286">
        <v>2855</v>
      </c>
      <c r="I7" s="284">
        <f>SUM(I8:I17)</f>
        <v>3087</v>
      </c>
      <c r="J7" s="284">
        <v>1123</v>
      </c>
      <c r="K7" s="284">
        <v>1027</v>
      </c>
      <c r="L7" s="284">
        <v>1027</v>
      </c>
      <c r="M7" s="284">
        <v>1147</v>
      </c>
      <c r="N7" s="284">
        <f t="shared" ref="N7" si="0">SUM(N8:N17)</f>
        <v>1157</v>
      </c>
      <c r="O7" s="31" t="s">
        <v>7</v>
      </c>
    </row>
    <row r="8" spans="1:15" s="27" customFormat="1" ht="24" customHeight="1">
      <c r="A8" s="142" t="s">
        <v>243</v>
      </c>
      <c r="B8" s="32"/>
      <c r="C8" s="32"/>
      <c r="D8" s="33"/>
      <c r="E8" s="278">
        <v>547</v>
      </c>
      <c r="F8" s="278">
        <v>546</v>
      </c>
      <c r="G8" s="278">
        <v>230</v>
      </c>
      <c r="H8" s="280">
        <v>592</v>
      </c>
      <c r="I8" s="278">
        <v>660</v>
      </c>
      <c r="J8" s="279">
        <v>247</v>
      </c>
      <c r="K8" s="280">
        <v>246</v>
      </c>
      <c r="L8" s="278">
        <v>246</v>
      </c>
      <c r="M8" s="280">
        <v>252</v>
      </c>
      <c r="N8" s="280">
        <v>236</v>
      </c>
      <c r="O8" s="147" t="s">
        <v>253</v>
      </c>
    </row>
    <row r="9" spans="1:15" s="27" customFormat="1" ht="21" customHeight="1">
      <c r="A9" s="5" t="s">
        <v>244</v>
      </c>
      <c r="B9" s="32"/>
      <c r="C9" s="32"/>
      <c r="E9" s="278">
        <v>193</v>
      </c>
      <c r="F9" s="278">
        <v>205</v>
      </c>
      <c r="G9" s="278">
        <v>65</v>
      </c>
      <c r="H9" s="280">
        <v>196</v>
      </c>
      <c r="I9" s="278">
        <v>163</v>
      </c>
      <c r="J9" s="279">
        <v>79</v>
      </c>
      <c r="K9" s="280">
        <v>70</v>
      </c>
      <c r="L9" s="278">
        <v>70</v>
      </c>
      <c r="M9" s="280">
        <v>86</v>
      </c>
      <c r="N9" s="280">
        <v>85</v>
      </c>
      <c r="O9" s="159" t="s">
        <v>254</v>
      </c>
    </row>
    <row r="10" spans="1:15" s="27" customFormat="1" ht="21" customHeight="1">
      <c r="A10" s="5" t="s">
        <v>245</v>
      </c>
      <c r="E10" s="278">
        <v>183</v>
      </c>
      <c r="F10" s="278">
        <v>207</v>
      </c>
      <c r="G10" s="278">
        <v>78</v>
      </c>
      <c r="H10" s="280">
        <v>233</v>
      </c>
      <c r="I10" s="278">
        <v>331</v>
      </c>
      <c r="J10" s="279">
        <v>107</v>
      </c>
      <c r="K10" s="280">
        <v>97</v>
      </c>
      <c r="L10" s="278">
        <v>97</v>
      </c>
      <c r="M10" s="280">
        <v>69</v>
      </c>
      <c r="N10" s="280">
        <v>96</v>
      </c>
      <c r="O10" s="159" t="s">
        <v>255</v>
      </c>
    </row>
    <row r="11" spans="1:15" s="27" customFormat="1" ht="21" customHeight="1">
      <c r="A11" s="5" t="s">
        <v>246</v>
      </c>
      <c r="E11" s="278">
        <v>270</v>
      </c>
      <c r="F11" s="278">
        <v>243</v>
      </c>
      <c r="G11" s="278">
        <v>74</v>
      </c>
      <c r="H11" s="280">
        <v>224</v>
      </c>
      <c r="I11" s="278">
        <v>253</v>
      </c>
      <c r="J11" s="279">
        <v>95</v>
      </c>
      <c r="K11" s="280">
        <v>87</v>
      </c>
      <c r="L11" s="278">
        <v>87</v>
      </c>
      <c r="M11" s="280">
        <v>111</v>
      </c>
      <c r="N11" s="280">
        <v>121</v>
      </c>
      <c r="O11" s="159" t="s">
        <v>256</v>
      </c>
    </row>
    <row r="12" spans="1:15" s="27" customFormat="1" ht="21" customHeight="1">
      <c r="A12" s="5" t="s">
        <v>247</v>
      </c>
      <c r="E12" s="278">
        <v>179</v>
      </c>
      <c r="F12" s="278">
        <v>194</v>
      </c>
      <c r="G12" s="278">
        <v>67</v>
      </c>
      <c r="H12" s="280">
        <v>197</v>
      </c>
      <c r="I12" s="278">
        <v>193</v>
      </c>
      <c r="J12" s="279">
        <v>103</v>
      </c>
      <c r="K12" s="280">
        <v>77</v>
      </c>
      <c r="L12" s="278">
        <v>77</v>
      </c>
      <c r="M12" s="280">
        <v>81</v>
      </c>
      <c r="N12" s="280">
        <v>96</v>
      </c>
      <c r="O12" s="159" t="s">
        <v>257</v>
      </c>
    </row>
    <row r="13" spans="1:15" s="27" customFormat="1" ht="21" customHeight="1">
      <c r="A13" s="5" t="s">
        <v>248</v>
      </c>
      <c r="E13" s="278">
        <v>163</v>
      </c>
      <c r="F13" s="278">
        <v>158</v>
      </c>
      <c r="G13" s="278">
        <v>62</v>
      </c>
      <c r="H13" s="280">
        <v>161</v>
      </c>
      <c r="I13" s="278">
        <v>185</v>
      </c>
      <c r="J13" s="279">
        <v>65</v>
      </c>
      <c r="K13" s="280">
        <v>52</v>
      </c>
      <c r="L13" s="278">
        <v>52</v>
      </c>
      <c r="M13" s="280">
        <v>81</v>
      </c>
      <c r="N13" s="280">
        <v>72</v>
      </c>
      <c r="O13" s="159" t="s">
        <v>258</v>
      </c>
    </row>
    <row r="14" spans="1:15" s="27" customFormat="1" ht="21" customHeight="1">
      <c r="A14" s="5" t="s">
        <v>249</v>
      </c>
      <c r="E14" s="278">
        <v>403</v>
      </c>
      <c r="F14" s="278">
        <v>398</v>
      </c>
      <c r="G14" s="278">
        <v>134</v>
      </c>
      <c r="H14" s="280">
        <v>413</v>
      </c>
      <c r="I14" s="278">
        <v>445</v>
      </c>
      <c r="J14" s="279">
        <v>153</v>
      </c>
      <c r="K14" s="280">
        <v>122</v>
      </c>
      <c r="L14" s="278">
        <v>122</v>
      </c>
      <c r="M14" s="280">
        <v>156</v>
      </c>
      <c r="N14" s="280">
        <v>149</v>
      </c>
      <c r="O14" s="159" t="s">
        <v>259</v>
      </c>
    </row>
    <row r="15" spans="1:15" s="27" customFormat="1" ht="21" customHeight="1">
      <c r="A15" s="5" t="s">
        <v>250</v>
      </c>
      <c r="E15" s="278">
        <v>162</v>
      </c>
      <c r="F15" s="278">
        <v>216</v>
      </c>
      <c r="G15" s="278">
        <v>107</v>
      </c>
      <c r="H15" s="280">
        <v>240</v>
      </c>
      <c r="I15" s="278">
        <v>214</v>
      </c>
      <c r="J15" s="279">
        <v>84</v>
      </c>
      <c r="K15" s="280">
        <v>65</v>
      </c>
      <c r="L15" s="278">
        <v>65</v>
      </c>
      <c r="M15" s="280">
        <v>77</v>
      </c>
      <c r="N15" s="280">
        <v>74</v>
      </c>
      <c r="O15" s="147" t="s">
        <v>260</v>
      </c>
    </row>
    <row r="16" spans="1:15" s="27" customFormat="1" ht="21" customHeight="1">
      <c r="A16" s="5" t="s">
        <v>251</v>
      </c>
      <c r="E16" s="278">
        <v>448</v>
      </c>
      <c r="F16" s="278">
        <v>427</v>
      </c>
      <c r="G16" s="278">
        <v>175</v>
      </c>
      <c r="H16" s="280">
        <v>449</v>
      </c>
      <c r="I16" s="278">
        <v>511</v>
      </c>
      <c r="J16" s="279">
        <v>132</v>
      </c>
      <c r="K16" s="280">
        <v>149</v>
      </c>
      <c r="L16" s="278">
        <v>149</v>
      </c>
      <c r="M16" s="280">
        <v>172</v>
      </c>
      <c r="N16" s="280">
        <v>161</v>
      </c>
      <c r="O16" s="147" t="s">
        <v>261</v>
      </c>
    </row>
    <row r="17" spans="1:15" s="27" customFormat="1" ht="21" customHeight="1">
      <c r="A17" s="5" t="s">
        <v>252</v>
      </c>
      <c r="E17" s="278">
        <v>143</v>
      </c>
      <c r="F17" s="278">
        <v>137</v>
      </c>
      <c r="G17" s="278">
        <v>59</v>
      </c>
      <c r="H17" s="280">
        <v>150</v>
      </c>
      <c r="I17" s="278">
        <v>132</v>
      </c>
      <c r="J17" s="279">
        <v>58</v>
      </c>
      <c r="K17" s="280">
        <v>62</v>
      </c>
      <c r="L17" s="278">
        <v>62</v>
      </c>
      <c r="M17" s="280">
        <v>62</v>
      </c>
      <c r="N17" s="280">
        <v>67</v>
      </c>
      <c r="O17" s="147" t="s">
        <v>262</v>
      </c>
    </row>
    <row r="18" spans="1:15" ht="6" customHeight="1">
      <c r="A18" s="27"/>
      <c r="B18" s="27"/>
      <c r="C18" s="27"/>
      <c r="D18" s="27"/>
      <c r="E18" s="29"/>
      <c r="F18" s="29"/>
      <c r="G18" s="29"/>
      <c r="H18" s="30"/>
      <c r="I18" s="38"/>
      <c r="J18" s="27"/>
      <c r="K18" s="30"/>
      <c r="L18" s="29"/>
      <c r="M18" s="30"/>
      <c r="N18" s="30"/>
      <c r="O18" s="39"/>
    </row>
    <row r="19" spans="1:15" ht="6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s="27" customFormat="1" ht="17.25">
      <c r="O20" s="34"/>
    </row>
    <row r="21" spans="1:15" s="27" customFormat="1" ht="17.25">
      <c r="B21" s="8" t="s">
        <v>383</v>
      </c>
      <c r="O21" s="34"/>
    </row>
    <row r="22" spans="1:15">
      <c r="A22" s="27"/>
      <c r="B22" s="8" t="s">
        <v>384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34"/>
    </row>
    <row r="23" spans="1:15">
      <c r="B23" s="27"/>
      <c r="C23" s="27"/>
      <c r="D23" s="27"/>
      <c r="E23" s="27"/>
      <c r="F23" s="27"/>
      <c r="G23" s="27"/>
      <c r="H23" s="27"/>
      <c r="I23" s="27"/>
    </row>
  </sheetData>
  <mergeCells count="4">
    <mergeCell ref="E4:I4"/>
    <mergeCell ref="J4:N4"/>
    <mergeCell ref="O4:O6"/>
    <mergeCell ref="A5:D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1"/>
  <sheetViews>
    <sheetView showGridLines="0" workbookViewId="0">
      <selection activeCell="G15" sqref="G15"/>
    </sheetView>
  </sheetViews>
  <sheetFormatPr defaultRowHeight="18.75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>
      <c r="B1" s="1" t="s">
        <v>0</v>
      </c>
      <c r="C1" s="2">
        <v>1.8</v>
      </c>
      <c r="D1" s="1" t="s">
        <v>396</v>
      </c>
      <c r="N1" s="25"/>
    </row>
    <row r="2" spans="1:14" s="3" customFormat="1">
      <c r="B2" s="1" t="s">
        <v>145</v>
      </c>
      <c r="C2" s="2">
        <v>1.8</v>
      </c>
      <c r="D2" s="1" t="s">
        <v>397</v>
      </c>
      <c r="N2" s="26"/>
    </row>
    <row r="3" spans="1:1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3" customFormat="1" ht="24" customHeight="1">
      <c r="A4" s="325" t="s">
        <v>197</v>
      </c>
      <c r="B4" s="325"/>
      <c r="C4" s="325"/>
      <c r="D4" s="383"/>
      <c r="E4" s="116"/>
      <c r="F4" s="335" t="s">
        <v>198</v>
      </c>
      <c r="G4" s="336"/>
      <c r="H4" s="336"/>
      <c r="I4" s="336"/>
      <c r="J4" s="336"/>
      <c r="K4" s="336"/>
      <c r="L4" s="336"/>
      <c r="M4" s="336"/>
    </row>
    <row r="5" spans="1:14" s="23" customFormat="1" ht="21" customHeight="1">
      <c r="A5" s="327"/>
      <c r="B5" s="327"/>
      <c r="C5" s="327"/>
      <c r="D5" s="384"/>
      <c r="E5" s="98"/>
      <c r="F5" s="89" t="s">
        <v>199</v>
      </c>
      <c r="G5" s="35"/>
      <c r="H5" s="98"/>
      <c r="I5" s="89"/>
      <c r="J5" s="35"/>
      <c r="K5" s="98"/>
      <c r="L5" s="89"/>
      <c r="M5" s="98"/>
    </row>
    <row r="6" spans="1:14" s="23" customFormat="1" ht="21" customHeight="1">
      <c r="A6" s="327"/>
      <c r="B6" s="327"/>
      <c r="C6" s="327"/>
      <c r="D6" s="384"/>
      <c r="E6" s="98" t="s">
        <v>1</v>
      </c>
      <c r="F6" s="89" t="s">
        <v>200</v>
      </c>
      <c r="G6" s="35" t="s">
        <v>201</v>
      </c>
      <c r="H6" s="98" t="s">
        <v>202</v>
      </c>
      <c r="I6" s="89" t="s">
        <v>203</v>
      </c>
      <c r="J6" s="35" t="s">
        <v>204</v>
      </c>
      <c r="K6" s="98" t="s">
        <v>205</v>
      </c>
      <c r="L6" s="89" t="s">
        <v>206</v>
      </c>
      <c r="M6" s="98" t="s">
        <v>52</v>
      </c>
    </row>
    <row r="7" spans="1:14" s="23" customFormat="1" ht="21" customHeight="1">
      <c r="A7" s="329"/>
      <c r="B7" s="329"/>
      <c r="C7" s="329"/>
      <c r="D7" s="385"/>
      <c r="E7" s="92" t="s">
        <v>7</v>
      </c>
      <c r="F7" s="92" t="s">
        <v>207</v>
      </c>
      <c r="G7" s="92" t="s">
        <v>208</v>
      </c>
      <c r="H7" s="92" t="s">
        <v>209</v>
      </c>
      <c r="I7" s="92" t="s">
        <v>210</v>
      </c>
      <c r="J7" s="92" t="s">
        <v>211</v>
      </c>
      <c r="K7" s="88" t="s">
        <v>212</v>
      </c>
      <c r="L7" s="92" t="s">
        <v>213</v>
      </c>
      <c r="M7" s="91" t="s">
        <v>101</v>
      </c>
    </row>
    <row r="8" spans="1:14" s="9" customFormat="1" ht="3" customHeight="1">
      <c r="A8" s="345"/>
      <c r="B8" s="345"/>
      <c r="C8" s="345"/>
      <c r="D8" s="398"/>
      <c r="E8" s="117"/>
      <c r="F8" s="118"/>
      <c r="G8" s="119"/>
      <c r="H8" s="120"/>
      <c r="I8" s="121"/>
      <c r="K8" s="118"/>
      <c r="M8" s="122"/>
    </row>
    <row r="9" spans="1:14" s="8" customFormat="1" ht="19.5" customHeight="1">
      <c r="A9" s="379" t="s">
        <v>391</v>
      </c>
      <c r="B9" s="379"/>
      <c r="C9" s="379"/>
      <c r="D9" s="380"/>
      <c r="E9" s="199">
        <v>144512</v>
      </c>
      <c r="F9" s="200">
        <v>1930</v>
      </c>
      <c r="G9" s="201">
        <v>58155</v>
      </c>
      <c r="H9" s="202">
        <v>20792</v>
      </c>
      <c r="I9" s="200">
        <v>4372</v>
      </c>
      <c r="J9" s="202">
        <v>51827</v>
      </c>
      <c r="K9" s="200">
        <v>1012</v>
      </c>
      <c r="L9" s="202">
        <v>6424</v>
      </c>
      <c r="M9" s="199" t="s">
        <v>423</v>
      </c>
    </row>
    <row r="10" spans="1:14" s="8" customFormat="1" ht="19.5" customHeight="1">
      <c r="A10" s="379" t="s">
        <v>392</v>
      </c>
      <c r="B10" s="379"/>
      <c r="C10" s="379"/>
      <c r="D10" s="380"/>
      <c r="E10" s="199">
        <v>143073</v>
      </c>
      <c r="F10" s="200">
        <v>954</v>
      </c>
      <c r="G10" s="201">
        <v>61104</v>
      </c>
      <c r="H10" s="202">
        <v>20148</v>
      </c>
      <c r="I10" s="200">
        <v>2959</v>
      </c>
      <c r="J10" s="202">
        <v>49832</v>
      </c>
      <c r="K10" s="200">
        <v>752</v>
      </c>
      <c r="L10" s="202">
        <v>7324</v>
      </c>
      <c r="M10" s="199" t="s">
        <v>423</v>
      </c>
    </row>
    <row r="11" spans="1:14" s="8" customFormat="1" ht="19.5" customHeight="1">
      <c r="A11" s="379" t="s">
        <v>393</v>
      </c>
      <c r="B11" s="379"/>
      <c r="C11" s="379"/>
      <c r="D11" s="380"/>
      <c r="E11" s="199">
        <v>161876</v>
      </c>
      <c r="F11" s="200">
        <v>1508</v>
      </c>
      <c r="G11" s="201">
        <v>70849</v>
      </c>
      <c r="H11" s="202">
        <v>20303</v>
      </c>
      <c r="I11" s="200">
        <v>2451</v>
      </c>
      <c r="J11" s="202">
        <v>58438</v>
      </c>
      <c r="K11" s="200">
        <v>1062</v>
      </c>
      <c r="L11" s="202">
        <v>7265</v>
      </c>
      <c r="M11" s="199" t="s">
        <v>423</v>
      </c>
    </row>
    <row r="12" spans="1:14" s="8" customFormat="1" ht="19.5" customHeight="1">
      <c r="A12" s="379" t="s">
        <v>394</v>
      </c>
      <c r="B12" s="379"/>
      <c r="C12" s="379"/>
      <c r="D12" s="380"/>
      <c r="E12" s="199">
        <v>140943</v>
      </c>
      <c r="F12" s="200">
        <v>1126</v>
      </c>
      <c r="G12" s="201">
        <v>60540</v>
      </c>
      <c r="H12" s="202">
        <v>20223</v>
      </c>
      <c r="I12" s="200">
        <v>2246</v>
      </c>
      <c r="J12" s="202">
        <v>49556</v>
      </c>
      <c r="K12" s="200">
        <v>774</v>
      </c>
      <c r="L12" s="202">
        <v>6478</v>
      </c>
      <c r="M12" s="199" t="s">
        <v>423</v>
      </c>
    </row>
    <row r="13" spans="1:14" s="8" customFormat="1" ht="19.5" customHeight="1">
      <c r="A13" s="379" t="s">
        <v>395</v>
      </c>
      <c r="B13" s="379"/>
      <c r="C13" s="379"/>
      <c r="D13" s="380"/>
      <c r="E13" s="199">
        <v>138392</v>
      </c>
      <c r="F13" s="200">
        <v>990</v>
      </c>
      <c r="G13" s="201">
        <v>57414</v>
      </c>
      <c r="H13" s="202">
        <v>19937</v>
      </c>
      <c r="I13" s="200">
        <v>2189</v>
      </c>
      <c r="J13" s="202">
        <v>50994</v>
      </c>
      <c r="K13" s="200">
        <v>756</v>
      </c>
      <c r="L13" s="202">
        <v>6112</v>
      </c>
      <c r="M13" s="199" t="s">
        <v>423</v>
      </c>
    </row>
    <row r="14" spans="1:14" s="8" customFormat="1" ht="19.5" customHeight="1">
      <c r="A14" s="379" t="s">
        <v>274</v>
      </c>
      <c r="B14" s="379"/>
      <c r="C14" s="379"/>
      <c r="D14" s="380"/>
      <c r="E14" s="199">
        <v>131431</v>
      </c>
      <c r="F14" s="200">
        <v>537</v>
      </c>
      <c r="G14" s="201">
        <v>53688</v>
      </c>
      <c r="H14" s="202">
        <v>20137</v>
      </c>
      <c r="I14" s="200">
        <v>1675</v>
      </c>
      <c r="J14" s="202">
        <v>48648</v>
      </c>
      <c r="K14" s="200">
        <v>530</v>
      </c>
      <c r="L14" s="202">
        <v>6216</v>
      </c>
      <c r="M14" s="199" t="s">
        <v>426</v>
      </c>
    </row>
    <row r="15" spans="1:14" s="8" customFormat="1" ht="19.5" customHeight="1">
      <c r="A15" s="379" t="s">
        <v>275</v>
      </c>
      <c r="B15" s="379"/>
      <c r="C15" s="379"/>
      <c r="D15" s="380"/>
      <c r="E15" s="199">
        <f>SUM(F15:M15)</f>
        <v>129169</v>
      </c>
      <c r="F15" s="200">
        <v>393</v>
      </c>
      <c r="G15" s="201">
        <v>51455</v>
      </c>
      <c r="H15" s="202">
        <v>15752</v>
      </c>
      <c r="I15" s="200">
        <v>1085</v>
      </c>
      <c r="J15" s="202">
        <v>51093</v>
      </c>
      <c r="K15" s="200">
        <v>1302</v>
      </c>
      <c r="L15" s="202">
        <v>8089</v>
      </c>
      <c r="M15" s="199" t="s">
        <v>426</v>
      </c>
    </row>
    <row r="16" spans="1:14" s="8" customFormat="1" ht="19.5" customHeight="1">
      <c r="A16" s="379" t="s">
        <v>276</v>
      </c>
      <c r="B16" s="379"/>
      <c r="C16" s="379"/>
      <c r="D16" s="380"/>
      <c r="E16" s="191">
        <v>123047</v>
      </c>
      <c r="F16" s="195">
        <v>410</v>
      </c>
      <c r="G16" s="265">
        <v>47321</v>
      </c>
      <c r="H16" s="273">
        <v>17850</v>
      </c>
      <c r="I16" s="195">
        <v>2757</v>
      </c>
      <c r="J16" s="273">
        <v>49427</v>
      </c>
      <c r="K16" s="195">
        <v>933</v>
      </c>
      <c r="L16" s="273">
        <v>4349</v>
      </c>
      <c r="M16" s="199" t="s">
        <v>426</v>
      </c>
    </row>
    <row r="17" spans="1:14" s="8" customFormat="1" ht="3" customHeight="1">
      <c r="A17" s="124"/>
      <c r="B17" s="124"/>
      <c r="C17" s="124"/>
      <c r="D17" s="124"/>
      <c r="E17" s="125"/>
      <c r="F17" s="126"/>
      <c r="G17" s="127"/>
      <c r="H17" s="124"/>
      <c r="I17" s="126"/>
      <c r="J17" s="124"/>
      <c r="K17" s="126"/>
      <c r="L17" s="124"/>
      <c r="M17" s="125"/>
      <c r="N17" s="23"/>
    </row>
    <row r="18" spans="1:14" s="8" customFormat="1" ht="3" customHeight="1">
      <c r="N18" s="23"/>
    </row>
    <row r="19" spans="1:14" s="8" customFormat="1" ht="15.75">
      <c r="B19" s="8" t="s">
        <v>398</v>
      </c>
    </row>
    <row r="20" spans="1:14" s="8" customFormat="1" ht="15.75">
      <c r="B20" s="8" t="s">
        <v>399</v>
      </c>
    </row>
    <row r="21" spans="1:14" s="8" customFormat="1" ht="15.75"/>
  </sheetData>
  <mergeCells count="11">
    <mergeCell ref="A4:D7"/>
    <mergeCell ref="F4:M4"/>
    <mergeCell ref="A8:D8"/>
    <mergeCell ref="A9:D9"/>
    <mergeCell ref="A10:D10"/>
    <mergeCell ref="A16:D16"/>
    <mergeCell ref="A11:D11"/>
    <mergeCell ref="A12:D12"/>
    <mergeCell ref="A13:D13"/>
    <mergeCell ref="A14:D14"/>
    <mergeCell ref="A15:D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T-1.1</vt:lpstr>
      <vt:lpstr>T-1.2</vt:lpstr>
      <vt:lpstr>T-1.3</vt:lpstr>
      <vt:lpstr>T-1.3-58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Sheet1</vt:lpstr>
      <vt:lpstr>'T-1.1'!Print_Area</vt:lpstr>
      <vt:lpstr>'T-1.10'!Print_Area</vt:lpstr>
      <vt:lpstr>'T-1.3'!Print_Area</vt:lpstr>
      <vt:lpstr>'T-1.3-58'!Print_Area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WIN-7</cp:lastModifiedBy>
  <cp:lastPrinted>2017-06-30T03:45:32Z</cp:lastPrinted>
  <dcterms:created xsi:type="dcterms:W3CDTF">2004-08-16T17:13:42Z</dcterms:created>
  <dcterms:modified xsi:type="dcterms:W3CDTF">2017-06-30T03:48:17Z</dcterms:modified>
</cp:coreProperties>
</file>