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งบประมาณ60\3.mappingรายงานสถิติ58_ทรงศักดิ์\25.รายงานสถิติ58-59\2558\5.สถิติเกี่ยวกับชายและหญิง\"/>
    </mc:Choice>
  </mc:AlternateContent>
  <bookViews>
    <workbookView xWindow="9300" yWindow="-150" windowWidth="12465" windowHeight="8310"/>
  </bookViews>
  <sheets>
    <sheet name="T-5.3_Y" sheetId="27" r:id="rId1"/>
  </sheets>
  <definedNames>
    <definedName name="_xlnm.Print_Area" localSheetId="0">'T-5.3_Y'!$A$1:$AB$24</definedName>
  </definedNames>
  <calcPr calcId="152511"/>
</workbook>
</file>

<file path=xl/calcChain.xml><?xml version="1.0" encoding="utf-8"?>
<calcChain xmlns="http://schemas.openxmlformats.org/spreadsheetml/2006/main">
  <c r="U11" i="27" l="1"/>
  <c r="T11" i="27"/>
  <c r="U15" i="27"/>
  <c r="T15" i="27"/>
  <c r="S18" i="27"/>
  <c r="S17" i="27"/>
  <c r="S16" i="27"/>
  <c r="S15" i="27" s="1"/>
  <c r="S14" i="27"/>
  <c r="I11" i="27"/>
  <c r="H11" i="27"/>
  <c r="L11" i="27"/>
  <c r="K11" i="27"/>
  <c r="L15" i="27"/>
  <c r="K15" i="27"/>
  <c r="P18" i="27"/>
  <c r="P17" i="27"/>
  <c r="P16" i="27"/>
  <c r="M18" i="27"/>
  <c r="M17" i="27"/>
  <c r="M15" i="27" s="1"/>
  <c r="M16" i="27"/>
  <c r="J18" i="27"/>
  <c r="J17" i="27"/>
  <c r="J16" i="27"/>
  <c r="J15" i="27" s="1"/>
  <c r="S13" i="27"/>
  <c r="S12" i="27"/>
  <c r="S11" i="27" s="1"/>
  <c r="P14" i="27"/>
  <c r="P13" i="27"/>
  <c r="P12" i="27"/>
  <c r="M14" i="27"/>
  <c r="M13" i="27"/>
  <c r="M12" i="27"/>
  <c r="J14" i="27"/>
  <c r="J13" i="27"/>
  <c r="J12" i="27"/>
  <c r="N15" i="27"/>
  <c r="O15" i="27"/>
  <c r="Q15" i="27"/>
  <c r="R15" i="27"/>
  <c r="K10" i="27"/>
  <c r="K9" i="27" s="1"/>
  <c r="L10" i="27"/>
  <c r="N11" i="27"/>
  <c r="N10" i="27" s="1"/>
  <c r="N9" i="27" s="1"/>
  <c r="O11" i="27"/>
  <c r="O10" i="27" s="1"/>
  <c r="O9" i="27" s="1"/>
  <c r="Q11" i="27"/>
  <c r="Q10" i="27" s="1"/>
  <c r="Q9" i="27" s="1"/>
  <c r="R11" i="27"/>
  <c r="R10" i="27" s="1"/>
  <c r="T10" i="27"/>
  <c r="U10" i="27"/>
  <c r="U9" i="27" s="1"/>
  <c r="H15" i="27"/>
  <c r="I15" i="27"/>
  <c r="G15" i="27" s="1"/>
  <c r="I10" i="27"/>
  <c r="G18" i="27"/>
  <c r="G17" i="27"/>
  <c r="G16" i="27"/>
  <c r="G14" i="27"/>
  <c r="G13" i="27"/>
  <c r="G12" i="27"/>
  <c r="T9" i="27" l="1"/>
  <c r="S10" i="27"/>
  <c r="R9" i="27"/>
  <c r="P15" i="27"/>
  <c r="P11" i="27"/>
  <c r="P10" i="27" s="1"/>
  <c r="M11" i="27"/>
  <c r="M10" i="27" s="1"/>
  <c r="M9" i="27" s="1"/>
  <c r="L9" i="27"/>
  <c r="J11" i="27"/>
  <c r="J10" i="27" s="1"/>
  <c r="J9" i="27" s="1"/>
  <c r="I9" i="27"/>
  <c r="G11" i="27"/>
  <c r="H10" i="27"/>
  <c r="G10" i="27" s="1"/>
  <c r="S9" i="27" l="1"/>
  <c r="P9" i="27"/>
  <c r="H9" i="27"/>
  <c r="G9" i="27" s="1"/>
</calcChain>
</file>

<file path=xl/sharedStrings.xml><?xml version="1.0" encoding="utf-8"?>
<sst xmlns="http://schemas.openxmlformats.org/spreadsheetml/2006/main" count="75" uniqueCount="47">
  <si>
    <t>Total</t>
  </si>
  <si>
    <t>รวม</t>
  </si>
  <si>
    <t>ชาย</t>
  </si>
  <si>
    <t>หญิง</t>
  </si>
  <si>
    <t>Male</t>
  </si>
  <si>
    <t>Female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</si>
  <si>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</si>
  <si>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</si>
  <si>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</si>
  <si>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</si>
  <si>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</si>
  <si>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</si>
  <si>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</si>
  <si>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</si>
  <si>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</si>
  <si>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</si>
  <si>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</si>
  <si>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</si>
  <si>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</si>
  <si>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</si>
  <si>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3. อื่นๆ</t>
  </si>
  <si>
    <t>3. Others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</si>
  <si>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</si>
  <si>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</si>
  <si>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</si>
  <si>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</si>
  <si>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</si>
  <si>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</si>
  <si>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</si>
  <si>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</si>
  <si>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</si>
  <si>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</si>
  <si>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</si>
  <si>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</si>
  <si>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</si>
  <si>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</si>
  <si>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(หน่วยเป็นพัน  In thousands)</t>
  </si>
  <si>
    <t>ที่มา :</t>
  </si>
  <si>
    <t>Source :</t>
  </si>
  <si>
    <t>5.3</t>
  </si>
  <si>
    <t>2557 (2014)</t>
  </si>
  <si>
    <t>Table</t>
  </si>
  <si>
    <t>2558 (2015)</t>
  </si>
  <si>
    <t xml:space="preserve">ประชากรอายุ 15 ปีขึ้นไป จำแนกตามเพศ และสถานภาพแรงงาน เป็นรายไตรมาส พ.ศ. 2557 - 2558 </t>
  </si>
  <si>
    <t>Population Aged 15 Years and Over by Sex, Labour Force Status and Quarterly : 2014 -2015</t>
  </si>
  <si>
    <t>สำรวจภาวะการทำงานของประชากร พ.ศ. 2557 - 2558 ระดับจังหวัด สำนักงานสถิติแห่งชาติ</t>
  </si>
  <si>
    <t>Labour Force Survey: 2014 - 2015,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</si>
</sst>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_);_(* \(#,##0\);_(* &quot;-&quot;_);_(@_)"/>
    <numFmt numFmtId="194" formatCode="_-#,##0.0_-;\-#,##0.0_-;_-&quot;-&quot;_-;_-@_-"/>
    <numFmt numFmtId="197" formatCode="_-#,##0.0_-;\-#,##0.0_-;_-&quot;-&quot;?_-;_-@_-"/>
    <numFmt numFmtId="198" formatCode="_(* #,##0.0_);_(* \(#,##0.0\);_(* &quot;-&quot;?_);_(@_)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1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2" applyFont="1"/>
    <xf numFmtId="0" fontId="7" fillId="0" borderId="7" xfId="2" applyFont="1" applyBorder="1"/>
    <xf numFmtId="0" fontId="7" fillId="0" borderId="0" xfId="2" applyFont="1"/>
    <xf numFmtId="0" fontId="8" fillId="0" borderId="0" xfId="2" applyFont="1"/>
    <xf numFmtId="0" fontId="9" fillId="0" borderId="0" xfId="2" applyFont="1" applyBorder="1"/>
    <xf numFmtId="0" fontId="9" fillId="0" borderId="0" xfId="2" applyFont="1"/>
    <xf numFmtId="0" fontId="9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/>
    <xf numFmtId="0" fontId="8" fillId="0" borderId="0" xfId="2" applyFont="1" applyBorder="1" applyAlignment="1">
      <alignment vertical="center"/>
    </xf>
    <xf numFmtId="0" fontId="7" fillId="0" borderId="5" xfId="2" applyFont="1" applyBorder="1"/>
    <xf numFmtId="0" fontId="7" fillId="0" borderId="6" xfId="2" applyFont="1" applyBorder="1"/>
    <xf numFmtId="0" fontId="7" fillId="0" borderId="9" xfId="2" applyFont="1" applyBorder="1"/>
    <xf numFmtId="187" fontId="8" fillId="0" borderId="0" xfId="2" applyNumberFormat="1" applyFont="1"/>
    <xf numFmtId="0" fontId="5" fillId="0" borderId="0" xfId="2" applyFont="1" applyAlignment="1"/>
    <xf numFmtId="0" fontId="11" fillId="0" borderId="0" xfId="2" applyFont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 vertical="center"/>
    </xf>
    <xf numFmtId="0" fontId="8" fillId="0" borderId="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194" fontId="11" fillId="0" borderId="4" xfId="2" applyNumberFormat="1" applyFont="1" applyBorder="1" applyAlignment="1">
      <alignment horizontal="right" vertical="center"/>
    </xf>
    <xf numFmtId="194" fontId="11" fillId="0" borderId="4" xfId="3" applyNumberFormat="1" applyFont="1" applyBorder="1" applyAlignment="1">
      <alignment horizontal="right" vertical="center"/>
    </xf>
    <xf numFmtId="194" fontId="10" fillId="0" borderId="8" xfId="2" applyNumberFormat="1" applyFont="1" applyBorder="1" applyAlignment="1">
      <alignment horizontal="right" vertical="center"/>
    </xf>
    <xf numFmtId="194" fontId="10" fillId="0" borderId="4" xfId="2" applyNumberFormat="1" applyFont="1" applyBorder="1" applyAlignment="1">
      <alignment vertical="center"/>
    </xf>
    <xf numFmtId="194" fontId="11" fillId="0" borderId="8" xfId="2" applyNumberFormat="1" applyFont="1" applyBorder="1" applyAlignment="1">
      <alignment horizontal="right" vertical="center"/>
    </xf>
    <xf numFmtId="194" fontId="11" fillId="0" borderId="0" xfId="2" applyNumberFormat="1" applyFont="1" applyAlignment="1">
      <alignment horizontal="right" vertical="center"/>
    </xf>
    <xf numFmtId="0" fontId="5" fillId="0" borderId="0" xfId="2" applyFont="1"/>
    <xf numFmtId="0" fontId="5" fillId="0" borderId="0" xfId="2" quotePrefix="1" applyFont="1" applyAlignment="1">
      <alignment horizontal="left"/>
    </xf>
    <xf numFmtId="0" fontId="8" fillId="0" borderId="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194" fontId="10" fillId="0" borderId="10" xfId="2" applyNumberFormat="1" applyFont="1" applyBorder="1" applyAlignment="1">
      <alignment horizontal="right" vertical="center"/>
    </xf>
    <xf numFmtId="194" fontId="10" fillId="0" borderId="4" xfId="2" applyNumberFormat="1" applyFont="1" applyBorder="1" applyAlignment="1">
      <alignment horizontal="right" vertical="center"/>
    </xf>
    <xf numFmtId="194" fontId="11" fillId="0" borderId="4" xfId="2" applyNumberFormat="1" applyFont="1" applyBorder="1" applyAlignment="1">
      <alignment vertical="center"/>
    </xf>
    <xf numFmtId="197" fontId="11" fillId="0" borderId="4" xfId="2" applyNumberFormat="1" applyFont="1" applyBorder="1" applyAlignment="1">
      <alignment horizontal="right" vertical="center"/>
    </xf>
    <xf numFmtId="198" fontId="11" fillId="0" borderId="4" xfId="2" applyNumberFormat="1" applyFont="1" applyBorder="1" applyAlignment="1">
      <alignment horizontal="right" vertical="center"/>
    </xf>
    <xf numFmtId="198" fontId="11" fillId="0" borderId="4" xfId="2" applyNumberFormat="1" applyFont="1" applyBorder="1" applyAlignment="1">
      <alignment vertical="center"/>
    </xf>
    <xf numFmtId="198" fontId="12" fillId="0" borderId="4" xfId="0" applyNumberFormat="1" applyFont="1" applyBorder="1" applyAlignment="1">
      <alignment horizontal="right" vertical="center" wrapText="1"/>
    </xf>
    <xf numFmtId="198" fontId="10" fillId="0" borderId="4" xfId="2" applyNumberFormat="1" applyFont="1" applyBorder="1" applyAlignment="1">
      <alignment horizontal="right" vertical="center"/>
    </xf>
    <xf numFmtId="0" fontId="11" fillId="0" borderId="7" xfId="2" applyFont="1" applyBorder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8" fillId="0" borderId="0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0" fontId="8" fillId="0" borderId="5" xfId="2" applyFont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26"/>
  <sheetViews>
    <sheetView showGridLines="0" tabSelected="1" view="pageBreakPreview" zoomScale="90" zoomScaleSheetLayoutView="90" workbookViewId="0">
      <selection activeCell="E21" sqref="E21"/>
    </sheetView>
  </sheetViews>
  <sheetFormatPr defaultRowHeight="18.75" x14ac:dyDescent="0.3"/>
  <cols>
    <col min="1" max="2" width="1.7109375" style="3" customWidth="1"/>
    <col min="3" max="3" width="2.7109375" style="3" customWidth="1"/>
    <col min="4" max="4" width="1.7109375" style="3" customWidth="1"/>
    <col min="5" max="5" width="4" style="3" customWidth="1"/>
    <col min="6" max="6" width="9.140625" style="3" customWidth="1"/>
    <col min="7" max="21" width="6.42578125" style="3" customWidth="1"/>
    <col min="22" max="22" width="1" style="3" customWidth="1"/>
    <col min="23" max="23" width="1.5703125" style="3" customWidth="1"/>
    <col min="24" max="25" width="1.7109375" style="3" customWidth="1"/>
    <col min="26" max="26" width="9.140625" style="3"/>
    <col min="27" max="27" width="12.28515625" style="3" customWidth="1"/>
    <col min="28" max="28" width="3.140625" style="3" customWidth="1"/>
    <col min="29" max="16384" width="9.140625" style="3"/>
  </cols>
  <sheetData>
    <row r="1" spans="1:27" s="1" customFormat="1" ht="21" customHeight="1" x14ac:dyDescent="0.3">
      <c r="A1" s="30"/>
      <c r="B1" s="16" t="s">
        <v>10</v>
      </c>
      <c r="C1" s="16"/>
      <c r="D1" s="16"/>
      <c r="E1" s="31" t="s">
        <v>39</v>
      </c>
      <c r="F1" s="16" t="s">
        <v>43</v>
      </c>
    </row>
    <row r="2" spans="1:27" s="1" customFormat="1" ht="21" customHeight="1" x14ac:dyDescent="0.3">
      <c r="A2" s="30"/>
      <c r="B2" s="16" t="s">
        <v>41</v>
      </c>
      <c r="C2" s="16"/>
      <c r="D2" s="16"/>
      <c r="E2" s="31" t="s">
        <v>39</v>
      </c>
      <c r="F2" s="16" t="s">
        <v>44</v>
      </c>
    </row>
    <row r="3" spans="1:27" ht="13.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2" t="s">
        <v>36</v>
      </c>
      <c r="X3" s="42"/>
      <c r="Y3" s="42"/>
      <c r="Z3" s="42"/>
      <c r="AA3" s="42"/>
    </row>
    <row r="4" spans="1:27" ht="20.25" customHeight="1" x14ac:dyDescent="0.3">
      <c r="A4" s="46" t="s">
        <v>11</v>
      </c>
      <c r="B4" s="46"/>
      <c r="C4" s="46"/>
      <c r="D4" s="46"/>
      <c r="E4" s="46"/>
      <c r="F4" s="47"/>
      <c r="G4" s="59" t="s">
        <v>40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1"/>
      <c r="S4" s="59" t="s">
        <v>42</v>
      </c>
      <c r="T4" s="60"/>
      <c r="U4" s="61"/>
      <c r="V4" s="55" t="s">
        <v>12</v>
      </c>
      <c r="W4" s="46"/>
      <c r="X4" s="46"/>
      <c r="Y4" s="46"/>
      <c r="Z4" s="46"/>
      <c r="AA4" s="46"/>
    </row>
    <row r="5" spans="1:27" s="4" customFormat="1" ht="20.25" customHeight="1" x14ac:dyDescent="0.25">
      <c r="A5" s="48"/>
      <c r="B5" s="48"/>
      <c r="C5" s="48"/>
      <c r="D5" s="48"/>
      <c r="E5" s="48"/>
      <c r="F5" s="49"/>
      <c r="G5" s="43" t="s">
        <v>32</v>
      </c>
      <c r="H5" s="43"/>
      <c r="I5" s="44"/>
      <c r="J5" s="43" t="s">
        <v>35</v>
      </c>
      <c r="K5" s="43"/>
      <c r="L5" s="44"/>
      <c r="M5" s="45" t="s">
        <v>34</v>
      </c>
      <c r="N5" s="43"/>
      <c r="O5" s="44"/>
      <c r="P5" s="45" t="s">
        <v>33</v>
      </c>
      <c r="Q5" s="43"/>
      <c r="R5" s="44"/>
      <c r="S5" s="43" t="s">
        <v>32</v>
      </c>
      <c r="T5" s="43"/>
      <c r="U5" s="44"/>
      <c r="V5" s="56"/>
      <c r="W5" s="48"/>
      <c r="X5" s="48"/>
      <c r="Y5" s="48"/>
      <c r="Z5" s="48"/>
      <c r="AA5" s="48"/>
    </row>
    <row r="6" spans="1:27" s="4" customFormat="1" ht="20.25" customHeight="1" x14ac:dyDescent="0.25">
      <c r="A6" s="48"/>
      <c r="B6" s="48"/>
      <c r="C6" s="48"/>
      <c r="D6" s="48"/>
      <c r="E6" s="48"/>
      <c r="F6" s="49"/>
      <c r="G6" s="52" t="s">
        <v>28</v>
      </c>
      <c r="H6" s="53"/>
      <c r="I6" s="54"/>
      <c r="J6" s="52" t="s">
        <v>31</v>
      </c>
      <c r="K6" s="53"/>
      <c r="L6" s="54"/>
      <c r="M6" s="52" t="s">
        <v>30</v>
      </c>
      <c r="N6" s="53"/>
      <c r="O6" s="54"/>
      <c r="P6" s="52" t="s">
        <v>29</v>
      </c>
      <c r="Q6" s="53"/>
      <c r="R6" s="54"/>
      <c r="S6" s="52" t="s">
        <v>28</v>
      </c>
      <c r="T6" s="53"/>
      <c r="U6" s="54"/>
      <c r="V6" s="56"/>
      <c r="W6" s="48"/>
      <c r="X6" s="48"/>
      <c r="Y6" s="48"/>
      <c r="Z6" s="48"/>
      <c r="AA6" s="48"/>
    </row>
    <row r="7" spans="1:27" s="4" customFormat="1" ht="20.25" customHeight="1" x14ac:dyDescent="0.25">
      <c r="A7" s="48"/>
      <c r="B7" s="48"/>
      <c r="C7" s="48"/>
      <c r="D7" s="48"/>
      <c r="E7" s="48"/>
      <c r="F7" s="49"/>
      <c r="G7" s="20" t="s">
        <v>1</v>
      </c>
      <c r="H7" s="21" t="s">
        <v>2</v>
      </c>
      <c r="I7" s="22" t="s">
        <v>3</v>
      </c>
      <c r="J7" s="20" t="s">
        <v>1</v>
      </c>
      <c r="K7" s="21" t="s">
        <v>2</v>
      </c>
      <c r="L7" s="22" t="s">
        <v>3</v>
      </c>
      <c r="M7" s="20" t="s">
        <v>1</v>
      </c>
      <c r="N7" s="21" t="s">
        <v>2</v>
      </c>
      <c r="O7" s="22" t="s">
        <v>3</v>
      </c>
      <c r="P7" s="20" t="s">
        <v>1</v>
      </c>
      <c r="Q7" s="21" t="s">
        <v>2</v>
      </c>
      <c r="R7" s="22" t="s">
        <v>3</v>
      </c>
      <c r="S7" s="21" t="s">
        <v>1</v>
      </c>
      <c r="T7" s="21" t="s">
        <v>2</v>
      </c>
      <c r="U7" s="22" t="s">
        <v>3</v>
      </c>
      <c r="V7" s="56"/>
      <c r="W7" s="48"/>
      <c r="X7" s="48"/>
      <c r="Y7" s="48"/>
      <c r="Z7" s="48"/>
      <c r="AA7" s="48"/>
    </row>
    <row r="8" spans="1:27" s="4" customFormat="1" ht="20.25" customHeight="1" x14ac:dyDescent="0.25">
      <c r="A8" s="50"/>
      <c r="B8" s="50"/>
      <c r="C8" s="50"/>
      <c r="D8" s="50"/>
      <c r="E8" s="50"/>
      <c r="F8" s="51"/>
      <c r="G8" s="32" t="s">
        <v>0</v>
      </c>
      <c r="H8" s="23" t="s">
        <v>4</v>
      </c>
      <c r="I8" s="33" t="s">
        <v>5</v>
      </c>
      <c r="J8" s="32" t="s">
        <v>0</v>
      </c>
      <c r="K8" s="23" t="s">
        <v>4</v>
      </c>
      <c r="L8" s="33" t="s">
        <v>5</v>
      </c>
      <c r="M8" s="32" t="s">
        <v>0</v>
      </c>
      <c r="N8" s="23" t="s">
        <v>4</v>
      </c>
      <c r="O8" s="33" t="s">
        <v>5</v>
      </c>
      <c r="P8" s="32" t="s">
        <v>0</v>
      </c>
      <c r="Q8" s="23" t="s">
        <v>4</v>
      </c>
      <c r="R8" s="33" t="s">
        <v>5</v>
      </c>
      <c r="S8" s="23" t="s">
        <v>0</v>
      </c>
      <c r="T8" s="23" t="s">
        <v>4</v>
      </c>
      <c r="U8" s="33" t="s">
        <v>5</v>
      </c>
      <c r="V8" s="57"/>
      <c r="W8" s="50"/>
      <c r="X8" s="50"/>
      <c r="Y8" s="50"/>
      <c r="Z8" s="50"/>
      <c r="AA8" s="50"/>
    </row>
    <row r="9" spans="1:27" s="6" customFormat="1" ht="28.5" customHeight="1" x14ac:dyDescent="0.25">
      <c r="A9" s="58" t="s">
        <v>9</v>
      </c>
      <c r="B9" s="58"/>
      <c r="C9" s="58"/>
      <c r="D9" s="58"/>
      <c r="E9" s="58"/>
      <c r="F9" s="58"/>
      <c r="G9" s="34">
        <f>SUM(H9:I9)</f>
        <v>438.83799999999997</v>
      </c>
      <c r="H9" s="34">
        <f>H10+H15</f>
        <v>216.52199999999999</v>
      </c>
      <c r="I9" s="34">
        <f>I10+I15</f>
        <v>222.31599999999997</v>
      </c>
      <c r="J9" s="34">
        <f t="shared" ref="J9:T9" si="0">J10+J15</f>
        <v>439.392</v>
      </c>
      <c r="K9" s="34">
        <f t="shared" si="0"/>
        <v>216.791</v>
      </c>
      <c r="L9" s="34">
        <f t="shared" si="0"/>
        <v>222.601</v>
      </c>
      <c r="M9" s="34">
        <f t="shared" si="0"/>
        <v>439.928</v>
      </c>
      <c r="N9" s="34">
        <f t="shared" si="0"/>
        <v>217.05899999999997</v>
      </c>
      <c r="O9" s="34">
        <f t="shared" si="0"/>
        <v>222.86900000000003</v>
      </c>
      <c r="P9" s="34">
        <f t="shared" si="0"/>
        <v>440.29700000000003</v>
      </c>
      <c r="Q9" s="34">
        <f t="shared" si="0"/>
        <v>217.21400000000003</v>
      </c>
      <c r="R9" s="34">
        <f t="shared" si="0"/>
        <v>223.083</v>
      </c>
      <c r="S9" s="34">
        <f t="shared" si="0"/>
        <v>440.64599999999996</v>
      </c>
      <c r="T9" s="34">
        <f t="shared" si="0"/>
        <v>217.35399999999998</v>
      </c>
      <c r="U9" s="34">
        <f>U10+U15</f>
        <v>223.292</v>
      </c>
      <c r="V9" s="5"/>
      <c r="W9" s="58" t="s">
        <v>0</v>
      </c>
      <c r="X9" s="58"/>
      <c r="Y9" s="58"/>
      <c r="Z9" s="58"/>
      <c r="AA9" s="58"/>
    </row>
    <row r="10" spans="1:27" s="6" customFormat="1" ht="28.5" customHeight="1" x14ac:dyDescent="0.25">
      <c r="A10" s="7" t="s">
        <v>6</v>
      </c>
      <c r="B10" s="7"/>
      <c r="C10" s="7"/>
      <c r="D10" s="7"/>
      <c r="E10" s="7"/>
      <c r="F10" s="7"/>
      <c r="G10" s="35">
        <f>SUM(H10:I10)</f>
        <v>320.255</v>
      </c>
      <c r="H10" s="26">
        <f>SUM(H11,H14)</f>
        <v>169.739</v>
      </c>
      <c r="I10" s="26">
        <f>SUM(I11,I14)</f>
        <v>150.51599999999999</v>
      </c>
      <c r="J10" s="26">
        <f t="shared" ref="J10:U10" si="1">SUM(J11,J14)</f>
        <v>315.27100000000002</v>
      </c>
      <c r="K10" s="26">
        <f t="shared" si="1"/>
        <v>173.18199999999999</v>
      </c>
      <c r="L10" s="26">
        <f t="shared" si="1"/>
        <v>142.089</v>
      </c>
      <c r="M10" s="26">
        <f t="shared" si="1"/>
        <v>318.78500000000003</v>
      </c>
      <c r="N10" s="26">
        <f t="shared" si="1"/>
        <v>175.45</v>
      </c>
      <c r="O10" s="26">
        <f t="shared" si="1"/>
        <v>143.33500000000001</v>
      </c>
      <c r="P10" s="26">
        <f t="shared" si="1"/>
        <v>313.25</v>
      </c>
      <c r="Q10" s="26">
        <f t="shared" si="1"/>
        <v>173.75500000000002</v>
      </c>
      <c r="R10" s="26">
        <f t="shared" si="1"/>
        <v>139.495</v>
      </c>
      <c r="S10" s="26">
        <f t="shared" si="1"/>
        <v>315.15299999999996</v>
      </c>
      <c r="T10" s="26">
        <f t="shared" si="1"/>
        <v>168.684</v>
      </c>
      <c r="U10" s="26">
        <f t="shared" si="1"/>
        <v>146.46899999999999</v>
      </c>
      <c r="V10" s="5"/>
      <c r="W10" s="8" t="s">
        <v>8</v>
      </c>
      <c r="X10" s="8"/>
      <c r="Y10" s="8"/>
      <c r="Z10" s="8"/>
      <c r="AA10" s="8"/>
    </row>
    <row r="11" spans="1:27" s="4" customFormat="1" ht="30" customHeight="1" x14ac:dyDescent="0.25">
      <c r="A11" s="9"/>
      <c r="B11" s="9" t="s">
        <v>13</v>
      </c>
      <c r="C11" s="9"/>
      <c r="D11" s="9"/>
      <c r="E11" s="9"/>
      <c r="F11" s="9"/>
      <c r="G11" s="36">
        <f>SUM(H11:I11)</f>
        <v>319.435</v>
      </c>
      <c r="H11" s="36">
        <f>SUM(H12:H13)</f>
        <v>169.46100000000001</v>
      </c>
      <c r="I11" s="36">
        <f>SUM(I12:I13)</f>
        <v>149.97399999999999</v>
      </c>
      <c r="J11" s="36">
        <f t="shared" ref="J11:R11" si="2">SUM(J12:J13)</f>
        <v>314.99200000000002</v>
      </c>
      <c r="K11" s="36">
        <f>SUM(K12:K13)</f>
        <v>173.18199999999999</v>
      </c>
      <c r="L11" s="36">
        <f>SUM(L12:L13)</f>
        <v>141.81</v>
      </c>
      <c r="M11" s="36">
        <f t="shared" si="2"/>
        <v>318.78500000000003</v>
      </c>
      <c r="N11" s="36">
        <f t="shared" si="2"/>
        <v>175.45</v>
      </c>
      <c r="O11" s="36">
        <f t="shared" si="2"/>
        <v>143.33500000000001</v>
      </c>
      <c r="P11" s="36">
        <f t="shared" si="2"/>
        <v>313.25</v>
      </c>
      <c r="Q11" s="36">
        <f t="shared" si="2"/>
        <v>173.75500000000002</v>
      </c>
      <c r="R11" s="36">
        <f t="shared" si="2"/>
        <v>139.495</v>
      </c>
      <c r="S11" s="24">
        <f>SUM(S12:S13)</f>
        <v>314.60899999999998</v>
      </c>
      <c r="T11" s="38">
        <f>SUM(T12:T13)</f>
        <v>168.684</v>
      </c>
      <c r="U11" s="39">
        <f>SUM(U12:U13)</f>
        <v>145.92499999999998</v>
      </c>
      <c r="V11" s="10"/>
      <c r="W11" s="11"/>
      <c r="X11" s="11" t="s">
        <v>27</v>
      </c>
      <c r="Y11" s="11"/>
      <c r="Z11" s="11"/>
      <c r="AA11" s="11"/>
    </row>
    <row r="12" spans="1:27" s="4" customFormat="1" ht="30" customHeight="1" x14ac:dyDescent="0.25">
      <c r="A12" s="9"/>
      <c r="B12" s="9"/>
      <c r="C12" s="9" t="s">
        <v>14</v>
      </c>
      <c r="D12" s="9"/>
      <c r="E12" s="9"/>
      <c r="F12" s="9"/>
      <c r="G12" s="24">
        <f t="shared" ref="G12:G18" si="3">SUM(H12:I12)</f>
        <v>318.86799999999999</v>
      </c>
      <c r="H12" s="28">
        <v>168.89400000000001</v>
      </c>
      <c r="I12" s="28">
        <v>149.97399999999999</v>
      </c>
      <c r="J12" s="24">
        <f t="shared" ref="J12:J14" si="4">SUM(K12:L12)</f>
        <v>313.565</v>
      </c>
      <c r="K12" s="24">
        <v>172.297</v>
      </c>
      <c r="L12" s="24">
        <v>141.268</v>
      </c>
      <c r="M12" s="24">
        <f t="shared" ref="M12:M14" si="5">SUM(N12:O12)</f>
        <v>317.452</v>
      </c>
      <c r="N12" s="24">
        <v>174.244</v>
      </c>
      <c r="O12" s="24">
        <v>143.208</v>
      </c>
      <c r="P12" s="24">
        <f t="shared" ref="P12:P14" si="6">SUM(Q12:R12)</f>
        <v>313.17</v>
      </c>
      <c r="Q12" s="24">
        <v>173.67500000000001</v>
      </c>
      <c r="R12" s="28">
        <v>139.495</v>
      </c>
      <c r="S12" s="37">
        <f t="shared" ref="S12:S13" si="7">SUM(T12:U12)</f>
        <v>313.572</v>
      </c>
      <c r="T12" s="40">
        <v>168.18</v>
      </c>
      <c r="U12" s="40">
        <v>145.392</v>
      </c>
      <c r="V12" s="10"/>
      <c r="W12" s="11"/>
      <c r="X12" s="11"/>
      <c r="Y12" s="11" t="s">
        <v>26</v>
      </c>
      <c r="Z12" s="11"/>
      <c r="AA12" s="11"/>
    </row>
    <row r="13" spans="1:27" s="4" customFormat="1" ht="30" customHeight="1" x14ac:dyDescent="0.25">
      <c r="A13" s="9"/>
      <c r="B13" s="9"/>
      <c r="C13" s="9" t="s">
        <v>15</v>
      </c>
      <c r="D13" s="9"/>
      <c r="E13" s="9"/>
      <c r="F13" s="9"/>
      <c r="G13" s="24">
        <f t="shared" si="3"/>
        <v>0.56699999999999995</v>
      </c>
      <c r="H13" s="28">
        <v>0.56699999999999995</v>
      </c>
      <c r="I13" s="28">
        <v>0</v>
      </c>
      <c r="J13" s="24">
        <f t="shared" si="4"/>
        <v>1.427</v>
      </c>
      <c r="K13" s="24">
        <v>0.88500000000000001</v>
      </c>
      <c r="L13" s="24">
        <v>0.54200000000000004</v>
      </c>
      <c r="M13" s="24">
        <f t="shared" si="5"/>
        <v>1.333</v>
      </c>
      <c r="N13" s="25">
        <v>1.206</v>
      </c>
      <c r="O13" s="24">
        <v>0.127</v>
      </c>
      <c r="P13" s="24">
        <f t="shared" si="6"/>
        <v>0.08</v>
      </c>
      <c r="Q13" s="24">
        <v>0.08</v>
      </c>
      <c r="R13" s="28">
        <v>0</v>
      </c>
      <c r="S13" s="37">
        <f t="shared" si="7"/>
        <v>1.0369999999999999</v>
      </c>
      <c r="T13" s="40">
        <v>0.504</v>
      </c>
      <c r="U13" s="40">
        <v>0.53300000000000003</v>
      </c>
      <c r="V13" s="10"/>
      <c r="W13" s="11"/>
      <c r="X13" s="11"/>
      <c r="Y13" s="11" t="s">
        <v>25</v>
      </c>
      <c r="Z13" s="11"/>
      <c r="AA13" s="11"/>
    </row>
    <row r="14" spans="1:27" s="4" customFormat="1" ht="30" customHeight="1" x14ac:dyDescent="0.25">
      <c r="A14" s="9"/>
      <c r="B14" s="9" t="s">
        <v>16</v>
      </c>
      <c r="C14" s="9"/>
      <c r="D14" s="9"/>
      <c r="E14" s="9"/>
      <c r="F14" s="9"/>
      <c r="G14" s="24">
        <f t="shared" si="3"/>
        <v>0.82000000000000006</v>
      </c>
      <c r="H14" s="28">
        <v>0.27800000000000002</v>
      </c>
      <c r="I14" s="28">
        <v>0.54200000000000004</v>
      </c>
      <c r="J14" s="24">
        <f t="shared" si="4"/>
        <v>0.27900000000000003</v>
      </c>
      <c r="K14" s="25">
        <v>0</v>
      </c>
      <c r="L14" s="25">
        <v>0.27900000000000003</v>
      </c>
      <c r="M14" s="24">
        <f t="shared" si="5"/>
        <v>0</v>
      </c>
      <c r="N14" s="25">
        <v>0</v>
      </c>
      <c r="O14" s="25">
        <v>0</v>
      </c>
      <c r="P14" s="24">
        <f t="shared" si="6"/>
        <v>0</v>
      </c>
      <c r="Q14" s="25">
        <v>0</v>
      </c>
      <c r="R14" s="25">
        <v>0</v>
      </c>
      <c r="S14" s="24">
        <f>SUM(T14:U14)</f>
        <v>0.54400000000000004</v>
      </c>
      <c r="T14" s="38">
        <v>0</v>
      </c>
      <c r="U14" s="40">
        <v>0.54400000000000004</v>
      </c>
      <c r="V14" s="10"/>
      <c r="W14" s="11"/>
      <c r="X14" s="11" t="s">
        <v>24</v>
      </c>
      <c r="Y14" s="11"/>
      <c r="Z14" s="11"/>
      <c r="AA14" s="11"/>
    </row>
    <row r="15" spans="1:27" s="6" customFormat="1" ht="30" customHeight="1" x14ac:dyDescent="0.25">
      <c r="A15" s="7" t="s">
        <v>7</v>
      </c>
      <c r="B15" s="7"/>
      <c r="C15" s="7"/>
      <c r="D15" s="7"/>
      <c r="E15" s="7"/>
      <c r="F15" s="7"/>
      <c r="G15" s="27">
        <f>SUM(H15:I15)</f>
        <v>118.583</v>
      </c>
      <c r="H15" s="26">
        <f>SUM(H16:H18)</f>
        <v>46.783000000000001</v>
      </c>
      <c r="I15" s="26">
        <f>SUM(I16:I18)</f>
        <v>71.8</v>
      </c>
      <c r="J15" s="26">
        <f>SUM(J16:J18)</f>
        <v>124.121</v>
      </c>
      <c r="K15" s="26">
        <f>SUM(K16:K18)</f>
        <v>43.609000000000002</v>
      </c>
      <c r="L15" s="26">
        <f>SUM(L16:L18)</f>
        <v>80.512</v>
      </c>
      <c r="M15" s="26">
        <f t="shared" ref="M15:R15" si="8">SUM(M16:M18)</f>
        <v>121.143</v>
      </c>
      <c r="N15" s="26">
        <f t="shared" si="8"/>
        <v>41.608999999999995</v>
      </c>
      <c r="O15" s="26">
        <f t="shared" si="8"/>
        <v>79.534000000000006</v>
      </c>
      <c r="P15" s="26">
        <f t="shared" si="8"/>
        <v>127.047</v>
      </c>
      <c r="Q15" s="26">
        <f t="shared" si="8"/>
        <v>43.459000000000003</v>
      </c>
      <c r="R15" s="26">
        <f t="shared" si="8"/>
        <v>83.587999999999994</v>
      </c>
      <c r="S15" s="41">
        <f>SUM(S16:S18)</f>
        <v>125.49300000000001</v>
      </c>
      <c r="T15" s="41">
        <f>SUM(T16:T18)</f>
        <v>48.67</v>
      </c>
      <c r="U15" s="41">
        <f>SUM(U16:U18)</f>
        <v>76.823000000000008</v>
      </c>
      <c r="V15" s="5"/>
      <c r="W15" s="8" t="s">
        <v>17</v>
      </c>
      <c r="X15" s="8"/>
      <c r="Y15" s="8"/>
      <c r="Z15" s="8"/>
      <c r="AA15" s="8"/>
    </row>
    <row r="16" spans="1:27" s="4" customFormat="1" ht="30" customHeight="1" x14ac:dyDescent="0.25">
      <c r="A16" s="9"/>
      <c r="B16" s="9" t="s">
        <v>18</v>
      </c>
      <c r="C16" s="9"/>
      <c r="D16" s="9"/>
      <c r="E16" s="9"/>
      <c r="F16" s="9"/>
      <c r="G16" s="24">
        <f t="shared" si="3"/>
        <v>26.407999999999998</v>
      </c>
      <c r="H16" s="28">
        <v>1.0509999999999999</v>
      </c>
      <c r="I16" s="28">
        <v>25.356999999999999</v>
      </c>
      <c r="J16" s="24">
        <f t="shared" ref="J16:J18" si="9">SUM(K16:L16)</f>
        <v>31.079000000000001</v>
      </c>
      <c r="K16" s="24">
        <v>0.27</v>
      </c>
      <c r="L16" s="28">
        <v>30.809000000000001</v>
      </c>
      <c r="M16" s="24">
        <f t="shared" ref="M16:M18" si="10">SUM(N16:O16)</f>
        <v>32.923000000000002</v>
      </c>
      <c r="N16" s="24">
        <v>0.63900000000000001</v>
      </c>
      <c r="O16" s="29">
        <v>32.283999999999999</v>
      </c>
      <c r="P16" s="24">
        <f t="shared" ref="P16:P18" si="11">SUM(Q16:R16)</f>
        <v>33.642999999999994</v>
      </c>
      <c r="Q16" s="24">
        <v>0.91</v>
      </c>
      <c r="R16" s="28">
        <v>32.732999999999997</v>
      </c>
      <c r="S16" s="38">
        <f>SUM(T16:U16)</f>
        <v>29.432000000000002</v>
      </c>
      <c r="T16" s="40">
        <v>0.72799999999999998</v>
      </c>
      <c r="U16" s="40">
        <v>28.704000000000001</v>
      </c>
      <c r="V16" s="10"/>
      <c r="W16" s="11"/>
      <c r="X16" s="11" t="s">
        <v>23</v>
      </c>
      <c r="Y16" s="11"/>
      <c r="Z16" s="11"/>
      <c r="AA16" s="11"/>
    </row>
    <row r="17" spans="1:27" s="4" customFormat="1" ht="30" customHeight="1" x14ac:dyDescent="0.25">
      <c r="A17" s="9"/>
      <c r="B17" s="9" t="s">
        <v>19</v>
      </c>
      <c r="C17" s="9"/>
      <c r="D17" s="9"/>
      <c r="E17" s="9"/>
      <c r="F17" s="9"/>
      <c r="G17" s="24">
        <f t="shared" si="3"/>
        <v>32.14</v>
      </c>
      <c r="H17" s="28">
        <v>16.847999999999999</v>
      </c>
      <c r="I17" s="28">
        <v>15.292</v>
      </c>
      <c r="J17" s="24">
        <f t="shared" si="9"/>
        <v>29.698</v>
      </c>
      <c r="K17" s="24">
        <v>12.911</v>
      </c>
      <c r="L17" s="28">
        <v>16.786999999999999</v>
      </c>
      <c r="M17" s="24">
        <f t="shared" si="10"/>
        <v>31.448</v>
      </c>
      <c r="N17" s="24">
        <v>14.157</v>
      </c>
      <c r="O17" s="29">
        <v>17.291</v>
      </c>
      <c r="P17" s="24">
        <f t="shared" si="11"/>
        <v>28.79</v>
      </c>
      <c r="Q17" s="24">
        <v>12.474</v>
      </c>
      <c r="R17" s="28">
        <v>16.315999999999999</v>
      </c>
      <c r="S17" s="38">
        <f>SUM(T17:U17)</f>
        <v>30.541999999999998</v>
      </c>
      <c r="T17" s="40">
        <v>16.765999999999998</v>
      </c>
      <c r="U17" s="40">
        <v>13.776</v>
      </c>
      <c r="V17" s="10"/>
      <c r="W17" s="11"/>
      <c r="X17" s="11" t="s">
        <v>22</v>
      </c>
      <c r="Y17" s="11"/>
      <c r="Z17" s="11"/>
      <c r="AA17" s="11"/>
    </row>
    <row r="18" spans="1:27" s="4" customFormat="1" ht="30" customHeight="1" x14ac:dyDescent="0.25">
      <c r="A18" s="9"/>
      <c r="B18" s="9" t="s">
        <v>20</v>
      </c>
      <c r="C18" s="9"/>
      <c r="D18" s="9"/>
      <c r="E18" s="9"/>
      <c r="F18" s="9"/>
      <c r="G18" s="24">
        <f t="shared" si="3"/>
        <v>60.034999999999997</v>
      </c>
      <c r="H18" s="28">
        <v>28.884</v>
      </c>
      <c r="I18" s="28">
        <v>31.151</v>
      </c>
      <c r="J18" s="24">
        <f t="shared" si="9"/>
        <v>63.343999999999994</v>
      </c>
      <c r="K18" s="24">
        <v>30.428000000000001</v>
      </c>
      <c r="L18" s="28">
        <v>32.915999999999997</v>
      </c>
      <c r="M18" s="24">
        <f t="shared" si="10"/>
        <v>56.771999999999998</v>
      </c>
      <c r="N18" s="24">
        <v>26.812999999999999</v>
      </c>
      <c r="O18" s="29">
        <v>29.959</v>
      </c>
      <c r="P18" s="24">
        <f t="shared" si="11"/>
        <v>64.614000000000004</v>
      </c>
      <c r="Q18" s="24">
        <v>30.074999999999999</v>
      </c>
      <c r="R18" s="28">
        <v>34.539000000000001</v>
      </c>
      <c r="S18" s="38">
        <f>SUM(T18:U18)</f>
        <v>65.519000000000005</v>
      </c>
      <c r="T18" s="40">
        <v>31.175999999999998</v>
      </c>
      <c r="U18" s="40">
        <v>34.343000000000004</v>
      </c>
      <c r="V18" s="10"/>
      <c r="W18" s="11"/>
      <c r="X18" s="11" t="s">
        <v>21</v>
      </c>
      <c r="Y18" s="11"/>
      <c r="Z18" s="11"/>
      <c r="AA18" s="11"/>
    </row>
    <row r="19" spans="1:27" ht="6" customHeight="1" x14ac:dyDescent="0.3">
      <c r="A19" s="2"/>
      <c r="B19" s="2"/>
      <c r="C19" s="2"/>
      <c r="D19" s="2"/>
      <c r="E19" s="2"/>
      <c r="F19" s="2"/>
      <c r="G19" s="13"/>
      <c r="H19" s="14"/>
      <c r="I19" s="14"/>
      <c r="J19" s="12"/>
      <c r="K19" s="13"/>
      <c r="L19" s="14"/>
      <c r="M19" s="2"/>
      <c r="N19" s="13"/>
      <c r="O19" s="2"/>
      <c r="P19" s="12"/>
      <c r="Q19" s="13"/>
      <c r="R19" s="14"/>
      <c r="S19" s="13"/>
      <c r="T19" s="13"/>
      <c r="U19" s="13"/>
      <c r="V19" s="2"/>
      <c r="W19" s="2"/>
      <c r="X19" s="2"/>
      <c r="Y19" s="2"/>
      <c r="Z19" s="2"/>
      <c r="AA19" s="2"/>
    </row>
    <row r="20" spans="1:27" ht="6" customHeight="1" x14ac:dyDescent="0.3">
      <c r="A20" s="17"/>
      <c r="B20" s="17"/>
      <c r="C20" s="17"/>
      <c r="D20" s="17"/>
      <c r="E20" s="17"/>
    </row>
    <row r="21" spans="1:27" s="9" customFormat="1" ht="18.75" customHeight="1" x14ac:dyDescent="0.5">
      <c r="A21" s="18"/>
      <c r="B21" s="18"/>
      <c r="C21" s="18"/>
      <c r="D21" s="19" t="s">
        <v>37</v>
      </c>
      <c r="E21" s="18" t="s">
        <v>45</v>
      </c>
      <c r="F21" s="18"/>
    </row>
    <row r="22" spans="1:27" s="9" customFormat="1" ht="18.75" customHeight="1" x14ac:dyDescent="0.5">
      <c r="A22" s="18"/>
      <c r="B22" s="18"/>
      <c r="C22" s="18"/>
      <c r="D22" s="19" t="s">
        <v>38</v>
      </c>
      <c r="E22" s="18" t="s">
        <v>46</v>
      </c>
      <c r="F22" s="18"/>
    </row>
    <row r="23" spans="1:27" s="4" customFormat="1" ht="17.25" customHeight="1" x14ac:dyDescent="0.25"/>
    <row r="24" spans="1:27" s="4" customFormat="1" ht="15.75" customHeight="1" x14ac:dyDescent="0.25">
      <c r="G24" s="15"/>
    </row>
    <row r="25" spans="1:27" s="4" customFormat="1" ht="17.25" customHeight="1" x14ac:dyDescent="0.25"/>
    <row r="26" spans="1:27" s="4" customFormat="1" ht="15.75" customHeight="1" x14ac:dyDescent="0.25"/>
  </sheetData>
  <mergeCells count="17">
    <mergeCell ref="A4:F8"/>
    <mergeCell ref="S6:U6"/>
    <mergeCell ref="V4:AA8"/>
    <mergeCell ref="A9:F9"/>
    <mergeCell ref="W9:AA9"/>
    <mergeCell ref="G4:R4"/>
    <mergeCell ref="S4:U4"/>
    <mergeCell ref="G6:I6"/>
    <mergeCell ref="J6:L6"/>
    <mergeCell ref="M6:O6"/>
    <mergeCell ref="P6:R6"/>
    <mergeCell ref="W3:AA3"/>
    <mergeCell ref="G5:I5"/>
    <mergeCell ref="J5:L5"/>
    <mergeCell ref="M5:O5"/>
    <mergeCell ref="P5:R5"/>
    <mergeCell ref="S5:U5"/>
  </mergeCells>
  <phoneticPr fontId="3" type="noConversion"/>
  <pageMargins left="0.6692913385826772" right="0.59055118110236227" top="0.6692913385826772" bottom="0.59055118110236227" header="0.39370078740157483" footer="0.3937007874015748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T-5.3_Y</vt:lpstr>
      <vt:lpstr>'T-5.3_Y'!Print_Area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V.11_x86</cp:lastModifiedBy>
  <cp:lastPrinted>2017-03-15T08:36:45Z</cp:lastPrinted>
  <dcterms:created xsi:type="dcterms:W3CDTF">2004-08-16T17:13:42Z</dcterms:created>
  <dcterms:modified xsi:type="dcterms:W3CDTF">2017-03-15T08:55:17Z</dcterms:modified>
</cp:coreProperties>
</file>