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7230"/>
  </bookViews>
  <sheets>
    <sheet name="T-1.3" sheetId="1" r:id="rId1"/>
  </sheets>
  <calcPr calcId="125725"/>
</workbook>
</file>

<file path=xl/calcChain.xml><?xml version="1.0" encoding="utf-8"?>
<calcChain xmlns="http://schemas.openxmlformats.org/spreadsheetml/2006/main">
  <c r="G10" i="1"/>
  <c r="K10"/>
  <c r="O10"/>
  <c r="S10"/>
  <c r="W10"/>
  <c r="AA10"/>
  <c r="AE10"/>
  <c r="AI10"/>
  <c r="AM10"/>
  <c r="AQ10"/>
  <c r="G12"/>
  <c r="K12"/>
  <c r="O12"/>
  <c r="S12"/>
  <c r="W12"/>
  <c r="AA12"/>
  <c r="AE12"/>
  <c r="AI12"/>
  <c r="AM12"/>
  <c r="AQ12"/>
  <c r="G13"/>
  <c r="I13"/>
  <c r="I10" s="1"/>
  <c r="K13"/>
  <c r="M13"/>
  <c r="M10" s="1"/>
  <c r="O13"/>
  <c r="Q13"/>
  <c r="Q10" s="1"/>
  <c r="S13"/>
  <c r="U13"/>
  <c r="U10" s="1"/>
  <c r="W13"/>
  <c r="Y13"/>
  <c r="Y10" s="1"/>
  <c r="AA13"/>
  <c r="AC13"/>
  <c r="AC10" s="1"/>
  <c r="AE13"/>
  <c r="AG13"/>
  <c r="AG10" s="1"/>
  <c r="AI13"/>
  <c r="AK13"/>
  <c r="AK10" s="1"/>
  <c r="AM13"/>
  <c r="AO13"/>
  <c r="AO10" s="1"/>
  <c r="AQ13"/>
  <c r="G14"/>
  <c r="I14"/>
  <c r="K14"/>
  <c r="M14"/>
  <c r="O14"/>
  <c r="Q14"/>
  <c r="S14"/>
  <c r="U14"/>
  <c r="W14"/>
  <c r="Y14"/>
  <c r="AA14"/>
  <c r="AC14"/>
  <c r="AE14"/>
  <c r="AG14"/>
  <c r="AI14"/>
  <c r="AK14"/>
  <c r="AM14"/>
  <c r="AO14"/>
  <c r="AQ14"/>
  <c r="G15"/>
  <c r="I15"/>
  <c r="K15"/>
  <c r="M15"/>
  <c r="O15"/>
  <c r="Q15"/>
  <c r="S15"/>
  <c r="U15"/>
  <c r="W15"/>
  <c r="Y15"/>
  <c r="AA15"/>
  <c r="AC15"/>
  <c r="AE15"/>
  <c r="AG15"/>
  <c r="AI15"/>
  <c r="AK15"/>
  <c r="AM15"/>
  <c r="AO15"/>
  <c r="AQ15"/>
  <c r="G16"/>
  <c r="I16"/>
  <c r="K16"/>
  <c r="M16"/>
  <c r="O16"/>
  <c r="Q16"/>
  <c r="S16"/>
  <c r="U16"/>
  <c r="W16"/>
  <c r="Y16"/>
  <c r="AA16"/>
  <c r="AC16"/>
  <c r="AE16"/>
  <c r="AG16"/>
  <c r="AI16"/>
  <c r="AK16"/>
  <c r="AM16"/>
  <c r="AO16"/>
  <c r="AQ16"/>
  <c r="G17"/>
  <c r="I17"/>
  <c r="I11" s="1"/>
  <c r="K17"/>
  <c r="M17"/>
  <c r="M11" s="1"/>
  <c r="O17"/>
  <c r="Q17"/>
  <c r="Q11" s="1"/>
  <c r="S17"/>
  <c r="U17"/>
  <c r="U11" s="1"/>
  <c r="W17"/>
  <c r="Y17"/>
  <c r="Y11" s="1"/>
  <c r="AA17"/>
  <c r="AC17"/>
  <c r="AC11" s="1"/>
  <c r="AE17"/>
  <c r="AG17"/>
  <c r="AG11" s="1"/>
  <c r="AI17"/>
  <c r="AK17"/>
  <c r="AK11" s="1"/>
  <c r="AM17"/>
  <c r="AO17"/>
  <c r="AO11" s="1"/>
  <c r="AQ17"/>
  <c r="F18"/>
  <c r="G18"/>
  <c r="K18"/>
  <c r="O18"/>
  <c r="S18"/>
  <c r="W18"/>
  <c r="AA18"/>
  <c r="AE18"/>
  <c r="AI18"/>
  <c r="AM18"/>
  <c r="AQ18"/>
  <c r="G19"/>
  <c r="I19"/>
  <c r="I18" s="1"/>
  <c r="K19"/>
  <c r="M19"/>
  <c r="M18" s="1"/>
  <c r="O19"/>
  <c r="Q19"/>
  <c r="Q18" s="1"/>
  <c r="S19"/>
  <c r="U19"/>
  <c r="U18" s="1"/>
  <c r="W19"/>
  <c r="Y19"/>
  <c r="Y18" s="1"/>
  <c r="AA19"/>
  <c r="AC19"/>
  <c r="AC18" s="1"/>
  <c r="AE19"/>
  <c r="AG19"/>
  <c r="AG18" s="1"/>
  <c r="AI19"/>
  <c r="AK19"/>
  <c r="AK18" s="1"/>
  <c r="AM19"/>
  <c r="AO19"/>
  <c r="AO18" s="1"/>
  <c r="AQ19"/>
  <c r="E20"/>
  <c r="G20"/>
  <c r="I20"/>
  <c r="K20"/>
  <c r="M20"/>
  <c r="O20"/>
  <c r="Q20"/>
  <c r="S20"/>
  <c r="U20"/>
  <c r="W20"/>
  <c r="Y20"/>
  <c r="AA20"/>
  <c r="AC20"/>
  <c r="AE20"/>
  <c r="AG20"/>
  <c r="AI20"/>
  <c r="AK20"/>
  <c r="AM20"/>
  <c r="AO20"/>
  <c r="AQ20"/>
  <c r="G21"/>
  <c r="I21"/>
  <c r="K21"/>
  <c r="M21"/>
  <c r="O21"/>
  <c r="Q21"/>
  <c r="S21"/>
  <c r="U21"/>
  <c r="W21"/>
  <c r="Y21"/>
  <c r="AA21"/>
  <c r="AC21"/>
  <c r="AE21"/>
  <c r="AG21"/>
  <c r="AI21"/>
  <c r="AK21"/>
  <c r="AM21"/>
  <c r="AO21"/>
  <c r="AQ21"/>
  <c r="E22"/>
  <c r="G22"/>
  <c r="I22"/>
  <c r="K22"/>
  <c r="M22"/>
  <c r="O22"/>
  <c r="Q22"/>
  <c r="S22"/>
  <c r="U22"/>
  <c r="W22"/>
  <c r="Y22"/>
  <c r="AA22"/>
  <c r="AC22"/>
  <c r="AE22"/>
  <c r="AG22"/>
  <c r="AI22"/>
  <c r="AK22"/>
  <c r="AM22"/>
  <c r="AO22"/>
  <c r="AQ22"/>
  <c r="G23"/>
  <c r="I23"/>
  <c r="K23"/>
  <c r="M23"/>
  <c r="O23"/>
  <c r="Q23"/>
  <c r="S23"/>
  <c r="U23"/>
  <c r="W23"/>
  <c r="Y23"/>
  <c r="AA23"/>
  <c r="AC23"/>
  <c r="AE23"/>
  <c r="AG23"/>
  <c r="AI23"/>
  <c r="AK23"/>
  <c r="AM23"/>
  <c r="AO23"/>
  <c r="AQ23"/>
  <c r="F33"/>
  <c r="G33"/>
  <c r="K33"/>
  <c r="O33"/>
  <c r="S33"/>
  <c r="W33"/>
  <c r="AA33"/>
  <c r="AE33"/>
  <c r="AI33"/>
  <c r="AM33"/>
  <c r="AQ33"/>
  <c r="G34"/>
  <c r="I34"/>
  <c r="I33" s="1"/>
  <c r="K34"/>
  <c r="M34"/>
  <c r="M33" s="1"/>
  <c r="O34"/>
  <c r="Q34"/>
  <c r="Q33" s="1"/>
  <c r="S34"/>
  <c r="U34"/>
  <c r="U33" s="1"/>
  <c r="W34"/>
  <c r="Y34"/>
  <c r="Y33" s="1"/>
  <c r="AA34"/>
  <c r="AC34"/>
  <c r="AC33" s="1"/>
  <c r="AE34"/>
  <c r="AG34"/>
  <c r="AG33" s="1"/>
  <c r="AI34"/>
  <c r="AK34"/>
  <c r="AK33" s="1"/>
  <c r="AM34"/>
  <c r="AO34"/>
  <c r="AO33" s="1"/>
  <c r="AQ34"/>
  <c r="E35"/>
  <c r="G35"/>
  <c r="I35"/>
  <c r="K35"/>
  <c r="M35"/>
  <c r="O35"/>
  <c r="Q35"/>
  <c r="S35"/>
  <c r="U35"/>
  <c r="W35"/>
  <c r="Y35"/>
  <c r="AA35"/>
  <c r="AC35"/>
  <c r="AE35"/>
  <c r="AG35"/>
  <c r="AI35"/>
  <c r="AK35"/>
  <c r="AM35"/>
  <c r="AO35"/>
  <c r="AQ35"/>
  <c r="G36"/>
  <c r="I36"/>
  <c r="K36"/>
  <c r="M36"/>
  <c r="O36"/>
  <c r="Q36"/>
  <c r="S36"/>
  <c r="U36"/>
  <c r="W36"/>
  <c r="Y36"/>
  <c r="AA36"/>
  <c r="AC36"/>
  <c r="AE36"/>
  <c r="AG36"/>
  <c r="AI36"/>
  <c r="AK36"/>
  <c r="AM36"/>
  <c r="AO36"/>
  <c r="AQ36"/>
  <c r="E37"/>
  <c r="G37"/>
  <c r="I37"/>
  <c r="K37"/>
  <c r="M37"/>
  <c r="O37"/>
  <c r="Q37"/>
  <c r="S37"/>
  <c r="U37"/>
  <c r="W37"/>
  <c r="Y37"/>
  <c r="AA37"/>
  <c r="AC37"/>
  <c r="AE37"/>
  <c r="AG37"/>
  <c r="AI37"/>
  <c r="AK37"/>
  <c r="AM37"/>
  <c r="AO37"/>
  <c r="AQ37"/>
  <c r="F39"/>
  <c r="G39"/>
  <c r="K39"/>
  <c r="O39"/>
  <c r="S39"/>
  <c r="W39"/>
  <c r="AA39"/>
  <c r="AE39"/>
  <c r="AI39"/>
  <c r="AM39"/>
  <c r="AQ39"/>
  <c r="E40"/>
  <c r="G40"/>
  <c r="I40"/>
  <c r="I39" s="1"/>
  <c r="K40"/>
  <c r="M40"/>
  <c r="M39" s="1"/>
  <c r="O40"/>
  <c r="Q40"/>
  <c r="Q39" s="1"/>
  <c r="S40"/>
  <c r="U40"/>
  <c r="U39" s="1"/>
  <c r="W40"/>
  <c r="Y40"/>
  <c r="Y39" s="1"/>
  <c r="AA40"/>
  <c r="AC40"/>
  <c r="AC39" s="1"/>
  <c r="AE40"/>
  <c r="AG40"/>
  <c r="AG39" s="1"/>
  <c r="AI40"/>
  <c r="AK40"/>
  <c r="AK39" s="1"/>
  <c r="AM40"/>
  <c r="AO40"/>
  <c r="AO39" s="1"/>
  <c r="AQ40"/>
  <c r="G41"/>
  <c r="I41"/>
  <c r="K41"/>
  <c r="M41"/>
  <c r="O41"/>
  <c r="Q41"/>
  <c r="S41"/>
  <c r="U41"/>
  <c r="W41"/>
  <c r="Y41"/>
  <c r="AA41"/>
  <c r="AC41"/>
  <c r="AE41"/>
  <c r="AG41"/>
  <c r="AI41"/>
  <c r="AK41"/>
  <c r="AM41"/>
  <c r="AO41"/>
  <c r="AQ41"/>
  <c r="E42"/>
  <c r="G42"/>
  <c r="I42"/>
  <c r="K42"/>
  <c r="M42"/>
  <c r="O42"/>
  <c r="Q42"/>
  <c r="S42"/>
  <c r="U42"/>
  <c r="W42"/>
  <c r="Y42"/>
  <c r="AA42"/>
  <c r="AC42"/>
  <c r="AE42"/>
  <c r="AG42"/>
  <c r="AI42"/>
  <c r="AK42"/>
  <c r="AM42"/>
  <c r="AO42"/>
  <c r="AQ42"/>
  <c r="G43"/>
  <c r="I43"/>
  <c r="K43"/>
  <c r="M43"/>
  <c r="O43"/>
  <c r="Q43"/>
  <c r="S43"/>
  <c r="U43"/>
  <c r="W43"/>
  <c r="Y43"/>
  <c r="AA43"/>
  <c r="AC43"/>
  <c r="AE43"/>
  <c r="AG43"/>
  <c r="AI43"/>
  <c r="AK43"/>
  <c r="AM43"/>
  <c r="AO43"/>
  <c r="AQ43"/>
  <c r="E44"/>
  <c r="G44"/>
  <c r="I44"/>
  <c r="K44"/>
  <c r="M44"/>
  <c r="O44"/>
  <c r="Q44"/>
  <c r="S44"/>
  <c r="U44"/>
  <c r="W44"/>
  <c r="Y44"/>
  <c r="AA44"/>
  <c r="AC44"/>
  <c r="AE44"/>
  <c r="AG44"/>
  <c r="AI44"/>
  <c r="AK44"/>
  <c r="AM44"/>
  <c r="AO44"/>
  <c r="AQ44"/>
  <c r="F57"/>
  <c r="G57"/>
  <c r="K57"/>
  <c r="O57"/>
  <c r="S57"/>
  <c r="W57"/>
  <c r="AA57"/>
  <c r="AE57"/>
  <c r="AI57"/>
  <c r="AM57"/>
  <c r="AQ57"/>
  <c r="G58"/>
  <c r="I58"/>
  <c r="I57" s="1"/>
  <c r="K58"/>
  <c r="M58"/>
  <c r="M57" s="1"/>
  <c r="O58"/>
  <c r="Q58"/>
  <c r="Q57" s="1"/>
  <c r="S58"/>
  <c r="U58"/>
  <c r="U57" s="1"/>
  <c r="W58"/>
  <c r="Y58"/>
  <c r="Y57" s="1"/>
  <c r="AA58"/>
  <c r="AC58"/>
  <c r="AC57" s="1"/>
  <c r="AE58"/>
  <c r="AG58"/>
  <c r="AG57" s="1"/>
  <c r="AI58"/>
  <c r="AK58"/>
  <c r="AK57" s="1"/>
  <c r="AM58"/>
  <c r="AO58"/>
  <c r="AO57" s="1"/>
  <c r="AQ58"/>
  <c r="G59"/>
  <c r="I59"/>
  <c r="K59"/>
  <c r="M59"/>
  <c r="O59"/>
  <c r="Q59"/>
  <c r="S59"/>
  <c r="U59"/>
  <c r="W59"/>
  <c r="Y59"/>
  <c r="AA59"/>
  <c r="AC59"/>
  <c r="AE59"/>
  <c r="AG59"/>
  <c r="AI59"/>
  <c r="AK59"/>
  <c r="AM59"/>
  <c r="AO59"/>
  <c r="AQ59"/>
  <c r="G60"/>
  <c r="I60"/>
  <c r="K60"/>
  <c r="M60"/>
  <c r="O60"/>
  <c r="Q60"/>
  <c r="S60"/>
  <c r="U60"/>
  <c r="W60"/>
  <c r="Y60"/>
  <c r="AA60"/>
  <c r="AC60"/>
  <c r="AE60"/>
  <c r="AG60"/>
  <c r="AI60"/>
  <c r="AK60"/>
  <c r="AM60"/>
  <c r="AO60"/>
  <c r="AQ60"/>
  <c r="G61"/>
  <c r="I61"/>
  <c r="K61"/>
  <c r="M61"/>
  <c r="O61"/>
  <c r="Q61"/>
  <c r="S61"/>
  <c r="U61"/>
  <c r="W61"/>
  <c r="Y61"/>
  <c r="AA61"/>
  <c r="AC61"/>
  <c r="AE61"/>
  <c r="AG61"/>
  <c r="AI61"/>
  <c r="AK61"/>
  <c r="AM61"/>
  <c r="AO61"/>
  <c r="AQ61"/>
  <c r="G62"/>
  <c r="I62"/>
  <c r="K62"/>
  <c r="M62"/>
  <c r="O62"/>
  <c r="Q62"/>
  <c r="S62"/>
  <c r="U62"/>
  <c r="W62"/>
  <c r="Y62"/>
  <c r="AA62"/>
  <c r="AC62"/>
  <c r="AE62"/>
  <c r="AG62"/>
  <c r="AI62"/>
  <c r="AK62"/>
  <c r="AM62"/>
  <c r="AO62"/>
  <c r="AQ62"/>
  <c r="AB64"/>
  <c r="AC64"/>
  <c r="AK64"/>
  <c r="F65"/>
  <c r="F64" s="1"/>
  <c r="G65"/>
  <c r="I65"/>
  <c r="I64" s="1"/>
  <c r="K65"/>
  <c r="M65"/>
  <c r="M64" s="1"/>
  <c r="O65"/>
  <c r="Q65"/>
  <c r="Q64" s="1"/>
  <c r="S65"/>
  <c r="U65"/>
  <c r="U64" s="1"/>
  <c r="W65"/>
  <c r="Y65"/>
  <c r="Y64" s="1"/>
  <c r="AA65"/>
  <c r="AC65"/>
  <c r="AE65"/>
  <c r="AE64" s="1"/>
  <c r="AG65"/>
  <c r="AG64" s="1"/>
  <c r="AI65"/>
  <c r="AK65"/>
  <c r="AM65"/>
  <c r="AM64" s="1"/>
  <c r="AO65"/>
  <c r="AO64" s="1"/>
  <c r="AQ65"/>
  <c r="E66"/>
  <c r="F66"/>
  <c r="G66"/>
  <c r="G11" s="1"/>
  <c r="I66"/>
  <c r="K66"/>
  <c r="K64" s="1"/>
  <c r="M66"/>
  <c r="O66"/>
  <c r="O11" s="1"/>
  <c r="Q66"/>
  <c r="S66"/>
  <c r="S64" s="1"/>
  <c r="U66"/>
  <c r="W66"/>
  <c r="W11" s="1"/>
  <c r="Y66"/>
  <c r="AA66"/>
  <c r="AA64" s="1"/>
  <c r="AC66"/>
  <c r="AE66"/>
  <c r="AE11" s="1"/>
  <c r="AG66"/>
  <c r="AI66"/>
  <c r="AI64" s="1"/>
  <c r="AK66"/>
  <c r="AM66"/>
  <c r="AM11" s="1"/>
  <c r="AO66"/>
  <c r="AQ66"/>
  <c r="AQ64" s="1"/>
  <c r="F82"/>
  <c r="F81" s="1"/>
  <c r="G82"/>
  <c r="I82"/>
  <c r="I81" s="1"/>
  <c r="K82"/>
  <c r="M82"/>
  <c r="M81" s="1"/>
  <c r="O82"/>
  <c r="Q82"/>
  <c r="Q81" s="1"/>
  <c r="S82"/>
  <c r="U82"/>
  <c r="U81" s="1"/>
  <c r="W82"/>
  <c r="Y82"/>
  <c r="Y81" s="1"/>
  <c r="AA82"/>
  <c r="AC82"/>
  <c r="AC81" s="1"/>
  <c r="AE82"/>
  <c r="AG82"/>
  <c r="AG81" s="1"/>
  <c r="AI82"/>
  <c r="AK82"/>
  <c r="AK81" s="1"/>
  <c r="AM82"/>
  <c r="AO82"/>
  <c r="AO81" s="1"/>
  <c r="AQ82"/>
  <c r="F83"/>
  <c r="G83"/>
  <c r="G81" s="1"/>
  <c r="I83"/>
  <c r="K83"/>
  <c r="K81" s="1"/>
  <c r="M83"/>
  <c r="O83"/>
  <c r="O81" s="1"/>
  <c r="Q83"/>
  <c r="S83"/>
  <c r="S81" s="1"/>
  <c r="U83"/>
  <c r="W83"/>
  <c r="W81" s="1"/>
  <c r="Y83"/>
  <c r="AA83"/>
  <c r="AA81" s="1"/>
  <c r="AC83"/>
  <c r="AE83"/>
  <c r="AE81" s="1"/>
  <c r="AG83"/>
  <c r="AI83"/>
  <c r="AI81" s="1"/>
  <c r="AK83"/>
  <c r="AM83"/>
  <c r="AM81" s="1"/>
  <c r="AO83"/>
  <c r="AQ83"/>
  <c r="AQ81" s="1"/>
  <c r="F84"/>
  <c r="G84"/>
  <c r="I84"/>
  <c r="K84"/>
  <c r="M84"/>
  <c r="O84"/>
  <c r="Q84"/>
  <c r="S84"/>
  <c r="U84"/>
  <c r="W84"/>
  <c r="Y84"/>
  <c r="AA84"/>
  <c r="AC84"/>
  <c r="AE84"/>
  <c r="AG84"/>
  <c r="AI84"/>
  <c r="AK84"/>
  <c r="AM84"/>
  <c r="AO84"/>
  <c r="AQ84"/>
  <c r="E85"/>
  <c r="E84" s="1"/>
  <c r="E86"/>
  <c r="E87"/>
  <c r="E15" s="1"/>
  <c r="E88"/>
  <c r="E89"/>
  <c r="E17" s="1"/>
  <c r="E11" s="1"/>
  <c r="F90"/>
  <c r="G90"/>
  <c r="I90"/>
  <c r="K90"/>
  <c r="M90"/>
  <c r="O90"/>
  <c r="Q90"/>
  <c r="S90"/>
  <c r="U90"/>
  <c r="W90"/>
  <c r="Y90"/>
  <c r="AA90"/>
  <c r="AC90"/>
  <c r="AE90"/>
  <c r="AG90"/>
  <c r="AI90"/>
  <c r="AK90"/>
  <c r="AM90"/>
  <c r="AO90"/>
  <c r="AQ90"/>
  <c r="E91"/>
  <c r="E90" s="1"/>
  <c r="E92"/>
  <c r="E93"/>
  <c r="E21" s="1"/>
  <c r="E94"/>
  <c r="E95"/>
  <c r="E23" s="1"/>
  <c r="E96"/>
  <c r="G105"/>
  <c r="I105"/>
  <c r="K105"/>
  <c r="M105"/>
  <c r="O105"/>
  <c r="Q105"/>
  <c r="S105"/>
  <c r="U105"/>
  <c r="W105"/>
  <c r="Y105"/>
  <c r="AA105"/>
  <c r="AC105"/>
  <c r="AE105"/>
  <c r="AG105"/>
  <c r="AI105"/>
  <c r="AK105"/>
  <c r="AM105"/>
  <c r="AO105"/>
  <c r="AQ105"/>
  <c r="E106"/>
  <c r="E34" s="1"/>
  <c r="E33" s="1"/>
  <c r="E107"/>
  <c r="E108"/>
  <c r="E36" s="1"/>
  <c r="E109"/>
  <c r="E110"/>
  <c r="G111"/>
  <c r="I111"/>
  <c r="K111"/>
  <c r="M111"/>
  <c r="O111"/>
  <c r="Q111"/>
  <c r="S111"/>
  <c r="U111"/>
  <c r="W111"/>
  <c r="Y111"/>
  <c r="AA111"/>
  <c r="AC111"/>
  <c r="AE111"/>
  <c r="AG111"/>
  <c r="AI111"/>
  <c r="AK111"/>
  <c r="AM111"/>
  <c r="AO111"/>
  <c r="AQ111"/>
  <c r="E112"/>
  <c r="E111" s="1"/>
  <c r="AV39" s="1"/>
  <c r="E113"/>
  <c r="E41" s="1"/>
  <c r="E114"/>
  <c r="E115"/>
  <c r="E43" s="1"/>
  <c r="E116"/>
  <c r="E117"/>
  <c r="G129"/>
  <c r="I129"/>
  <c r="K129"/>
  <c r="M129"/>
  <c r="O129"/>
  <c r="Q129"/>
  <c r="S129"/>
  <c r="U129"/>
  <c r="W129"/>
  <c r="Y129"/>
  <c r="AA129"/>
  <c r="AC129"/>
  <c r="AE129"/>
  <c r="AG129"/>
  <c r="AI129"/>
  <c r="AK129"/>
  <c r="AM129"/>
  <c r="AO129"/>
  <c r="AQ129"/>
  <c r="E130"/>
  <c r="E129" s="1"/>
  <c r="E131"/>
  <c r="E59" s="1"/>
  <c r="E132"/>
  <c r="E133"/>
  <c r="E61" s="1"/>
  <c r="E134"/>
  <c r="E135"/>
  <c r="G136"/>
  <c r="I136"/>
  <c r="J136"/>
  <c r="K136"/>
  <c r="M136"/>
  <c r="O136"/>
  <c r="Q136"/>
  <c r="S136"/>
  <c r="U136"/>
  <c r="W136"/>
  <c r="Y136"/>
  <c r="AA136"/>
  <c r="AC136"/>
  <c r="AE136"/>
  <c r="AG136"/>
  <c r="AI136"/>
  <c r="AK136"/>
  <c r="AM136"/>
  <c r="AO136"/>
  <c r="AQ136"/>
  <c r="E137"/>
  <c r="E65" s="1"/>
  <c r="E64" s="1"/>
  <c r="E138"/>
  <c r="AP145"/>
  <c r="G154"/>
  <c r="G153" s="1"/>
  <c r="I154"/>
  <c r="I153" s="1"/>
  <c r="K154"/>
  <c r="K153" s="1"/>
  <c r="M154"/>
  <c r="M153" s="1"/>
  <c r="O154"/>
  <c r="O153" s="1"/>
  <c r="Q154"/>
  <c r="Q153" s="1"/>
  <c r="S154"/>
  <c r="S153" s="1"/>
  <c r="U154"/>
  <c r="U153" s="1"/>
  <c r="W154"/>
  <c r="W153" s="1"/>
  <c r="Y154"/>
  <c r="Y153" s="1"/>
  <c r="AA154"/>
  <c r="AA153" s="1"/>
  <c r="AC154"/>
  <c r="AC153" s="1"/>
  <c r="AE154"/>
  <c r="AE153" s="1"/>
  <c r="AG154"/>
  <c r="AG153" s="1"/>
  <c r="AI154"/>
  <c r="AI153" s="1"/>
  <c r="AK154"/>
  <c r="AK153" s="1"/>
  <c r="AM154"/>
  <c r="AM153" s="1"/>
  <c r="AO154"/>
  <c r="AO153" s="1"/>
  <c r="AQ154"/>
  <c r="AQ153" s="1"/>
  <c r="G155"/>
  <c r="I155"/>
  <c r="K155"/>
  <c r="M155"/>
  <c r="O155"/>
  <c r="Q155"/>
  <c r="S155"/>
  <c r="U155"/>
  <c r="W155"/>
  <c r="Y155"/>
  <c r="AA155"/>
  <c r="AC155"/>
  <c r="AE155"/>
  <c r="AG155"/>
  <c r="AI155"/>
  <c r="AK155"/>
  <c r="AM155"/>
  <c r="AO155"/>
  <c r="AQ155"/>
  <c r="G156"/>
  <c r="I156"/>
  <c r="K156"/>
  <c r="M156"/>
  <c r="O156"/>
  <c r="Q156"/>
  <c r="S156"/>
  <c r="U156"/>
  <c r="W156"/>
  <c r="Y156"/>
  <c r="AA156"/>
  <c r="AC156"/>
  <c r="AE156"/>
  <c r="AG156"/>
  <c r="AI156"/>
  <c r="AK156"/>
  <c r="AM156"/>
  <c r="AO156"/>
  <c r="AQ156"/>
  <c r="E157"/>
  <c r="E154" s="1"/>
  <c r="E153" s="1"/>
  <c r="E158"/>
  <c r="E14" s="1"/>
  <c r="E159"/>
  <c r="E160"/>
  <c r="E16" s="1"/>
  <c r="E161"/>
  <c r="E155" s="1"/>
  <c r="G162"/>
  <c r="I162"/>
  <c r="K162"/>
  <c r="M162"/>
  <c r="O162"/>
  <c r="Q162"/>
  <c r="S162"/>
  <c r="U162"/>
  <c r="W162"/>
  <c r="Y162"/>
  <c r="AA162"/>
  <c r="AC162"/>
  <c r="AE162"/>
  <c r="AG162"/>
  <c r="AI162"/>
  <c r="AK162"/>
  <c r="AM162"/>
  <c r="AO162"/>
  <c r="AQ162"/>
  <c r="E163"/>
  <c r="E162" s="1"/>
  <c r="E164"/>
  <c r="E165"/>
  <c r="E166"/>
  <c r="E167"/>
  <c r="E168"/>
  <c r="AP169"/>
  <c r="G177"/>
  <c r="AV177" s="1"/>
  <c r="I177"/>
  <c r="K177"/>
  <c r="M177"/>
  <c r="O177"/>
  <c r="Q177"/>
  <c r="S177"/>
  <c r="U177"/>
  <c r="W177"/>
  <c r="Y177"/>
  <c r="AA177"/>
  <c r="AC177"/>
  <c r="AE177"/>
  <c r="AG177"/>
  <c r="AI177"/>
  <c r="AK177"/>
  <c r="AM177"/>
  <c r="AO177"/>
  <c r="AQ177"/>
  <c r="E178"/>
  <c r="E177" s="1"/>
  <c r="E179"/>
  <c r="E180"/>
  <c r="E181"/>
  <c r="E182"/>
  <c r="G183"/>
  <c r="I183"/>
  <c r="K183"/>
  <c r="M183"/>
  <c r="O183"/>
  <c r="Q183"/>
  <c r="S183"/>
  <c r="U183"/>
  <c r="W183"/>
  <c r="Y183"/>
  <c r="AA183"/>
  <c r="AC183"/>
  <c r="AE183"/>
  <c r="AG183"/>
  <c r="AI183"/>
  <c r="AK183"/>
  <c r="AM183"/>
  <c r="AO183"/>
  <c r="AQ183"/>
  <c r="E184"/>
  <c r="E183" s="1"/>
  <c r="E185"/>
  <c r="E186"/>
  <c r="E187"/>
  <c r="E188"/>
  <c r="E189"/>
  <c r="AP193"/>
  <c r="G201"/>
  <c r="I201"/>
  <c r="K201"/>
  <c r="M201"/>
  <c r="O201"/>
  <c r="Q201"/>
  <c r="S201"/>
  <c r="U201"/>
  <c r="W201"/>
  <c r="Y201"/>
  <c r="AA201"/>
  <c r="AC201"/>
  <c r="AE201"/>
  <c r="AG201"/>
  <c r="AI201"/>
  <c r="AK201"/>
  <c r="AM201"/>
  <c r="AO201"/>
  <c r="AQ201"/>
  <c r="E202"/>
  <c r="E58" s="1"/>
  <c r="E203"/>
  <c r="E204"/>
  <c r="E60" s="1"/>
  <c r="E205"/>
  <c r="E206"/>
  <c r="E62" s="1"/>
  <c r="E207"/>
  <c r="G208"/>
  <c r="I208"/>
  <c r="K208"/>
  <c r="M208"/>
  <c r="O208"/>
  <c r="Q208"/>
  <c r="S208"/>
  <c r="U208"/>
  <c r="W208"/>
  <c r="Y208"/>
  <c r="AA208"/>
  <c r="AC208"/>
  <c r="AE208"/>
  <c r="AG208"/>
  <c r="AI208"/>
  <c r="AK208"/>
  <c r="AM208"/>
  <c r="AO208"/>
  <c r="AQ208"/>
  <c r="E209"/>
  <c r="E208" s="1"/>
  <c r="E210"/>
  <c r="E57" l="1"/>
  <c r="AV18"/>
  <c r="AM9"/>
  <c r="G9"/>
  <c r="AO9"/>
  <c r="AG9"/>
  <c r="Y9"/>
  <c r="Q9"/>
  <c r="I9"/>
  <c r="AV57"/>
  <c r="AE9"/>
  <c r="O9"/>
  <c r="W9"/>
  <c r="AV12"/>
  <c r="E39"/>
  <c r="AK9"/>
  <c r="AC9"/>
  <c r="U9"/>
  <c r="M9"/>
  <c r="E105"/>
  <c r="AV33" s="1"/>
  <c r="W64"/>
  <c r="O64"/>
  <c r="G64"/>
  <c r="E19"/>
  <c r="E18" s="1"/>
  <c r="AQ11"/>
  <c r="AQ9" s="1"/>
  <c r="AI11"/>
  <c r="AI9" s="1"/>
  <c r="AA11"/>
  <c r="AA9" s="1"/>
  <c r="S11"/>
  <c r="S9" s="1"/>
  <c r="K11"/>
  <c r="K9" s="1"/>
  <c r="E156"/>
  <c r="E136"/>
  <c r="AV64" s="1"/>
  <c r="E82"/>
  <c r="E81" s="1"/>
  <c r="AK12"/>
  <c r="AC12"/>
  <c r="U12"/>
  <c r="M12"/>
  <c r="E201"/>
  <c r="E83"/>
  <c r="E13"/>
  <c r="AO12"/>
  <c r="AG12"/>
  <c r="Y12"/>
  <c r="Q12"/>
  <c r="I12"/>
  <c r="AV66" l="1"/>
  <c r="E10"/>
  <c r="E9" s="1"/>
  <c r="E12"/>
</calcChain>
</file>

<file path=xl/sharedStrings.xml><?xml version="1.0" encoding="utf-8"?>
<sst xmlns="http://schemas.openxmlformats.org/spreadsheetml/2006/main" count="553" uniqueCount="110">
  <si>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</si>
  <si>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</si>
  <si>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</si>
  <si>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</si>
  <si>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>Non-municipal area</t>
  </si>
  <si>
    <t>นอกเขตเทศบาล</t>
  </si>
  <si>
    <t>Na Lao Subdistrict Municipality</t>
  </si>
  <si>
    <t>เทศบาลตำบลนาเหล่า</t>
  </si>
  <si>
    <t xml:space="preserve">Na Wang </t>
  </si>
  <si>
    <t>นาวัง</t>
  </si>
  <si>
    <t>Boon Tun Subdistrict Municipality</t>
  </si>
  <si>
    <t>เทศบาลตำบลบุญทัน</t>
  </si>
  <si>
    <t>Na Dan Subdistrict Municipality</t>
  </si>
  <si>
    <t>เทศบาลตำบลนาด่าน</t>
  </si>
  <si>
    <t>Na Dee Subdistrict Municipality</t>
  </si>
  <si>
    <t>เทศบาลตำบลนาดี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</si>
  <si>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</si>
  <si>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</si>
  <si>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</si>
  <si>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</si>
  <si>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 xml:space="preserve">Suwankhuha </t>
  </si>
  <si>
    <t>สุวรรณคูหา</t>
  </si>
  <si>
    <t>nationality</t>
  </si>
  <si>
    <t>over</t>
  </si>
  <si>
    <t>Not 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</si>
  <si>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</si>
  <si>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</si>
  <si>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</si>
  <si>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</si>
  <si>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</si>
  <si>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</si>
  <si>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</si>
  <si>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</si>
  <si>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</si>
  <si>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</si>
  <si>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</si>
  <si>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</si>
  <si>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</si>
  <si>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</si>
  <si>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</si>
  <si>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</si>
  <si>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</si>
  <si>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</si>
  <si>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Total</t>
  </si>
  <si>
    <t>สัญชาติไทย</t>
  </si>
  <si>
    <t>ไม่ทราบ</t>
  </si>
  <si>
    <t>มากกว่า</t>
  </si>
  <si>
    <t>รวม</t>
  </si>
  <si>
    <t>ผู้ไม่ใช่</t>
  </si>
  <si>
    <t>80 และ</t>
  </si>
  <si>
    <t>District and Area</t>
  </si>
  <si>
    <t xml:space="preserve"> หมวดอายุ (ปี)  Age Group (years)</t>
  </si>
  <si>
    <t xml:space="preserve"> อำเภอและเขตการปกครอง</t>
  </si>
  <si>
    <t>NUMBER OF POPULATION FROM REGISTRATION RECORD BY AGE GROUP, DISTRICT AND AREA : 2014 (Contd.)</t>
  </si>
  <si>
    <t>TABLE</t>
  </si>
  <si>
    <t>จำนวนประชากรจากการทะเบียน จำแนกตามหมวดอายุ  เป็นรายอำเภอ และเขตการปกครอง พ.ศ. 2557  (ต่อ)</t>
  </si>
  <si>
    <t>ตาราง</t>
  </si>
  <si>
    <t>Nong Kae Subdistrict Municipality</t>
  </si>
  <si>
    <t>เทศบาลตำบลหนองแก</t>
  </si>
  <si>
    <t>Non Sa Ad Subdistrict Municipality</t>
  </si>
  <si>
    <t>เทศบาลตำบลโนนสะอาด</t>
  </si>
  <si>
    <t>Yang Lo Subdistrict Municipality</t>
  </si>
  <si>
    <t>เทศบาลตำบลยางหล่อ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</si>
  <si>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</si>
  <si>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</si>
  <si>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</si>
  <si>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</si>
  <si>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 xml:space="preserve">Si Bun Ruang </t>
  </si>
  <si>
    <t>ศรีบุญเรือง</t>
  </si>
  <si>
    <t>Nong Rua Subdistrict Municipality</t>
  </si>
  <si>
    <t>เทศบาลตำบลหนองเรือ</t>
  </si>
  <si>
    <t>Ban Kho Subdistrict Municipality</t>
  </si>
  <si>
    <t>เทศบาลตำบลบ้านค้อ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</si>
  <si>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</si>
  <si>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</si>
  <si>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</si>
  <si>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</si>
  <si>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 xml:space="preserve">Non Sang </t>
  </si>
  <si>
    <t>โนนสัง</t>
  </si>
  <si>
    <t>Khao kloy Subdistrict Municipality</t>
  </si>
  <si>
    <t>เทศบาลตำบลเก่ากลอย</t>
  </si>
  <si>
    <t>Fung Daeng Subdistrict Municipality</t>
  </si>
  <si>
    <t>เทศบาลตำบลฝั่งแดง</t>
  </si>
  <si>
    <t>Na Nong Tum Subdistrict Municipality</t>
  </si>
  <si>
    <t>เทศบาลตำบลนาหนองทุ่ม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</si>
  <si>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</si>
  <si>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</si>
  <si>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</si>
  <si>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</si>
  <si>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</t>
  </si>
  <si>
    <t>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</si>
  <si>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</si>
  <si>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</si>
  <si>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</si>
  <si>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</si>
  <si>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</si>
  <si>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</si>
  <si>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</si>
  <si>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</si>
  <si>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Muang Nong Bua Lam Phu </t>
  </si>
  <si>
    <t>เมืองหนองบัวลำภู</t>
  </si>
  <si>
    <t>Municipal area</t>
  </si>
  <si>
    <t>ในเขตเทศบาล</t>
  </si>
  <si>
    <t>Female</t>
  </si>
  <si>
    <t>หญิง</t>
  </si>
  <si>
    <t>Male</t>
  </si>
  <si>
    <t>ชาย</t>
  </si>
  <si>
    <t>รวมยอด</t>
  </si>
  <si>
    <t>NUMBER OF POPULATION FROM REGISTRATION RECORD BY AGE GROUP, DISTRICT AND AREA : 2014</t>
  </si>
  <si>
    <t>จำนวนประชากรจากการทะเบียน จำแนกตามหมวดอายุ  เป็นรายอำเภอ และเขตการปกครอง พ.ศ.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</si>
</sst>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__"/>
  </numFmts>
  <fonts count="7">
    <font>
      <sz val="14"/>
      <name val="Cordia New"/>
      <charset val="222"/>
    </font>
    <font>
      <sz val="14"/>
      <name val="Cordia New"/>
      <charset val="222"/>
    </font>
    <font>
      <sz val="10"/>
      <name val="Angsana New"/>
      <family val="1"/>
    </font>
    <font>
      <sz val="16"/>
      <name val="Angsana New"/>
      <family val="1"/>
    </font>
    <font>
      <b/>
      <sz val="10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right" vertical="center" shrinkToFit="1"/>
    </xf>
    <xf numFmtId="3" fontId="2" fillId="0" borderId="1" xfId="1" applyNumberFormat="1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 shrinkToFit="1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0" fontId="2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0" xfId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2" fillId="0" borderId="0" xfId="1" quotePrefix="1" applyNumberFormat="1" applyFont="1" applyBorder="1" applyAlignment="1">
      <alignment horizontal="right" vertical="center"/>
    </xf>
    <xf numFmtId="0" fontId="2" fillId="0" borderId="6" xfId="0" applyFont="1" applyBorder="1"/>
    <xf numFmtId="3" fontId="2" fillId="0" borderId="0" xfId="0" applyNumberFormat="1" applyFont="1" applyBorder="1" applyAlignment="1">
      <alignment horizontal="right" vertical="center" shrinkToFit="1"/>
    </xf>
    <xf numFmtId="3" fontId="2" fillId="0" borderId="5" xfId="0" applyNumberFormat="1" applyFont="1" applyBorder="1" applyAlignment="1">
      <alignment horizontal="right" vertical="center" shrinkToFit="1"/>
    </xf>
    <xf numFmtId="0" fontId="2" fillId="0" borderId="5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1" quotePrefix="1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center" vertical="center" shrinkToFit="1"/>
    </xf>
    <xf numFmtId="3" fontId="2" fillId="0" borderId="8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quotePrefix="1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16" fontId="2" fillId="0" borderId="0" xfId="0" quotePrefix="1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quotePrefix="1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 vertical="center" shrinkToFit="1"/>
    </xf>
    <xf numFmtId="0" fontId="2" fillId="0" borderId="11" xfId="0" quotePrefix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3" fontId="4" fillId="0" borderId="6" xfId="1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3" fontId="2" fillId="0" borderId="6" xfId="1" applyNumberFormat="1" applyFont="1" applyBorder="1" applyAlignment="1">
      <alignment horizontal="right" vertical="center"/>
    </xf>
    <xf numFmtId="3" fontId="2" fillId="0" borderId="6" xfId="1" quotePrefix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 shrinkToFit="1"/>
    </xf>
    <xf numFmtId="3" fontId="4" fillId="0" borderId="7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2" fontId="2" fillId="0" borderId="4" xfId="0" applyNumberFormat="1" applyFont="1" applyBorder="1" applyAlignment="1">
      <alignment horizontal="right" vertical="center" shrinkToFit="1"/>
    </xf>
    <xf numFmtId="2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0" xfId="0" quotePrefix="1" applyNumberFormat="1" applyFont="1" applyBorder="1" applyAlignment="1">
      <alignment horizontal="right" vertical="center" shrinkToFit="1"/>
    </xf>
    <xf numFmtId="2" fontId="4" fillId="0" borderId="4" xfId="0" applyNumberFormat="1" applyFont="1" applyBorder="1" applyAlignment="1">
      <alignment horizontal="right" vertical="center" shrinkToFit="1"/>
    </xf>
    <xf numFmtId="2" fontId="2" fillId="0" borderId="0" xfId="0" applyNumberFormat="1" applyFont="1" applyBorder="1" applyAlignment="1">
      <alignment horizontal="right" vertical="center" shrinkToFit="1"/>
    </xf>
    <xf numFmtId="2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3" fontId="3" fillId="0" borderId="0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4" xfId="0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12"/>
  <sheetViews>
    <sheetView tabSelected="1" topLeftCell="A2" zoomScale="112" zoomScaleNormal="112" workbookViewId="0">
      <selection activeCell="AV5" sqref="AV5"/>
    </sheetView>
  </sheetViews>
  <sheetFormatPr defaultRowHeight="21.95" customHeight="1"/>
  <cols>
    <col min="1" max="1" width="1.140625" style="1" customWidth="1"/>
    <col min="2" max="2" width="5.85546875" style="1" customWidth="1"/>
    <col min="3" max="3" width="3.85546875" style="3" customWidth="1"/>
    <col min="4" max="4" width="5.42578125" style="1" customWidth="1"/>
    <col min="5" max="5" width="5" style="1" customWidth="1"/>
    <col min="6" max="6" width="0.5703125" style="1" hidden="1" customWidth="1"/>
    <col min="7" max="7" width="4.5703125" style="1" customWidth="1"/>
    <col min="8" max="8" width="0.5703125" style="1" customWidth="1"/>
    <col min="9" max="9" width="4.5703125" style="1" customWidth="1"/>
    <col min="10" max="10" width="0.5703125" style="1" customWidth="1"/>
    <col min="11" max="11" width="4.5703125" style="1" customWidth="1"/>
    <col min="12" max="12" width="0.5703125" style="1" customWidth="1"/>
    <col min="13" max="13" width="4.5703125" style="1" customWidth="1"/>
    <col min="14" max="14" width="0.5703125" style="1" customWidth="1"/>
    <col min="15" max="15" width="4.5703125" style="1" customWidth="1"/>
    <col min="16" max="16" width="0.5703125" style="1" customWidth="1"/>
    <col min="17" max="17" width="4.5703125" style="1" customWidth="1"/>
    <col min="18" max="18" width="0.5703125" style="1" customWidth="1"/>
    <col min="19" max="19" width="4.5703125" style="1" customWidth="1"/>
    <col min="20" max="20" width="0.5703125" style="1" customWidth="1"/>
    <col min="21" max="21" width="4.5703125" style="1" customWidth="1"/>
    <col min="22" max="22" width="0.5703125" style="1" customWidth="1"/>
    <col min="23" max="23" width="4.5703125" style="1" customWidth="1"/>
    <col min="24" max="24" width="0.5703125" style="1" customWidth="1"/>
    <col min="25" max="25" width="4.5703125" style="1" customWidth="1"/>
    <col min="26" max="26" width="0.5703125" style="1" customWidth="1"/>
    <col min="27" max="27" width="4.5703125" style="1" customWidth="1"/>
    <col min="28" max="28" width="0.5703125" style="1" customWidth="1"/>
    <col min="29" max="29" width="4.5703125" style="1" customWidth="1"/>
    <col min="30" max="30" width="0.5703125" style="1" customWidth="1"/>
    <col min="31" max="31" width="4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570312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140625" style="1" customWidth="1"/>
    <col min="42" max="42" width="0.5703125" style="1" customWidth="1"/>
    <col min="43" max="43" width="6" style="3" customWidth="1"/>
    <col min="44" max="44" width="0.5703125" style="1" customWidth="1"/>
    <col min="45" max="45" width="1.28515625" style="1" customWidth="1"/>
    <col min="46" max="46" width="22.140625" style="1" customWidth="1"/>
    <col min="47" max="47" width="9.140625" style="1"/>
    <col min="48" max="48" width="10.140625" style="2" customWidth="1"/>
    <col min="49" max="16384" width="9.140625" style="1"/>
  </cols>
  <sheetData>
    <row r="1" spans="1:48" s="24" customFormat="1" ht="21.95" customHeight="1">
      <c r="A1" s="66" t="s">
        <v>56</v>
      </c>
      <c r="B1" s="66"/>
      <c r="C1" s="65">
        <v>1.3</v>
      </c>
      <c r="D1" s="67" t="s">
        <v>109</v>
      </c>
      <c r="AQ1" s="30"/>
      <c r="AV1" s="25"/>
    </row>
    <row r="2" spans="1:48" s="24" customFormat="1" ht="21.95" customHeight="1">
      <c r="A2" s="66" t="s">
        <v>54</v>
      </c>
      <c r="B2" s="66"/>
      <c r="C2" s="65">
        <v>1.3</v>
      </c>
      <c r="D2" s="64" t="s">
        <v>108</v>
      </c>
      <c r="AQ2" s="30"/>
      <c r="AV2" s="25"/>
    </row>
    <row r="3" spans="1:48" ht="5.25" customHeight="1">
      <c r="A3" s="14"/>
      <c r="B3" s="14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3"/>
      <c r="AR3" s="14"/>
      <c r="AS3" s="14"/>
      <c r="AT3" s="14"/>
    </row>
    <row r="4" spans="1:48" ht="21.95" customHeight="1">
      <c r="A4" s="58" t="s">
        <v>52</v>
      </c>
      <c r="B4" s="58"/>
      <c r="C4" s="58"/>
      <c r="D4" s="58"/>
      <c r="E4" s="63"/>
      <c r="F4" s="62"/>
      <c r="G4" s="61" t="s">
        <v>51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59"/>
      <c r="AS4" s="58" t="s">
        <v>50</v>
      </c>
      <c r="AT4" s="58"/>
    </row>
    <row r="5" spans="1:48" ht="21.95" customHeight="1">
      <c r="A5" s="44"/>
      <c r="B5" s="44"/>
      <c r="C5" s="44"/>
      <c r="D5" s="44"/>
      <c r="E5" s="54"/>
      <c r="F5" s="53"/>
      <c r="G5" s="56"/>
      <c r="H5" s="55"/>
      <c r="I5" s="57"/>
      <c r="J5" s="57"/>
      <c r="K5" s="56"/>
      <c r="L5" s="55"/>
      <c r="M5" s="56"/>
      <c r="N5" s="55"/>
      <c r="O5" s="56"/>
      <c r="P5" s="55"/>
      <c r="Q5" s="56"/>
      <c r="R5" s="55"/>
      <c r="S5" s="56"/>
      <c r="T5" s="55"/>
      <c r="U5" s="56"/>
      <c r="V5" s="55"/>
      <c r="W5" s="56"/>
      <c r="X5" s="55"/>
      <c r="Y5" s="56"/>
      <c r="Z5" s="55"/>
      <c r="AA5" s="56"/>
      <c r="AB5" s="55"/>
      <c r="AC5" s="56"/>
      <c r="AD5" s="55"/>
      <c r="AE5" s="56"/>
      <c r="AF5" s="55"/>
      <c r="AG5" s="56"/>
      <c r="AH5" s="55"/>
      <c r="AI5" s="56"/>
      <c r="AJ5" s="55"/>
      <c r="AK5" s="56"/>
      <c r="AL5" s="55"/>
      <c r="AM5" s="56" t="s">
        <v>49</v>
      </c>
      <c r="AN5" s="55"/>
      <c r="AO5" s="56"/>
      <c r="AP5" s="55"/>
      <c r="AQ5" s="56" t="s">
        <v>48</v>
      </c>
      <c r="AR5" s="55"/>
      <c r="AS5" s="44"/>
      <c r="AT5" s="44"/>
    </row>
    <row r="6" spans="1:48" ht="21.95" customHeight="1">
      <c r="A6" s="44"/>
      <c r="B6" s="44"/>
      <c r="C6" s="44"/>
      <c r="D6" s="44"/>
      <c r="E6" s="50" t="s">
        <v>47</v>
      </c>
      <c r="F6" s="107"/>
      <c r="G6" s="54"/>
      <c r="H6" s="53"/>
      <c r="K6" s="54"/>
      <c r="L6" s="53"/>
      <c r="M6" s="54"/>
      <c r="N6" s="53"/>
      <c r="O6" s="54"/>
      <c r="P6" s="53"/>
      <c r="Q6" s="54"/>
      <c r="R6" s="53"/>
      <c r="S6" s="54"/>
      <c r="T6" s="53"/>
      <c r="U6" s="54"/>
      <c r="V6" s="53"/>
      <c r="W6" s="54"/>
      <c r="X6" s="53"/>
      <c r="Y6" s="54"/>
      <c r="Z6" s="53"/>
      <c r="AA6" s="54"/>
      <c r="AB6" s="53"/>
      <c r="AC6" s="54"/>
      <c r="AD6" s="53"/>
      <c r="AE6" s="54"/>
      <c r="AF6" s="53"/>
      <c r="AG6" s="54"/>
      <c r="AH6" s="53"/>
      <c r="AI6" s="54"/>
      <c r="AJ6" s="53"/>
      <c r="AK6" s="54"/>
      <c r="AL6" s="53"/>
      <c r="AM6" s="52" t="s">
        <v>46</v>
      </c>
      <c r="AN6" s="107"/>
      <c r="AO6" s="52" t="s">
        <v>45</v>
      </c>
      <c r="AP6" s="107"/>
      <c r="AQ6" s="52" t="s">
        <v>44</v>
      </c>
      <c r="AR6" s="51"/>
      <c r="AS6" s="44"/>
      <c r="AT6" s="44"/>
    </row>
    <row r="7" spans="1:48" ht="21.95" customHeight="1">
      <c r="A7" s="44"/>
      <c r="B7" s="44"/>
      <c r="C7" s="44"/>
      <c r="D7" s="44"/>
      <c r="E7" s="50" t="s">
        <v>43</v>
      </c>
      <c r="F7" s="107"/>
      <c r="G7" s="46" t="s">
        <v>42</v>
      </c>
      <c r="H7" s="107"/>
      <c r="I7" s="48" t="s">
        <v>41</v>
      </c>
      <c r="J7" s="47"/>
      <c r="K7" s="46" t="s">
        <v>40</v>
      </c>
      <c r="L7" s="107"/>
      <c r="M7" s="46" t="s">
        <v>39</v>
      </c>
      <c r="N7" s="107"/>
      <c r="O7" s="46" t="s">
        <v>38</v>
      </c>
      <c r="P7" s="107"/>
      <c r="Q7" s="46" t="s">
        <v>37</v>
      </c>
      <c r="R7" s="107"/>
      <c r="S7" s="46" t="s">
        <v>36</v>
      </c>
      <c r="T7" s="107"/>
      <c r="U7" s="46" t="s">
        <v>35</v>
      </c>
      <c r="V7" s="107"/>
      <c r="W7" s="46" t="s">
        <v>34</v>
      </c>
      <c r="X7" s="107"/>
      <c r="Y7" s="46" t="s">
        <v>33</v>
      </c>
      <c r="Z7" s="107"/>
      <c r="AA7" s="46" t="s">
        <v>32</v>
      </c>
      <c r="AB7" s="107"/>
      <c r="AC7" s="46" t="s">
        <v>31</v>
      </c>
      <c r="AD7" s="107"/>
      <c r="AE7" s="46" t="s">
        <v>30</v>
      </c>
      <c r="AF7" s="107"/>
      <c r="AG7" s="46" t="s">
        <v>29</v>
      </c>
      <c r="AH7" s="107"/>
      <c r="AI7" s="46" t="s">
        <v>28</v>
      </c>
      <c r="AJ7" s="107"/>
      <c r="AK7" s="46" t="s">
        <v>27</v>
      </c>
      <c r="AL7" s="45"/>
      <c r="AM7" s="46" t="s">
        <v>26</v>
      </c>
      <c r="AN7" s="107"/>
      <c r="AO7" s="46" t="s">
        <v>25</v>
      </c>
      <c r="AP7" s="107"/>
      <c r="AQ7" s="46" t="s">
        <v>24</v>
      </c>
      <c r="AR7" s="107"/>
      <c r="AS7" s="44"/>
      <c r="AT7" s="44"/>
    </row>
    <row r="8" spans="1:48" ht="21.95" customHeight="1">
      <c r="A8" s="39"/>
      <c r="B8" s="39"/>
      <c r="C8" s="39"/>
      <c r="D8" s="39"/>
      <c r="E8" s="41"/>
      <c r="F8" s="40"/>
      <c r="G8" s="41"/>
      <c r="H8" s="40"/>
      <c r="I8" s="5"/>
      <c r="J8" s="5"/>
      <c r="K8" s="41"/>
      <c r="L8" s="40"/>
      <c r="M8" s="41"/>
      <c r="N8" s="40"/>
      <c r="O8" s="41"/>
      <c r="P8" s="40"/>
      <c r="Q8" s="41"/>
      <c r="R8" s="40"/>
      <c r="S8" s="41"/>
      <c r="T8" s="40"/>
      <c r="U8" s="41"/>
      <c r="V8" s="40"/>
      <c r="W8" s="41"/>
      <c r="X8" s="40"/>
      <c r="Y8" s="41"/>
      <c r="Z8" s="40"/>
      <c r="AA8" s="41"/>
      <c r="AB8" s="40"/>
      <c r="AC8" s="41"/>
      <c r="AD8" s="40"/>
      <c r="AE8" s="41"/>
      <c r="AF8" s="40"/>
      <c r="AG8" s="41"/>
      <c r="AH8" s="40"/>
      <c r="AI8" s="41"/>
      <c r="AJ8" s="40"/>
      <c r="AK8" s="41"/>
      <c r="AL8" s="40"/>
      <c r="AM8" s="41" t="s">
        <v>23</v>
      </c>
      <c r="AN8" s="40"/>
      <c r="AO8" s="41"/>
      <c r="AP8" s="40"/>
      <c r="AQ8" s="41" t="s">
        <v>22</v>
      </c>
      <c r="AR8" s="40"/>
      <c r="AS8" s="39"/>
      <c r="AT8" s="39"/>
    </row>
    <row r="9" spans="1:48" s="24" customFormat="1" ht="21.95" customHeight="1">
      <c r="A9" s="85" t="s">
        <v>107</v>
      </c>
      <c r="B9" s="85"/>
      <c r="C9" s="85"/>
      <c r="D9" s="85"/>
      <c r="E9" s="83">
        <f>SUM(E10,E11)</f>
        <v>508864</v>
      </c>
      <c r="F9" s="28"/>
      <c r="G9" s="77">
        <f>SUM(G10,G11)</f>
        <v>30025</v>
      </c>
      <c r="H9" s="28"/>
      <c r="I9" s="77">
        <f>SUM(I10,I11)</f>
        <v>31941</v>
      </c>
      <c r="J9" s="28"/>
      <c r="K9" s="77">
        <f>SUM(K10,K11)</f>
        <v>33071</v>
      </c>
      <c r="L9" s="28"/>
      <c r="M9" s="77">
        <f>SUM(M10,M11)</f>
        <v>38732</v>
      </c>
      <c r="N9" s="28"/>
      <c r="O9" s="77">
        <f>SUM(O10,O11)</f>
        <v>38081</v>
      </c>
      <c r="P9" s="28"/>
      <c r="Q9" s="77">
        <f>SUM(Q10,Q11)</f>
        <v>37255</v>
      </c>
      <c r="R9" s="28"/>
      <c r="S9" s="77">
        <f>SUM(S10,S11)</f>
        <v>40543</v>
      </c>
      <c r="T9" s="28"/>
      <c r="U9" s="77">
        <f>SUM(U10,U11)</f>
        <v>42745</v>
      </c>
      <c r="V9" s="28"/>
      <c r="W9" s="77">
        <f>SUM(W10,W11)</f>
        <v>43781</v>
      </c>
      <c r="X9" s="28"/>
      <c r="Y9" s="77">
        <f>SUM(Y10,Y11)</f>
        <v>41866</v>
      </c>
      <c r="Z9" s="28"/>
      <c r="AA9" s="77">
        <f>SUM(AA10,AA11)</f>
        <v>33958</v>
      </c>
      <c r="AB9" s="28"/>
      <c r="AC9" s="77">
        <f>SUM(AC10,AC11)</f>
        <v>27879</v>
      </c>
      <c r="AD9" s="28"/>
      <c r="AE9" s="77">
        <f>SUM(AE10,AE11)</f>
        <v>21881</v>
      </c>
      <c r="AF9" s="28"/>
      <c r="AG9" s="77">
        <f>SUM(AG10,AG11)</f>
        <v>15659</v>
      </c>
      <c r="AH9" s="28"/>
      <c r="AI9" s="77">
        <f>SUM(AI10,AI11)</f>
        <v>9893</v>
      </c>
      <c r="AJ9" s="28"/>
      <c r="AK9" s="77">
        <f>SUM(AK10,AK11)</f>
        <v>6397</v>
      </c>
      <c r="AL9" s="28"/>
      <c r="AM9" s="77">
        <f>SUM(AM10,AM11)</f>
        <v>6293</v>
      </c>
      <c r="AN9" s="28"/>
      <c r="AO9" s="77">
        <f>SUM(AO10,AO11)</f>
        <v>910</v>
      </c>
      <c r="AP9" s="28"/>
      <c r="AQ9" s="77">
        <f>SUM(AQ10,AQ11)</f>
        <v>4082</v>
      </c>
      <c r="AR9" s="26"/>
      <c r="AS9" s="106" t="s">
        <v>43</v>
      </c>
      <c r="AT9" s="105"/>
      <c r="AV9" s="25"/>
    </row>
    <row r="10" spans="1:48" s="24" customFormat="1" ht="21.95" customHeight="1">
      <c r="B10" s="24" t="s">
        <v>102</v>
      </c>
      <c r="C10" s="30"/>
      <c r="E10" s="77">
        <f>SUM(E13,E14,E15,E16,E19,E20,E21,E22,E23,E34,E35,E36,E37,E40,E41,E42,E43,E44,E58,E59,E60,E61,E62,E65)</f>
        <v>206367</v>
      </c>
      <c r="F10" s="28"/>
      <c r="G10" s="77">
        <f>SUM(G13,G14,G15,G16,G19,G20,G21,G22,G23,G34,G35,G36,G37,G40,G41,G42,G43,G44,G58,G59,G60,G61,G62,G65)</f>
        <v>12119</v>
      </c>
      <c r="H10" s="28"/>
      <c r="I10" s="77">
        <f>SUM(I13,I14,I15,I16,I19,I20,I21,I22,I23,I34,I35,I36,I37,I40,I41,I42,I43,I44,I58,I59,I60,I61,I62,I65)</f>
        <v>12942</v>
      </c>
      <c r="J10" s="28"/>
      <c r="K10" s="77">
        <f>SUM(K13,K14,K15,K16,K19,K20,K21,K22,K23,K34,K35,K36,K37,K40,K41,K42,K43,K44,K58,K59,K60,K61,K62,K65)</f>
        <v>13631</v>
      </c>
      <c r="L10" s="28"/>
      <c r="M10" s="77">
        <f>SUM(M13,M14,M15,M16,M19,M20,M21,M22,M23,M34,M35,M36,M37,M40,M41,M42,M43,M44,M58,M59,M60,M61,M62,M65)</f>
        <v>15980</v>
      </c>
      <c r="N10" s="28"/>
      <c r="O10" s="77">
        <f>SUM(O13,O14,O15,O16,O19,O20,O21,O22,O23,O34,O35,O36,O37,O40,O41,O42,O43,O44,O58,O59,O60,O61,O62,O65)</f>
        <v>15719</v>
      </c>
      <c r="P10" s="28"/>
      <c r="Q10" s="77">
        <f>SUM(Q13,Q14,Q15,Q16,Q19,Q20,Q21,Q22,Q23,Q34,Q35,Q36,Q37,Q40,Q41,Q42,Q43,Q44,Q58,Q59,Q60,Q61,Q62,Q65)</f>
        <v>14980</v>
      </c>
      <c r="R10" s="28"/>
      <c r="S10" s="77">
        <f>SUM(S13,S14,S15,S16,S19,S20,S21,S22,S23,S34,S35,S36,S37,S40,S41,S42,S43,S44,S58,S59,S60,S61,S62,S65)</f>
        <v>15150</v>
      </c>
      <c r="T10" s="28"/>
      <c r="U10" s="77">
        <f>SUM(U13,U14,U15,U16,U19,U20,U21,U22,U23,U34,U35,U36,U37,U40,U41,U42,U43,U44,U58,U59,U60,U61,U62,U65)</f>
        <v>15361</v>
      </c>
      <c r="V10" s="28"/>
      <c r="W10" s="77">
        <f>SUM(W13,W14,W15,W16,W19,W20,W21,W22,W23,W34,W35,W36,W37,W40,W41,W42,W43,W44,W58,W59,W60,W61,W62,W65)</f>
        <v>15810</v>
      </c>
      <c r="X10" s="28"/>
      <c r="Y10" s="77">
        <f>SUM(Y13,Y14,Y15,Y16,Y19,Y20,Y21,Y22,Y23,Y34,Y35,Y36,Y37,Y40,Y41,Y42,Y43,Y44,Y58,Y59,Y60,Y61,Y62,Y65)</f>
        <v>16955</v>
      </c>
      <c r="Z10" s="28"/>
      <c r="AA10" s="77">
        <f>SUM(AA13,AA14,AA15,AA16,AA19,AA20,AA21,AA22,AA23,AA34,AA35,AA36,AA37,AA40,AA41,AA42,AA43,AA44,AA58,AA59,AA60,AA61,AA62,AA65)</f>
        <v>14104</v>
      </c>
      <c r="AB10" s="28"/>
      <c r="AC10" s="77">
        <f>SUM(AC13,AC14,AC15,AC16,AC19,AC20,AC21,AC22,AC23,AC34,AC35,AC36,AC37,AC40,AC41,AC42,AC43,AC44,AC58,AC59,AC60,AC61,AC62,AC65)</f>
        <v>11580</v>
      </c>
      <c r="AD10" s="28"/>
      <c r="AE10" s="77">
        <f>SUM(AE13,AE14,AE15,AE16,AE19,AE20,AE21,AE22,AE23,AE34,AE35,AE36,AE37,AE40,AE41,AE42,AE43,AE44,AE58,AE59,AE60,AE61,AE62,AE65)</f>
        <v>8796</v>
      </c>
      <c r="AF10" s="28"/>
      <c r="AG10" s="77">
        <f>SUM(AG13,AG14,AG15,AG16,AG19,AG20,AG21,AG22,AG23,AG34,AG35,AG36,AG37,AG40,AG41,AG42,AG43,AG44,AG58,AG59,AG60,AG61,AG62,AG65)</f>
        <v>6413</v>
      </c>
      <c r="AH10" s="28"/>
      <c r="AI10" s="77">
        <f>SUM(AI13,AI14,AI15,AI16,AI19,AI20,AI21,AI22,AI23,AI34,AI35,AI36,AI37,AI40,AI41,AI42,AI43,AI44,AI58,AI59,AI60,AI61,AI62,AI65)</f>
        <v>4001</v>
      </c>
      <c r="AJ10" s="28"/>
      <c r="AK10" s="77">
        <f>SUM(AK13,AK14,AK15,AK16,AK19,AK20,AK21,AK22,AK23,AK34,AK35,AK36,AK37,AK40,AK41,AK42,AK43,AK44,AK58,AK59,AK60,AK61,AK62,AK65)</f>
        <v>2696</v>
      </c>
      <c r="AL10" s="28"/>
      <c r="AM10" s="77">
        <f>SUM(AM13,AM14,AM15,AM16,AM19,AM20,AM21,AM22,AM23,AM34,AM35,AM36,AM37,AM40,AM41,AM42,AM43,AM44,AM58,AM59,AM60,AM61,AM62,AM65)</f>
        <v>2523</v>
      </c>
      <c r="AN10" s="28"/>
      <c r="AO10" s="77">
        <f>SUM(AO13,AO14,AO15,AO16,AO19,AO20,AO21,AO22,AO23,AO34,AO35,AO36,AO37,AO40,AO41,AO42,AO43,AO44,AO58,AO59,AO60,AO61,AO62,AO65)</f>
        <v>152</v>
      </c>
      <c r="AP10" s="28"/>
      <c r="AQ10" s="77">
        <f>SUM(AQ13,AQ14,AQ15,AQ16,AQ19,AQ20,AQ21,AQ22,AQ23,AQ34,AQ35,AQ36,AQ37,AQ40,AQ41,AQ42,AQ43,AQ44,AQ58,AQ59,AQ60,AQ61,AQ62,AQ65)</f>
        <v>1084</v>
      </c>
      <c r="AR10" s="26"/>
      <c r="AS10" s="71"/>
      <c r="AT10" s="71" t="s">
        <v>101</v>
      </c>
      <c r="AV10" s="70"/>
    </row>
    <row r="11" spans="1:48" s="24" customFormat="1" ht="21.95" customHeight="1">
      <c r="B11" s="24" t="s">
        <v>5</v>
      </c>
      <c r="C11" s="30"/>
      <c r="E11" s="77">
        <f>SUM(E17,E24,E38,E45,E63,E66)</f>
        <v>302497</v>
      </c>
      <c r="F11" s="28"/>
      <c r="G11" s="77">
        <f>SUM(G17,G24,G38,G45,G63,G66)</f>
        <v>17906</v>
      </c>
      <c r="H11" s="28"/>
      <c r="I11" s="77">
        <f>SUM(I17,I24,I38,I45,I63,I66)</f>
        <v>18999</v>
      </c>
      <c r="J11" s="28"/>
      <c r="K11" s="77">
        <f>SUM(K17,K24,K38,K45,K63,K66)</f>
        <v>19440</v>
      </c>
      <c r="L11" s="28"/>
      <c r="M11" s="77">
        <f>SUM(M17,M24,M38,M45,M63,M66)</f>
        <v>22752</v>
      </c>
      <c r="N11" s="28"/>
      <c r="O11" s="77">
        <f>SUM(O17,O24,O38,O45,O63,O66)</f>
        <v>22362</v>
      </c>
      <c r="P11" s="28"/>
      <c r="Q11" s="77">
        <f>SUM(Q17,Q24,Q38,Q45,Q63,Q66)</f>
        <v>22275</v>
      </c>
      <c r="R11" s="28"/>
      <c r="S11" s="77">
        <f>SUM(S17,S24,S38,S45,S63,S66)</f>
        <v>25393</v>
      </c>
      <c r="T11" s="28"/>
      <c r="U11" s="77">
        <f>SUM(U17,U24,U38,U45,U63,U66)</f>
        <v>27384</v>
      </c>
      <c r="V11" s="28"/>
      <c r="W11" s="77">
        <f>SUM(W17,W24,W38,W45,W63,W66)</f>
        <v>27971</v>
      </c>
      <c r="X11" s="28"/>
      <c r="Y11" s="77">
        <f>SUM(Y17,Y24,Y38,Y45,Y63,Y66)</f>
        <v>24911</v>
      </c>
      <c r="Z11" s="28"/>
      <c r="AA11" s="77">
        <f>SUM(AA17,AA24,AA38,AA45,AA63,AA66)</f>
        <v>19854</v>
      </c>
      <c r="AB11" s="28"/>
      <c r="AC11" s="77">
        <f>SUM(AC17,AC24,AC38,AC45,AC63,AC66)</f>
        <v>16299</v>
      </c>
      <c r="AD11" s="28"/>
      <c r="AE11" s="77">
        <f>SUM(AE17,AE24,AE38,AE45,AE63,AE66)</f>
        <v>13085</v>
      </c>
      <c r="AF11" s="28"/>
      <c r="AG11" s="77">
        <f>SUM(AG17,AG24,AG38,AG45,AG63,AG66)</f>
        <v>9246</v>
      </c>
      <c r="AH11" s="28"/>
      <c r="AI11" s="77">
        <f>SUM(AI17,AI24,AI38,AI45,AI63,AI66)</f>
        <v>5892</v>
      </c>
      <c r="AJ11" s="28"/>
      <c r="AK11" s="77">
        <f>SUM(AK17,AK24,AK38,AK45,AK63,AK66)</f>
        <v>3701</v>
      </c>
      <c r="AL11" s="28"/>
      <c r="AM11" s="77">
        <f>SUM(AM17,AM24,AM38,AM45,AM63,AM66)</f>
        <v>3770</v>
      </c>
      <c r="AN11" s="28"/>
      <c r="AO11" s="77">
        <f>SUM(AO17,AO24,AO38,AO45,AO63,AO66)</f>
        <v>758</v>
      </c>
      <c r="AP11" s="28"/>
      <c r="AQ11" s="77">
        <f>SUM(AQ17,AQ24,AQ38,AQ45,AQ63,AQ66)</f>
        <v>2998</v>
      </c>
      <c r="AR11" s="26"/>
      <c r="AS11" s="71"/>
      <c r="AT11" s="71" t="s">
        <v>4</v>
      </c>
      <c r="AV11" s="25"/>
    </row>
    <row r="12" spans="1:48" s="24" customFormat="1" ht="21.95" customHeight="1">
      <c r="A12" s="24" t="s">
        <v>100</v>
      </c>
      <c r="C12" s="30"/>
      <c r="E12" s="77">
        <f>SUM(E13,E14,E15,E16,E17)</f>
        <v>135030</v>
      </c>
      <c r="F12" s="28"/>
      <c r="G12" s="77">
        <f>SUM(G13,G14,G15,G16,G17)</f>
        <v>7604</v>
      </c>
      <c r="H12" s="28"/>
      <c r="I12" s="77">
        <f>SUM(I13,I14,I15,I16,I17)</f>
        <v>8176</v>
      </c>
      <c r="J12" s="28"/>
      <c r="K12" s="77">
        <f>SUM(K13,K14,K15,K16,K17)</f>
        <v>8414</v>
      </c>
      <c r="L12" s="28"/>
      <c r="M12" s="77">
        <f>SUM(M13,M14,M15,M16,M17)</f>
        <v>10150</v>
      </c>
      <c r="N12" s="28"/>
      <c r="O12" s="77">
        <f>SUM(O13,O14,O15,O16,O17)</f>
        <v>9897</v>
      </c>
      <c r="P12" s="28"/>
      <c r="Q12" s="77">
        <f>SUM(Q13,Q14,Q15,Q16,Q17)</f>
        <v>9540</v>
      </c>
      <c r="R12" s="28"/>
      <c r="S12" s="77">
        <f>SUM(S13,S14,S15,S16,S17)</f>
        <v>10660</v>
      </c>
      <c r="T12" s="28"/>
      <c r="U12" s="77">
        <f>SUM(U13,U14,U15,U16,U17)</f>
        <v>11850</v>
      </c>
      <c r="V12" s="28"/>
      <c r="W12" s="77">
        <f>SUM(W13,W14,W15,W16,W17)</f>
        <v>12056</v>
      </c>
      <c r="X12" s="28"/>
      <c r="Y12" s="77">
        <f>SUM(Y13,Y14,Y15,Y16,Y17)</f>
        <v>11569</v>
      </c>
      <c r="Z12" s="28"/>
      <c r="AA12" s="77">
        <f>SUM(AA13,AA14,AA15,AA16,AA17)</f>
        <v>9315</v>
      </c>
      <c r="AB12" s="28"/>
      <c r="AC12" s="77">
        <f>SUM(AC13,AC14,AC15,AC16,AC17)</f>
        <v>7903</v>
      </c>
      <c r="AD12" s="28"/>
      <c r="AE12" s="77">
        <f>SUM(AE13,AE14,AE15,AE16,AE17)</f>
        <v>6165</v>
      </c>
      <c r="AF12" s="28"/>
      <c r="AG12" s="77">
        <f>SUM(AG13,AG14,AG15,AG16,AG17)</f>
        <v>4355</v>
      </c>
      <c r="AH12" s="28"/>
      <c r="AI12" s="77">
        <f>SUM(AI13,AI14,AI15,AI16,AI17)</f>
        <v>2783</v>
      </c>
      <c r="AJ12" s="28"/>
      <c r="AK12" s="77">
        <f>SUM(AK13,AK14,AK15,AK16,AK17)</f>
        <v>1793</v>
      </c>
      <c r="AL12" s="28"/>
      <c r="AM12" s="77">
        <f>SUM(AM13,AM14,AM15,AM16,AM17)</f>
        <v>1763</v>
      </c>
      <c r="AN12" s="28"/>
      <c r="AO12" s="77">
        <f>SUM(AO13,AO14,AO15,AO16,AO17)</f>
        <v>728</v>
      </c>
      <c r="AP12" s="28"/>
      <c r="AQ12" s="77">
        <f>SUM(AQ13,AQ14,AQ15,AQ16,AQ17)</f>
        <v>309</v>
      </c>
      <c r="AR12" s="26"/>
      <c r="AS12" s="71" t="s">
        <v>99</v>
      </c>
      <c r="AV12" s="70">
        <f>E84+E156</f>
        <v>135030</v>
      </c>
    </row>
    <row r="13" spans="1:48" ht="21.95" customHeight="1">
      <c r="B13" s="1" t="s">
        <v>98</v>
      </c>
      <c r="E13" s="97">
        <f>SUM(E85,E157)</f>
        <v>21528</v>
      </c>
      <c r="F13" s="33"/>
      <c r="G13" s="103">
        <f>SUM(G85,G157)</f>
        <v>1159</v>
      </c>
      <c r="H13" s="33"/>
      <c r="I13" s="97">
        <f>SUM(I85,I157)</f>
        <v>1264</v>
      </c>
      <c r="J13" s="33"/>
      <c r="K13" s="103">
        <f>SUM(K85,K157)</f>
        <v>1301</v>
      </c>
      <c r="L13" s="33"/>
      <c r="M13" s="103">
        <f>SUM(M85,M157)</f>
        <v>1673</v>
      </c>
      <c r="N13" s="33"/>
      <c r="O13" s="103">
        <f>SUM(O85,O157)</f>
        <v>1513</v>
      </c>
      <c r="P13" s="33"/>
      <c r="Q13" s="103">
        <f>SUM(Q85,Q157)</f>
        <v>1475</v>
      </c>
      <c r="R13" s="33"/>
      <c r="S13" s="103">
        <f>SUM(S85,S157)</f>
        <v>1501</v>
      </c>
      <c r="T13" s="33"/>
      <c r="U13" s="103">
        <f>SUM(U85,U157)</f>
        <v>1755</v>
      </c>
      <c r="V13" s="33"/>
      <c r="W13" s="103">
        <f>SUM(W85,W157)</f>
        <v>1889</v>
      </c>
      <c r="X13" s="33"/>
      <c r="Y13" s="103">
        <f>SUM(Y85,Y157)</f>
        <v>1942</v>
      </c>
      <c r="Z13" s="16"/>
      <c r="AA13" s="68">
        <f>SUM(AA85,AA157)</f>
        <v>1696</v>
      </c>
      <c r="AB13" s="33"/>
      <c r="AC13" s="79">
        <f>SUM(AC85,AC157)</f>
        <v>1392</v>
      </c>
      <c r="AD13" s="33"/>
      <c r="AE13" s="79">
        <f>SUM(AE85,AE157)</f>
        <v>958</v>
      </c>
      <c r="AF13" s="33"/>
      <c r="AG13" s="79">
        <f>SUM(AG85,AG157)</f>
        <v>708</v>
      </c>
      <c r="AH13" s="33"/>
      <c r="AI13" s="79">
        <f>SUM(AI85,AI157)</f>
        <v>464</v>
      </c>
      <c r="AJ13" s="33"/>
      <c r="AK13" s="79">
        <f>SUM(AK85,AK157)</f>
        <v>314</v>
      </c>
      <c r="AL13" s="33"/>
      <c r="AM13" s="79">
        <f>SUM(AM85,AM157)</f>
        <v>279</v>
      </c>
      <c r="AN13" s="33"/>
      <c r="AO13" s="79">
        <f>SUM(AO85,AO157)</f>
        <v>55</v>
      </c>
      <c r="AP13" s="16"/>
      <c r="AQ13" s="18">
        <f>SUM(AQ85,AQ157)</f>
        <v>190</v>
      </c>
      <c r="AR13" s="16"/>
      <c r="AS13" s="15"/>
      <c r="AT13" s="1" t="s">
        <v>97</v>
      </c>
    </row>
    <row r="14" spans="1:48" ht="21.95" customHeight="1">
      <c r="B14" s="1" t="s">
        <v>96</v>
      </c>
      <c r="E14" s="97">
        <f>SUM(E86,E158)</f>
        <v>5079</v>
      </c>
      <c r="F14" s="33"/>
      <c r="G14" s="103">
        <f>SUM(G86,G158)</f>
        <v>308</v>
      </c>
      <c r="H14" s="33"/>
      <c r="I14" s="97">
        <f>SUM(I86,I158)</f>
        <v>262</v>
      </c>
      <c r="J14" s="33"/>
      <c r="K14" s="103">
        <f>SUM(K86,K158)</f>
        <v>294</v>
      </c>
      <c r="L14" s="33"/>
      <c r="M14" s="103">
        <f>SUM(M86,M158)</f>
        <v>386</v>
      </c>
      <c r="N14" s="33"/>
      <c r="O14" s="103">
        <f>SUM(O86,O158)</f>
        <v>381</v>
      </c>
      <c r="P14" s="33"/>
      <c r="Q14" s="103">
        <f>SUM(Q86,Q158)</f>
        <v>358</v>
      </c>
      <c r="R14" s="33"/>
      <c r="S14" s="103">
        <f>SUM(S86,S158)</f>
        <v>396</v>
      </c>
      <c r="T14" s="33"/>
      <c r="U14" s="103">
        <f>SUM(U86,U158)</f>
        <v>475</v>
      </c>
      <c r="V14" s="33"/>
      <c r="W14" s="103">
        <f>SUM(W86,W158)</f>
        <v>486</v>
      </c>
      <c r="X14" s="33"/>
      <c r="Y14" s="103">
        <f>SUM(Y86,Y158)</f>
        <v>458</v>
      </c>
      <c r="Z14" s="16"/>
      <c r="AA14" s="68">
        <f>SUM(AA86,AA158)</f>
        <v>354</v>
      </c>
      <c r="AB14" s="33"/>
      <c r="AC14" s="79">
        <f>SUM(AC86,AC158)</f>
        <v>290</v>
      </c>
      <c r="AD14" s="33"/>
      <c r="AE14" s="79">
        <f>SUM(AE86,AE158)</f>
        <v>244</v>
      </c>
      <c r="AF14" s="33"/>
      <c r="AG14" s="79">
        <f>SUM(AG86,AG158)</f>
        <v>186</v>
      </c>
      <c r="AH14" s="33"/>
      <c r="AI14" s="79">
        <f>SUM(AI86,AI158)</f>
        <v>75</v>
      </c>
      <c r="AJ14" s="33"/>
      <c r="AK14" s="79">
        <f>SUM(AK86,AK158)</f>
        <v>57</v>
      </c>
      <c r="AL14" s="33"/>
      <c r="AM14" s="79">
        <f>SUM(AM86,AM158)</f>
        <v>60</v>
      </c>
      <c r="AN14" s="33"/>
      <c r="AO14" s="80">
        <f>SUM(AO86,AO158)</f>
        <v>8</v>
      </c>
      <c r="AP14" s="16"/>
      <c r="AQ14" s="18">
        <f>SUM(AQ86,AQ158)</f>
        <v>1</v>
      </c>
      <c r="AR14" s="16"/>
      <c r="AS14" s="15"/>
      <c r="AT14" s="1" t="s">
        <v>95</v>
      </c>
    </row>
    <row r="15" spans="1:48" ht="21.95" customHeight="1">
      <c r="B15" s="1" t="s">
        <v>94</v>
      </c>
      <c r="E15" s="97">
        <f>SUM(E87,E159)</f>
        <v>4096</v>
      </c>
      <c r="F15" s="33"/>
      <c r="G15" s="103">
        <f>SUM(G87,G159)</f>
        <v>218</v>
      </c>
      <c r="H15" s="33"/>
      <c r="I15" s="97">
        <f>SUM(I87,I159)</f>
        <v>261</v>
      </c>
      <c r="J15" s="33"/>
      <c r="K15" s="103">
        <f>SUM(K87,K159)</f>
        <v>252</v>
      </c>
      <c r="L15" s="33"/>
      <c r="M15" s="103">
        <f>SUM(M87,M159)</f>
        <v>307</v>
      </c>
      <c r="N15" s="33"/>
      <c r="O15" s="103">
        <f>SUM(O87,O159)</f>
        <v>302</v>
      </c>
      <c r="P15" s="33"/>
      <c r="Q15" s="103">
        <f>SUM(Q87,Q159)</f>
        <v>284</v>
      </c>
      <c r="R15" s="33"/>
      <c r="S15" s="103">
        <f>SUM(S87,S159)</f>
        <v>296</v>
      </c>
      <c r="T15" s="33"/>
      <c r="U15" s="103">
        <f>SUM(U87,U159)</f>
        <v>339</v>
      </c>
      <c r="V15" s="33"/>
      <c r="W15" s="103">
        <f>SUM(W87,W159)</f>
        <v>389</v>
      </c>
      <c r="X15" s="33"/>
      <c r="Y15" s="103">
        <f>SUM(Y87,Y159)</f>
        <v>392</v>
      </c>
      <c r="Z15" s="16"/>
      <c r="AA15" s="68">
        <f>SUM(AA87,AA159)</f>
        <v>295</v>
      </c>
      <c r="AB15" s="33"/>
      <c r="AC15" s="79">
        <f>SUM(AC87,AC159)</f>
        <v>239</v>
      </c>
      <c r="AD15" s="33"/>
      <c r="AE15" s="79">
        <f>SUM(AE87,AE159)</f>
        <v>179</v>
      </c>
      <c r="AF15" s="33"/>
      <c r="AG15" s="79">
        <f>SUM(AG87,AG159)</f>
        <v>141</v>
      </c>
      <c r="AH15" s="33"/>
      <c r="AI15" s="79">
        <f>SUM(AI87,AI159)</f>
        <v>85</v>
      </c>
      <c r="AJ15" s="33"/>
      <c r="AK15" s="79">
        <f>SUM(AK87,AK159)</f>
        <v>60</v>
      </c>
      <c r="AL15" s="33"/>
      <c r="AM15" s="79">
        <f>SUM(AM87,AM159)</f>
        <v>50</v>
      </c>
      <c r="AN15" s="33"/>
      <c r="AO15" s="79">
        <f>SUM(AO87,AO159)</f>
        <v>5</v>
      </c>
      <c r="AP15" s="16"/>
      <c r="AQ15" s="31">
        <f>SUM(AQ87,AQ159)</f>
        <v>2</v>
      </c>
      <c r="AR15" s="16"/>
      <c r="AS15" s="15"/>
      <c r="AT15" s="1" t="s">
        <v>93</v>
      </c>
    </row>
    <row r="16" spans="1:48" ht="21.95" customHeight="1">
      <c r="B16" s="1" t="s">
        <v>92</v>
      </c>
      <c r="E16" s="97">
        <f>SUM(E88,E160)</f>
        <v>3719</v>
      </c>
      <c r="F16" s="33"/>
      <c r="G16" s="103">
        <f>SUM(G88,G160)</f>
        <v>170</v>
      </c>
      <c r="H16" s="33"/>
      <c r="I16" s="97">
        <f>SUM(I88,I160)</f>
        <v>230</v>
      </c>
      <c r="J16" s="33"/>
      <c r="K16" s="103">
        <f>SUM(K88,K160)</f>
        <v>204</v>
      </c>
      <c r="L16" s="33"/>
      <c r="M16" s="103">
        <f>SUM(M88,M160)</f>
        <v>242</v>
      </c>
      <c r="N16" s="33"/>
      <c r="O16" s="103">
        <f>SUM(O88,O160)</f>
        <v>241</v>
      </c>
      <c r="P16" s="33"/>
      <c r="Q16" s="103">
        <f>SUM(Q88,Q160)</f>
        <v>286</v>
      </c>
      <c r="R16" s="33"/>
      <c r="S16" s="103">
        <f>SUM(S88,S160)</f>
        <v>283</v>
      </c>
      <c r="T16" s="33"/>
      <c r="U16" s="103">
        <f>SUM(U88,U160)</f>
        <v>320</v>
      </c>
      <c r="V16" s="33"/>
      <c r="W16" s="103">
        <f>SUM(W88,W160)</f>
        <v>337</v>
      </c>
      <c r="X16" s="33"/>
      <c r="Y16" s="103">
        <f>SUM(Y88,Y160)</f>
        <v>326</v>
      </c>
      <c r="Z16" s="16"/>
      <c r="AA16" s="68">
        <f>SUM(AA88,AA160)</f>
        <v>312</v>
      </c>
      <c r="AB16" s="33"/>
      <c r="AC16" s="79">
        <f>SUM(AC88,AC160)</f>
        <v>218</v>
      </c>
      <c r="AD16" s="33"/>
      <c r="AE16" s="79">
        <f>SUM(AE88,AE160)</f>
        <v>174</v>
      </c>
      <c r="AF16" s="33"/>
      <c r="AG16" s="79">
        <f>SUM(AG88,AG160)</f>
        <v>94</v>
      </c>
      <c r="AH16" s="33"/>
      <c r="AI16" s="79">
        <f>SUM(AI88,AI160)</f>
        <v>86</v>
      </c>
      <c r="AJ16" s="33"/>
      <c r="AK16" s="79">
        <f>SUM(AK88,AK160)</f>
        <v>76</v>
      </c>
      <c r="AL16" s="33"/>
      <c r="AM16" s="79">
        <f>SUM(AM88,AM160)</f>
        <v>51</v>
      </c>
      <c r="AN16" s="33"/>
      <c r="AO16" s="79">
        <f>SUM(AO88,AO160)</f>
        <v>1</v>
      </c>
      <c r="AP16" s="16"/>
      <c r="AQ16" s="31">
        <f>SUM(AQ88,AQ160)</f>
        <v>68</v>
      </c>
      <c r="AR16" s="16"/>
      <c r="AS16" s="15"/>
      <c r="AT16" s="1" t="s">
        <v>91</v>
      </c>
    </row>
    <row r="17" spans="1:48" ht="21.95" customHeight="1">
      <c r="B17" s="1" t="s">
        <v>5</v>
      </c>
      <c r="D17" s="3"/>
      <c r="E17" s="101">
        <f>SUM(E89,E161)</f>
        <v>100608</v>
      </c>
      <c r="G17" s="74">
        <f>SUM(G89,G161)</f>
        <v>5749</v>
      </c>
      <c r="I17" s="74">
        <f>SUM(I89,I161)</f>
        <v>6159</v>
      </c>
      <c r="K17" s="74">
        <f>SUM(K89,K161)</f>
        <v>6363</v>
      </c>
      <c r="M17" s="74">
        <f>SUM(M89,M161)</f>
        <v>7542</v>
      </c>
      <c r="O17" s="74">
        <f>SUM(O89,O161)</f>
        <v>7460</v>
      </c>
      <c r="Q17" s="74">
        <f>SUM(Q89,Q161)</f>
        <v>7137</v>
      </c>
      <c r="S17" s="74">
        <f>SUM(S89,S161)</f>
        <v>8184</v>
      </c>
      <c r="U17" s="74">
        <f>SUM(U89,U161)</f>
        <v>8961</v>
      </c>
      <c r="W17" s="74">
        <f>SUM(W89,W161)</f>
        <v>8955</v>
      </c>
      <c r="Y17" s="74">
        <f>SUM(Y89,Y161)</f>
        <v>8451</v>
      </c>
      <c r="Z17" s="21"/>
      <c r="AA17" s="1">
        <f>SUM(AA89,AA161)</f>
        <v>6658</v>
      </c>
      <c r="AC17" s="74">
        <f>SUM(AC89,AC161)</f>
        <v>5764</v>
      </c>
      <c r="AE17" s="74">
        <f>SUM(AE89,AE161)</f>
        <v>4610</v>
      </c>
      <c r="AG17" s="74">
        <f>SUM(AG89,AG161)</f>
        <v>3226</v>
      </c>
      <c r="AI17" s="74">
        <f>SUM(AI89,AI161)</f>
        <v>2073</v>
      </c>
      <c r="AK17" s="74">
        <f>SUM(AK89,AK161)</f>
        <v>1286</v>
      </c>
      <c r="AM17" s="74">
        <f>SUM(AM89,AM161)</f>
        <v>1323</v>
      </c>
      <c r="AO17" s="74">
        <f>SUM(AO89,AO161)</f>
        <v>659</v>
      </c>
      <c r="AP17" s="21"/>
      <c r="AQ17" s="1">
        <f>SUM(AQ89,AQ161)</f>
        <v>48</v>
      </c>
      <c r="AR17" s="16"/>
      <c r="AS17" s="15"/>
      <c r="AT17" s="1" t="s">
        <v>4</v>
      </c>
    </row>
    <row r="18" spans="1:48" s="24" customFormat="1" ht="21.95" customHeight="1">
      <c r="A18" s="24" t="s">
        <v>90</v>
      </c>
      <c r="C18" s="30"/>
      <c r="D18" s="104"/>
      <c r="E18" s="78">
        <f>SUM(E19,E20,E21,E22,E23,E24)</f>
        <v>92321</v>
      </c>
      <c r="F18" s="28">
        <f>SUM(F19,F20,F21,F22,F23,F24)</f>
        <v>0</v>
      </c>
      <c r="G18" s="77">
        <f>SUM(G19,G20,G21,G22,G23,G24)</f>
        <v>5818</v>
      </c>
      <c r="H18" s="28"/>
      <c r="I18" s="77">
        <f>SUM(I19,I20,I21,I22,I23,I24)</f>
        <v>5825</v>
      </c>
      <c r="J18" s="28"/>
      <c r="K18" s="77">
        <f>SUM(K19,K20,K21,K22,K23,K24)</f>
        <v>6046</v>
      </c>
      <c r="L18" s="28"/>
      <c r="M18" s="77">
        <f>SUM(M19,M20,M21,M22,M23,M24)</f>
        <v>7266</v>
      </c>
      <c r="N18" s="28"/>
      <c r="O18" s="77">
        <f>SUM(O19,O20,O21,O22,O23,O24)</f>
        <v>7185</v>
      </c>
      <c r="P18" s="28"/>
      <c r="Q18" s="77">
        <f>SUM(Q19,Q20,Q21,Q22,Q23,Q24)</f>
        <v>6836</v>
      </c>
      <c r="R18" s="28"/>
      <c r="S18" s="77">
        <f>SUM(S19,S20,S21,S22,S23,S24)</f>
        <v>7574</v>
      </c>
      <c r="T18" s="28"/>
      <c r="U18" s="77">
        <f>SUM(U19,U20,U21,U22,U23,U24)</f>
        <v>8092</v>
      </c>
      <c r="V18" s="28"/>
      <c r="W18" s="77">
        <f>SUM(W19,W20,W21,W22,W23,W24)</f>
        <v>8242</v>
      </c>
      <c r="X18" s="28"/>
      <c r="Y18" s="77">
        <f>SUM(Y19,Y20,Y21,Y22,Y23,Y24)</f>
        <v>7503</v>
      </c>
      <c r="Z18" s="28"/>
      <c r="AA18" s="77">
        <f>SUM(AA19,AA20,AA21,AA22,AA23,AA24)</f>
        <v>6157</v>
      </c>
      <c r="AB18" s="28"/>
      <c r="AC18" s="77">
        <f>SUM(AC19,AC20,AC21,AC22,AC23,AC24)</f>
        <v>5015</v>
      </c>
      <c r="AD18" s="28"/>
      <c r="AE18" s="77">
        <f>SUM(AE19,AE20,AE21,AE22,AE23,AE24)</f>
        <v>3944</v>
      </c>
      <c r="AF18" s="28"/>
      <c r="AG18" s="77">
        <f>SUM(AG19,AG20,AG21,AG22,AG23,AG24)</f>
        <v>2810</v>
      </c>
      <c r="AH18" s="28"/>
      <c r="AI18" s="77">
        <f>SUM(AI19,AI20,AI21,AI22,AI23,AI24)</f>
        <v>1745</v>
      </c>
      <c r="AJ18" s="28"/>
      <c r="AK18" s="77">
        <f>SUM(AK19,AK20,AK21,AK22,AK23,AK24)</f>
        <v>1085</v>
      </c>
      <c r="AL18" s="28"/>
      <c r="AM18" s="77">
        <f>SUM(AM19,AM20,AM21,AM22,AM23,AM24)</f>
        <v>1041</v>
      </c>
      <c r="AN18" s="28"/>
      <c r="AO18" s="77">
        <f>SUM(AO19,AO20,AO21,AO22,AO23,AO24)</f>
        <v>55</v>
      </c>
      <c r="AP18" s="28"/>
      <c r="AQ18" s="77">
        <f>SUM(AQ19,AQ20,AQ21,AQ22,AQ23,AQ24)</f>
        <v>82</v>
      </c>
      <c r="AR18" s="26"/>
      <c r="AS18" s="71" t="s">
        <v>89</v>
      </c>
      <c r="AV18" s="70">
        <f>E90+E162</f>
        <v>92321</v>
      </c>
    </row>
    <row r="19" spans="1:48" ht="21.95" customHeight="1">
      <c r="B19" s="15" t="s">
        <v>88</v>
      </c>
      <c r="E19" s="34">
        <f>SUM(E91,E163)</f>
        <v>5854</v>
      </c>
      <c r="F19" s="16"/>
      <c r="G19" s="68">
        <f>SUM(G91,G163)</f>
        <v>366</v>
      </c>
      <c r="H19" s="16"/>
      <c r="I19" s="97">
        <f>SUM(I91,I163)</f>
        <v>372</v>
      </c>
      <c r="J19" s="16"/>
      <c r="K19" s="68">
        <f>SUM(K91,K163)</f>
        <v>356</v>
      </c>
      <c r="L19" s="16"/>
      <c r="M19" s="68">
        <f>SUM(M91,M163)</f>
        <v>430</v>
      </c>
      <c r="N19" s="16"/>
      <c r="O19" s="68">
        <f>SUM(O91,O163)</f>
        <v>441</v>
      </c>
      <c r="P19" s="16"/>
      <c r="Q19" s="18">
        <f>SUM(Q91,Q163)</f>
        <v>445</v>
      </c>
      <c r="R19" s="16"/>
      <c r="S19" s="18">
        <f>SUM(S91,S163)</f>
        <v>464</v>
      </c>
      <c r="T19" s="16"/>
      <c r="U19" s="18">
        <f>SUM(U91,U163)</f>
        <v>495</v>
      </c>
      <c r="V19" s="16"/>
      <c r="W19" s="18">
        <f>SUM(W91,W163)</f>
        <v>505</v>
      </c>
      <c r="X19" s="16"/>
      <c r="Y19" s="18">
        <f>SUM(Y91,Y163)</f>
        <v>504</v>
      </c>
      <c r="Z19" s="16"/>
      <c r="AA19" s="18">
        <f>SUM(AA91,AA163)</f>
        <v>397</v>
      </c>
      <c r="AB19" s="16"/>
      <c r="AC19" s="18">
        <f>SUM(AC91,AC163)</f>
        <v>345</v>
      </c>
      <c r="AD19" s="16"/>
      <c r="AE19" s="18">
        <f>SUM(AE91,AE163)</f>
        <v>256</v>
      </c>
      <c r="AF19" s="16"/>
      <c r="AG19" s="18">
        <f>SUM(AG91,AG163)</f>
        <v>205</v>
      </c>
      <c r="AH19" s="16"/>
      <c r="AI19" s="18">
        <f>SUM(AI91,AI163)</f>
        <v>113</v>
      </c>
      <c r="AJ19" s="16"/>
      <c r="AK19" s="18">
        <f>SUM(AK91,AK163)</f>
        <v>95</v>
      </c>
      <c r="AL19" s="16"/>
      <c r="AM19" s="18">
        <f>SUM(AM91,AM163)</f>
        <v>55</v>
      </c>
      <c r="AN19" s="33"/>
      <c r="AO19" s="79">
        <f>SUM(AO91,AO163)</f>
        <v>5</v>
      </c>
      <c r="AP19" s="16"/>
      <c r="AQ19" s="31">
        <f>SUM(AQ91,AQ163)</f>
        <v>5</v>
      </c>
      <c r="AR19" s="16"/>
      <c r="AS19" s="15"/>
      <c r="AT19" s="15" t="s">
        <v>87</v>
      </c>
    </row>
    <row r="20" spans="1:48" ht="21.95" customHeight="1">
      <c r="B20" s="15" t="s">
        <v>86</v>
      </c>
      <c r="E20" s="34">
        <f>SUM(E92,E164)</f>
        <v>20609</v>
      </c>
      <c r="F20" s="16"/>
      <c r="G20" s="68">
        <f>SUM(G92,G164)</f>
        <v>1210</v>
      </c>
      <c r="H20" s="16"/>
      <c r="I20" s="97">
        <f>SUM(I92,I164)</f>
        <v>1283</v>
      </c>
      <c r="J20" s="16"/>
      <c r="K20" s="68">
        <f>SUM(K92,K164)</f>
        <v>1289</v>
      </c>
      <c r="L20" s="16"/>
      <c r="M20" s="68">
        <f>SUM(M92,M164)</f>
        <v>1499</v>
      </c>
      <c r="N20" s="16"/>
      <c r="O20" s="68">
        <f>SUM(O92,O164)</f>
        <v>1508</v>
      </c>
      <c r="P20" s="16"/>
      <c r="Q20" s="68">
        <f>SUM(Q92,Q164)</f>
        <v>1440</v>
      </c>
      <c r="R20" s="16"/>
      <c r="S20" s="68">
        <f>SUM(S92,S164)</f>
        <v>1689</v>
      </c>
      <c r="T20" s="16"/>
      <c r="U20" s="68">
        <f>SUM(U92,U164)</f>
        <v>1835</v>
      </c>
      <c r="V20" s="16"/>
      <c r="W20" s="68">
        <f>SUM(W92,W164)</f>
        <v>1845</v>
      </c>
      <c r="X20" s="16"/>
      <c r="Y20" s="68">
        <f>SUM(Y92,Y164)</f>
        <v>1665</v>
      </c>
      <c r="Z20" s="16"/>
      <c r="AA20" s="68">
        <f>SUM(AA92,AA164)</f>
        <v>1408</v>
      </c>
      <c r="AB20" s="16"/>
      <c r="AC20" s="18">
        <f>SUM(AC92,AC164)</f>
        <v>1168</v>
      </c>
      <c r="AD20" s="16"/>
      <c r="AE20" s="18">
        <f>SUM(AE92,AE164)</f>
        <v>977</v>
      </c>
      <c r="AF20" s="16"/>
      <c r="AG20" s="18">
        <f>SUM(AG92,AG164)</f>
        <v>748</v>
      </c>
      <c r="AH20" s="16"/>
      <c r="AI20" s="18">
        <f>SUM(AI92,AI164)</f>
        <v>429</v>
      </c>
      <c r="AJ20" s="16"/>
      <c r="AK20" s="18">
        <f>SUM(AK92,AK164)</f>
        <v>292</v>
      </c>
      <c r="AL20" s="16"/>
      <c r="AM20" s="18">
        <f>SUM(AM92,AM164)</f>
        <v>280</v>
      </c>
      <c r="AN20" s="33"/>
      <c r="AO20" s="79">
        <f>SUM(AO92,AO164)</f>
        <v>20</v>
      </c>
      <c r="AP20" s="16"/>
      <c r="AQ20" s="18">
        <f>SUM(AQ92,AQ164)</f>
        <v>24</v>
      </c>
      <c r="AR20" s="16"/>
      <c r="AS20" s="15"/>
      <c r="AT20" s="15" t="s">
        <v>85</v>
      </c>
    </row>
    <row r="21" spans="1:48" ht="21.95" customHeight="1">
      <c r="B21" s="15" t="s">
        <v>84</v>
      </c>
      <c r="E21" s="34">
        <f>SUM(E93,E165)</f>
        <v>10711</v>
      </c>
      <c r="F21" s="16"/>
      <c r="G21" s="68">
        <f>SUM(G93,G165)</f>
        <v>685</v>
      </c>
      <c r="H21" s="16"/>
      <c r="I21" s="97">
        <f>SUM(I93,I165)</f>
        <v>722</v>
      </c>
      <c r="J21" s="16"/>
      <c r="K21" s="68">
        <f>SUM(K93,K165)</f>
        <v>729</v>
      </c>
      <c r="L21" s="16"/>
      <c r="M21" s="68">
        <f>SUM(M93,M165)</f>
        <v>931</v>
      </c>
      <c r="N21" s="16"/>
      <c r="O21" s="68">
        <f>SUM(O93,O165)</f>
        <v>851</v>
      </c>
      <c r="P21" s="16"/>
      <c r="Q21" s="68">
        <f>SUM(Q93,Q165)</f>
        <v>822</v>
      </c>
      <c r="R21" s="16"/>
      <c r="S21" s="68">
        <f>SUM(S93,S165)</f>
        <v>898</v>
      </c>
      <c r="T21" s="16"/>
      <c r="U21" s="68">
        <f>SUM(U93,U165)</f>
        <v>918</v>
      </c>
      <c r="V21" s="16"/>
      <c r="W21" s="68">
        <f>SUM(W93,W165)</f>
        <v>950</v>
      </c>
      <c r="X21" s="16"/>
      <c r="Y21" s="68">
        <f>SUM(Y93,Y165)</f>
        <v>847</v>
      </c>
      <c r="Z21" s="16"/>
      <c r="AA21" s="68">
        <f>SUM(AA93,AA165)</f>
        <v>687</v>
      </c>
      <c r="AB21" s="16"/>
      <c r="AC21" s="18">
        <f>SUM(AC93,AC165)</f>
        <v>552</v>
      </c>
      <c r="AD21" s="16"/>
      <c r="AE21" s="18">
        <f>SUM(AE93,AE165)</f>
        <v>431</v>
      </c>
      <c r="AF21" s="16"/>
      <c r="AG21" s="18">
        <f>SUM(AG93,AG165)</f>
        <v>278</v>
      </c>
      <c r="AH21" s="16"/>
      <c r="AI21" s="18">
        <f>SUM(AI93,AI165)</f>
        <v>185</v>
      </c>
      <c r="AJ21" s="16"/>
      <c r="AK21" s="18">
        <f>SUM(AK93,AK165)</f>
        <v>118</v>
      </c>
      <c r="AL21" s="16"/>
      <c r="AM21" s="18">
        <f>SUM(AM93,AM165)</f>
        <v>95</v>
      </c>
      <c r="AN21" s="33"/>
      <c r="AO21" s="79">
        <f>SUM(AO93,AO165)</f>
        <v>2</v>
      </c>
      <c r="AP21" s="16"/>
      <c r="AQ21" s="18">
        <f>SUM(AQ93,AQ165)</f>
        <v>10</v>
      </c>
      <c r="AR21" s="16"/>
      <c r="AS21" s="15"/>
      <c r="AT21" s="15" t="s">
        <v>83</v>
      </c>
    </row>
    <row r="22" spans="1:48" ht="21.95" customHeight="1">
      <c r="B22" s="15" t="s">
        <v>82</v>
      </c>
      <c r="E22" s="34">
        <f>SUM(E94,E166)</f>
        <v>12036</v>
      </c>
      <c r="F22" s="16"/>
      <c r="G22" s="68">
        <f>SUM(G94,G166)</f>
        <v>714</v>
      </c>
      <c r="H22" s="16"/>
      <c r="I22" s="97">
        <f>SUM(I94,I166)</f>
        <v>700</v>
      </c>
      <c r="J22" s="16"/>
      <c r="K22" s="68">
        <f>SUM(K94,K166)</f>
        <v>778</v>
      </c>
      <c r="L22" s="16"/>
      <c r="M22" s="68">
        <f>SUM(M94,M166)</f>
        <v>981</v>
      </c>
      <c r="N22" s="16"/>
      <c r="O22" s="68">
        <f>SUM(O94,O166)</f>
        <v>941</v>
      </c>
      <c r="P22" s="16"/>
      <c r="Q22" s="68">
        <f>SUM(Q94,Q166)</f>
        <v>875</v>
      </c>
      <c r="R22" s="16"/>
      <c r="S22" s="68">
        <f>SUM(S94,S166)</f>
        <v>981</v>
      </c>
      <c r="T22" s="16"/>
      <c r="U22" s="68">
        <f>SUM(U94,U166)</f>
        <v>1044</v>
      </c>
      <c r="V22" s="16"/>
      <c r="W22" s="68">
        <f>SUM(W94,W166)</f>
        <v>1095</v>
      </c>
      <c r="X22" s="16"/>
      <c r="Y22" s="68">
        <f>SUM(Y94,Y166)</f>
        <v>1019</v>
      </c>
      <c r="Z22" s="16"/>
      <c r="AA22" s="68">
        <f>SUM(AA94,AA166)</f>
        <v>858</v>
      </c>
      <c r="AB22" s="16"/>
      <c r="AC22" s="18">
        <f>SUM(AC94,AC166)</f>
        <v>669</v>
      </c>
      <c r="AD22" s="16"/>
      <c r="AE22" s="18">
        <f>SUM(AE94,AE166)</f>
        <v>490</v>
      </c>
      <c r="AF22" s="16"/>
      <c r="AG22" s="18">
        <f>SUM(AG94,AG166)</f>
        <v>364</v>
      </c>
      <c r="AH22" s="16"/>
      <c r="AI22" s="18">
        <f>SUM(AI94,AI166)</f>
        <v>240</v>
      </c>
      <c r="AJ22" s="16"/>
      <c r="AK22" s="18">
        <f>SUM(AK94,AK166)</f>
        <v>150</v>
      </c>
      <c r="AL22" s="16"/>
      <c r="AM22" s="18">
        <f>SUM(AM94,AM166)</f>
        <v>128</v>
      </c>
      <c r="AN22" s="33"/>
      <c r="AO22" s="79">
        <f>SUM(AO94,AO166)</f>
        <v>3</v>
      </c>
      <c r="AP22" s="16"/>
      <c r="AQ22" s="18">
        <f>SUM(AQ94,AQ166)</f>
        <v>6</v>
      </c>
      <c r="AR22" s="16"/>
      <c r="AS22" s="15"/>
      <c r="AT22" s="15" t="s">
        <v>81</v>
      </c>
    </row>
    <row r="23" spans="1:48" ht="21.95" customHeight="1">
      <c r="B23" s="15" t="s">
        <v>80</v>
      </c>
      <c r="E23" s="34">
        <f>SUM(E95,E167)</f>
        <v>9002</v>
      </c>
      <c r="F23" s="16"/>
      <c r="G23" s="68">
        <f>SUM(G95,G167)</f>
        <v>585</v>
      </c>
      <c r="H23" s="16"/>
      <c r="I23" s="97">
        <f>SUM(I95,I167)</f>
        <v>523</v>
      </c>
      <c r="J23" s="16"/>
      <c r="K23" s="68">
        <f>SUM(K95,K167)</f>
        <v>603</v>
      </c>
      <c r="L23" s="16"/>
      <c r="M23" s="68">
        <f>SUM(M95,M167)</f>
        <v>706</v>
      </c>
      <c r="N23" s="16"/>
      <c r="O23" s="68">
        <f>SUM(O95,O167)</f>
        <v>738</v>
      </c>
      <c r="P23" s="16"/>
      <c r="Q23" s="68">
        <f>SUM(Q95,Q167)</f>
        <v>639</v>
      </c>
      <c r="R23" s="16"/>
      <c r="S23" s="68">
        <f>SUM(S95,S167)</f>
        <v>720</v>
      </c>
      <c r="T23" s="16"/>
      <c r="U23" s="68">
        <f>SUM(U95,U167)</f>
        <v>788</v>
      </c>
      <c r="V23" s="16"/>
      <c r="W23" s="68">
        <f>SUM(W95,W167)</f>
        <v>783</v>
      </c>
      <c r="X23" s="16"/>
      <c r="Y23" s="68">
        <f>SUM(Y95,Y167)</f>
        <v>740</v>
      </c>
      <c r="Z23" s="16"/>
      <c r="AA23" s="68">
        <f>SUM(AA95,AA167)</f>
        <v>612</v>
      </c>
      <c r="AB23" s="16"/>
      <c r="AC23" s="18">
        <f>SUM(AC95,AC167)</f>
        <v>518</v>
      </c>
      <c r="AD23" s="16"/>
      <c r="AE23" s="18">
        <f>SUM(AE95,AE167)</f>
        <v>382</v>
      </c>
      <c r="AF23" s="16"/>
      <c r="AG23" s="18">
        <f>SUM(AG95,AG167)</f>
        <v>252</v>
      </c>
      <c r="AH23" s="16"/>
      <c r="AI23" s="18">
        <f>SUM(AI95,AI167)</f>
        <v>168</v>
      </c>
      <c r="AJ23" s="16"/>
      <c r="AK23" s="18">
        <f>SUM(AK95,AK167)</f>
        <v>112</v>
      </c>
      <c r="AL23" s="16"/>
      <c r="AM23" s="18">
        <f>SUM(AM95,AM167)</f>
        <v>122</v>
      </c>
      <c r="AN23" s="16"/>
      <c r="AO23" s="18">
        <f>SUM(AO95,AO167)</f>
        <v>3</v>
      </c>
      <c r="AP23" s="16"/>
      <c r="AQ23" s="18">
        <f>SUM(AQ95,AQ167)</f>
        <v>8</v>
      </c>
      <c r="AR23" s="16"/>
      <c r="AS23" s="15"/>
      <c r="AT23" s="15" t="s">
        <v>79</v>
      </c>
    </row>
    <row r="24" spans="1:48" ht="21.95" customHeight="1">
      <c r="B24" s="15" t="s">
        <v>5</v>
      </c>
      <c r="E24" s="34">
        <v>34109</v>
      </c>
      <c r="F24" s="16"/>
      <c r="G24" s="68">
        <v>2258</v>
      </c>
      <c r="H24" s="16"/>
      <c r="I24" s="97">
        <v>2225</v>
      </c>
      <c r="J24" s="16"/>
      <c r="K24" s="68">
        <v>2291</v>
      </c>
      <c r="L24" s="16"/>
      <c r="M24" s="68">
        <v>2719</v>
      </c>
      <c r="N24" s="16"/>
      <c r="O24" s="68">
        <v>2706</v>
      </c>
      <c r="P24" s="16"/>
      <c r="Q24" s="68">
        <v>2615</v>
      </c>
      <c r="R24" s="16"/>
      <c r="S24" s="68">
        <v>2822</v>
      </c>
      <c r="T24" s="16"/>
      <c r="U24" s="68">
        <v>3012</v>
      </c>
      <c r="V24" s="16"/>
      <c r="W24" s="68">
        <v>3064</v>
      </c>
      <c r="X24" s="16"/>
      <c r="Y24" s="68">
        <v>2728</v>
      </c>
      <c r="Z24" s="16"/>
      <c r="AA24" s="68">
        <v>2195</v>
      </c>
      <c r="AB24" s="16"/>
      <c r="AC24" s="18">
        <v>1763</v>
      </c>
      <c r="AD24" s="16"/>
      <c r="AE24" s="18">
        <v>1408</v>
      </c>
      <c r="AF24" s="16"/>
      <c r="AG24" s="18">
        <v>963</v>
      </c>
      <c r="AH24" s="16"/>
      <c r="AI24" s="18">
        <v>610</v>
      </c>
      <c r="AJ24" s="16"/>
      <c r="AK24" s="18">
        <v>318</v>
      </c>
      <c r="AL24" s="16"/>
      <c r="AM24" s="18">
        <v>361</v>
      </c>
      <c r="AN24" s="16"/>
      <c r="AO24" s="18">
        <v>22</v>
      </c>
      <c r="AP24" s="16"/>
      <c r="AQ24" s="18">
        <v>29</v>
      </c>
      <c r="AR24" s="16"/>
      <c r="AS24" s="15"/>
      <c r="AT24" s="15" t="s">
        <v>4</v>
      </c>
    </row>
    <row r="25" spans="1:48" s="24" customFormat="1" ht="21.95" customHeight="1">
      <c r="A25" s="66" t="s">
        <v>56</v>
      </c>
      <c r="B25" s="66"/>
      <c r="C25" s="65">
        <v>1.3</v>
      </c>
      <c r="D25" s="67" t="s">
        <v>55</v>
      </c>
      <c r="AQ25" s="30"/>
      <c r="AV25" s="25"/>
    </row>
    <row r="26" spans="1:48" s="24" customFormat="1" ht="21.95" customHeight="1">
      <c r="A26" s="66" t="s">
        <v>54</v>
      </c>
      <c r="B26" s="66"/>
      <c r="C26" s="65">
        <v>1.3</v>
      </c>
      <c r="D26" s="64" t="s">
        <v>53</v>
      </c>
      <c r="AQ26" s="30"/>
      <c r="AV26" s="25"/>
    </row>
    <row r="27" spans="1:48" ht="7.5" customHeight="1">
      <c r="A27" s="14"/>
      <c r="B27" s="14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3"/>
      <c r="AR27" s="14"/>
      <c r="AS27" s="14"/>
      <c r="AT27" s="14"/>
    </row>
    <row r="28" spans="1:48" ht="21.95" customHeight="1">
      <c r="A28" s="58" t="s">
        <v>52</v>
      </c>
      <c r="B28" s="58"/>
      <c r="C28" s="58"/>
      <c r="D28" s="58"/>
      <c r="E28" s="63"/>
      <c r="F28" s="62"/>
      <c r="G28" s="61" t="s">
        <v>51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59"/>
      <c r="AS28" s="58" t="s">
        <v>50</v>
      </c>
      <c r="AT28" s="58"/>
    </row>
    <row r="29" spans="1:48" ht="21.95" customHeight="1">
      <c r="A29" s="44"/>
      <c r="B29" s="44"/>
      <c r="C29" s="44"/>
      <c r="D29" s="44"/>
      <c r="E29" s="54"/>
      <c r="F29" s="53"/>
      <c r="G29" s="56"/>
      <c r="H29" s="55"/>
      <c r="I29" s="57"/>
      <c r="J29" s="57"/>
      <c r="K29" s="56"/>
      <c r="L29" s="55"/>
      <c r="M29" s="56"/>
      <c r="N29" s="55"/>
      <c r="O29" s="56"/>
      <c r="P29" s="55"/>
      <c r="Q29" s="56"/>
      <c r="R29" s="55"/>
      <c r="S29" s="56"/>
      <c r="T29" s="55"/>
      <c r="U29" s="56"/>
      <c r="V29" s="55"/>
      <c r="W29" s="56"/>
      <c r="X29" s="55"/>
      <c r="Y29" s="56"/>
      <c r="Z29" s="55"/>
      <c r="AA29" s="56"/>
      <c r="AB29" s="55"/>
      <c r="AC29" s="56"/>
      <c r="AD29" s="55"/>
      <c r="AE29" s="56"/>
      <c r="AF29" s="55"/>
      <c r="AG29" s="56"/>
      <c r="AH29" s="55"/>
      <c r="AI29" s="56"/>
      <c r="AJ29" s="55"/>
      <c r="AK29" s="56"/>
      <c r="AL29" s="55"/>
      <c r="AM29" s="56" t="s">
        <v>49</v>
      </c>
      <c r="AN29" s="55"/>
      <c r="AO29" s="56"/>
      <c r="AP29" s="55"/>
      <c r="AQ29" s="56" t="s">
        <v>48</v>
      </c>
      <c r="AR29" s="55"/>
      <c r="AS29" s="44"/>
      <c r="AT29" s="44"/>
    </row>
    <row r="30" spans="1:48" ht="21.95" customHeight="1">
      <c r="A30" s="44"/>
      <c r="B30" s="44"/>
      <c r="C30" s="44"/>
      <c r="D30" s="44"/>
      <c r="E30" s="50" t="s">
        <v>47</v>
      </c>
      <c r="F30" s="49"/>
      <c r="G30" s="54"/>
      <c r="H30" s="53"/>
      <c r="K30" s="54"/>
      <c r="L30" s="53"/>
      <c r="M30" s="54"/>
      <c r="N30" s="53"/>
      <c r="O30" s="54"/>
      <c r="P30" s="53"/>
      <c r="Q30" s="54"/>
      <c r="R30" s="53"/>
      <c r="S30" s="54"/>
      <c r="T30" s="53"/>
      <c r="U30" s="54"/>
      <c r="V30" s="53"/>
      <c r="W30" s="54"/>
      <c r="X30" s="53"/>
      <c r="Y30" s="54"/>
      <c r="Z30" s="53"/>
      <c r="AA30" s="54"/>
      <c r="AB30" s="53"/>
      <c r="AC30" s="54"/>
      <c r="AD30" s="53"/>
      <c r="AE30" s="54"/>
      <c r="AF30" s="53"/>
      <c r="AG30" s="54"/>
      <c r="AH30" s="53"/>
      <c r="AI30" s="54"/>
      <c r="AJ30" s="53"/>
      <c r="AK30" s="54"/>
      <c r="AL30" s="53"/>
      <c r="AM30" s="52" t="s">
        <v>46</v>
      </c>
      <c r="AN30" s="51"/>
      <c r="AO30" s="52" t="s">
        <v>45</v>
      </c>
      <c r="AP30" s="51"/>
      <c r="AQ30" s="52" t="s">
        <v>44</v>
      </c>
      <c r="AR30" s="51"/>
      <c r="AS30" s="44"/>
      <c r="AT30" s="44"/>
    </row>
    <row r="31" spans="1:48" ht="21.95" customHeight="1">
      <c r="A31" s="44"/>
      <c r="B31" s="44"/>
      <c r="C31" s="44"/>
      <c r="D31" s="44"/>
      <c r="E31" s="50" t="s">
        <v>43</v>
      </c>
      <c r="F31" s="49"/>
      <c r="G31" s="46" t="s">
        <v>42</v>
      </c>
      <c r="H31" s="45"/>
      <c r="I31" s="48" t="s">
        <v>41</v>
      </c>
      <c r="J31" s="47"/>
      <c r="K31" s="46" t="s">
        <v>40</v>
      </c>
      <c r="L31" s="45"/>
      <c r="M31" s="46" t="s">
        <v>39</v>
      </c>
      <c r="N31" s="45"/>
      <c r="O31" s="46" t="s">
        <v>38</v>
      </c>
      <c r="P31" s="45"/>
      <c r="Q31" s="46" t="s">
        <v>37</v>
      </c>
      <c r="R31" s="45"/>
      <c r="S31" s="46" t="s">
        <v>36</v>
      </c>
      <c r="T31" s="45"/>
      <c r="U31" s="46" t="s">
        <v>35</v>
      </c>
      <c r="V31" s="45"/>
      <c r="W31" s="46" t="s">
        <v>34</v>
      </c>
      <c r="X31" s="45"/>
      <c r="Y31" s="46" t="s">
        <v>33</v>
      </c>
      <c r="Z31" s="45"/>
      <c r="AA31" s="46" t="s">
        <v>32</v>
      </c>
      <c r="AB31" s="45"/>
      <c r="AC31" s="46" t="s">
        <v>31</v>
      </c>
      <c r="AD31" s="45"/>
      <c r="AE31" s="46" t="s">
        <v>30</v>
      </c>
      <c r="AF31" s="45"/>
      <c r="AG31" s="46" t="s">
        <v>29</v>
      </c>
      <c r="AH31" s="45"/>
      <c r="AI31" s="46" t="s">
        <v>28</v>
      </c>
      <c r="AJ31" s="45"/>
      <c r="AK31" s="46" t="s">
        <v>27</v>
      </c>
      <c r="AL31" s="45"/>
      <c r="AM31" s="46" t="s">
        <v>26</v>
      </c>
      <c r="AN31" s="45"/>
      <c r="AO31" s="46" t="s">
        <v>25</v>
      </c>
      <c r="AP31" s="45"/>
      <c r="AQ31" s="46" t="s">
        <v>24</v>
      </c>
      <c r="AR31" s="45"/>
      <c r="AS31" s="44"/>
      <c r="AT31" s="44"/>
    </row>
    <row r="32" spans="1:48" ht="21.95" customHeight="1">
      <c r="A32" s="39"/>
      <c r="B32" s="39"/>
      <c r="C32" s="39"/>
      <c r="D32" s="39"/>
      <c r="E32" s="41"/>
      <c r="F32" s="40"/>
      <c r="G32" s="41"/>
      <c r="H32" s="40"/>
      <c r="I32" s="5"/>
      <c r="J32" s="5"/>
      <c r="K32" s="41"/>
      <c r="L32" s="40"/>
      <c r="M32" s="41"/>
      <c r="N32" s="40"/>
      <c r="O32" s="41"/>
      <c r="P32" s="40"/>
      <c r="Q32" s="41"/>
      <c r="R32" s="40"/>
      <c r="S32" s="41"/>
      <c r="T32" s="40"/>
      <c r="U32" s="41"/>
      <c r="V32" s="40"/>
      <c r="W32" s="41"/>
      <c r="X32" s="40"/>
      <c r="Y32" s="41"/>
      <c r="Z32" s="40"/>
      <c r="AA32" s="41"/>
      <c r="AB32" s="40"/>
      <c r="AC32" s="41"/>
      <c r="AD32" s="40"/>
      <c r="AE32" s="41"/>
      <c r="AF32" s="40"/>
      <c r="AG32" s="41"/>
      <c r="AH32" s="40"/>
      <c r="AI32" s="41"/>
      <c r="AJ32" s="40"/>
      <c r="AK32" s="41"/>
      <c r="AL32" s="40"/>
      <c r="AM32" s="41" t="s">
        <v>23</v>
      </c>
      <c r="AN32" s="40"/>
      <c r="AO32" s="41"/>
      <c r="AP32" s="40"/>
      <c r="AQ32" s="41" t="s">
        <v>22</v>
      </c>
      <c r="AR32" s="40"/>
      <c r="AS32" s="39"/>
      <c r="AT32" s="39"/>
    </row>
    <row r="33" spans="1:48" s="24" customFormat="1" ht="21.95" customHeight="1">
      <c r="A33" s="24" t="s">
        <v>78</v>
      </c>
      <c r="B33" s="30"/>
      <c r="C33" s="30"/>
      <c r="D33" s="30"/>
      <c r="E33" s="77">
        <f>SUM(E34,E35,E36,E37,E38)</f>
        <v>65065</v>
      </c>
      <c r="F33" s="28">
        <f>SUM(F34,F35,F36,F37,F38)</f>
        <v>0</v>
      </c>
      <c r="G33" s="77">
        <f>SUM(G34,G35,G36,G37,G38)</f>
        <v>3731</v>
      </c>
      <c r="H33" s="28"/>
      <c r="I33" s="77">
        <f>SUM(I34,I35,I36,I37,I38)</f>
        <v>3973</v>
      </c>
      <c r="J33" s="28"/>
      <c r="K33" s="77">
        <f>SUM(K34,K35,K36,K37,K38)</f>
        <v>4148</v>
      </c>
      <c r="L33" s="28"/>
      <c r="M33" s="77">
        <f>SUM(M34,M35,M36,M37,M38)</f>
        <v>4823</v>
      </c>
      <c r="N33" s="28"/>
      <c r="O33" s="77">
        <f>SUM(O34,O35,O36,O37,O38)</f>
        <v>4817</v>
      </c>
      <c r="P33" s="28"/>
      <c r="Q33" s="77">
        <f>SUM(Q34,Q35,Q36,Q37,Q38)</f>
        <v>4979</v>
      </c>
      <c r="R33" s="28"/>
      <c r="S33" s="77">
        <f>SUM(S34,S35,S36,S37,S38)</f>
        <v>5110</v>
      </c>
      <c r="T33" s="28"/>
      <c r="U33" s="77">
        <f>SUM(U34,U35,U36,U37,U38)</f>
        <v>5008</v>
      </c>
      <c r="V33" s="28"/>
      <c r="W33" s="77">
        <f>SUM(W34,W35,W36,W37,W38)</f>
        <v>5156</v>
      </c>
      <c r="X33" s="28"/>
      <c r="Y33" s="77">
        <f>SUM(Y34,Y35,Y36,Y37,Y38)</f>
        <v>5482</v>
      </c>
      <c r="Z33" s="28"/>
      <c r="AA33" s="77">
        <f>SUM(AA34,AA35,AA36,AA37,AA38)</f>
        <v>4569</v>
      </c>
      <c r="AB33" s="28"/>
      <c r="AC33" s="77">
        <f>SUM(AC34,AC35,AC36,AC37,AC38)</f>
        <v>3720</v>
      </c>
      <c r="AD33" s="28"/>
      <c r="AE33" s="77">
        <f>SUM(AE34,AE35,AE36,AE37,AE38)</f>
        <v>2953</v>
      </c>
      <c r="AF33" s="28"/>
      <c r="AG33" s="77">
        <f>SUM(AG34,AG35,AG36,AG37,AG38)</f>
        <v>2210</v>
      </c>
      <c r="AH33" s="28"/>
      <c r="AI33" s="77">
        <f>SUM(AI34,AI35,AI36,AI37,AI38)</f>
        <v>1415</v>
      </c>
      <c r="AJ33" s="28"/>
      <c r="AK33" s="77">
        <f>SUM(AK34,AK35,AK36,AK37,AK38)</f>
        <v>918</v>
      </c>
      <c r="AL33" s="28"/>
      <c r="AM33" s="77">
        <f>SUM(AM34,AM35,AM36,AM37,AM38)</f>
        <v>961</v>
      </c>
      <c r="AN33" s="28"/>
      <c r="AO33" s="77">
        <f>SUM(AO34,AO35,AO36,AO37,AO38)</f>
        <v>28</v>
      </c>
      <c r="AP33" s="28"/>
      <c r="AQ33" s="77">
        <f>SUM(AQ34,AQ35,AQ36,AQ37,AQ38)</f>
        <v>160</v>
      </c>
      <c r="AR33" s="26"/>
      <c r="AS33" s="71" t="s">
        <v>77</v>
      </c>
      <c r="AV33" s="70">
        <f>E105+E177</f>
        <v>65065</v>
      </c>
    </row>
    <row r="34" spans="1:48" ht="21.95" customHeight="1">
      <c r="B34" s="15" t="s">
        <v>76</v>
      </c>
      <c r="D34" s="3"/>
      <c r="E34" s="97">
        <f>SUM(E106,E178)</f>
        <v>2877</v>
      </c>
      <c r="F34" s="33"/>
      <c r="G34" s="103">
        <f>SUM(G106,G178)</f>
        <v>140</v>
      </c>
      <c r="H34" s="33"/>
      <c r="I34" s="97">
        <f>SUM(I106,I178)</f>
        <v>177</v>
      </c>
      <c r="J34" s="33"/>
      <c r="K34" s="103">
        <f>SUM(K106,K178)</f>
        <v>157</v>
      </c>
      <c r="L34" s="33"/>
      <c r="M34" s="103">
        <f>SUM(M106,M178)</f>
        <v>162</v>
      </c>
      <c r="N34" s="33"/>
      <c r="O34" s="103">
        <f>SUM(O106,O178)</f>
        <v>176</v>
      </c>
      <c r="P34" s="33"/>
      <c r="Q34" s="103">
        <f>SUM(Q106,Q178)</f>
        <v>217</v>
      </c>
      <c r="R34" s="33"/>
      <c r="S34" s="103">
        <f>SUM(S106,S178)</f>
        <v>235</v>
      </c>
      <c r="T34" s="33"/>
      <c r="U34" s="103">
        <f>SUM(U106,U178)</f>
        <v>219</v>
      </c>
      <c r="V34" s="33"/>
      <c r="W34" s="103">
        <f>SUM(W106,W178)</f>
        <v>245</v>
      </c>
      <c r="X34" s="33"/>
      <c r="Y34" s="103">
        <f>SUM(Y106,Y178)</f>
        <v>242</v>
      </c>
      <c r="Z34" s="33"/>
      <c r="AA34" s="103">
        <f>SUM(AA106,AA178)</f>
        <v>241</v>
      </c>
      <c r="AB34" s="33"/>
      <c r="AC34" s="79">
        <f>SUM(AC106,AC178)</f>
        <v>200</v>
      </c>
      <c r="AD34" s="33"/>
      <c r="AE34" s="79">
        <f>SUM(AE106,AE178)</f>
        <v>158</v>
      </c>
      <c r="AF34" s="33"/>
      <c r="AG34" s="79">
        <f>SUM(AG106,AG178)</f>
        <v>120</v>
      </c>
      <c r="AH34" s="33"/>
      <c r="AI34" s="79">
        <f>SUM(AI106,AI178)</f>
        <v>94</v>
      </c>
      <c r="AJ34" s="33"/>
      <c r="AK34" s="79">
        <f>SUM(AK106,AK178)</f>
        <v>32</v>
      </c>
      <c r="AL34" s="33"/>
      <c r="AM34" s="79">
        <f>SUM(AM106,AM178)</f>
        <v>53</v>
      </c>
      <c r="AN34" s="33"/>
      <c r="AO34" s="79">
        <f>SUM(AO106,AO178)</f>
        <v>6</v>
      </c>
      <c r="AP34" s="33"/>
      <c r="AQ34" s="80">
        <f>SUM(AQ106,AQ178)</f>
        <v>3</v>
      </c>
      <c r="AR34" s="16"/>
      <c r="AT34" s="15" t="s">
        <v>75</v>
      </c>
      <c r="AV34" s="100"/>
    </row>
    <row r="35" spans="1:48" ht="21.95" customHeight="1">
      <c r="B35" s="15" t="s">
        <v>74</v>
      </c>
      <c r="E35" s="97">
        <f>SUM(E107,E179)</f>
        <v>8546</v>
      </c>
      <c r="F35" s="33"/>
      <c r="G35" s="103">
        <f>SUM(G107,G179)</f>
        <v>447</v>
      </c>
      <c r="H35" s="33"/>
      <c r="I35" s="97">
        <f>SUM(K107,K179)</f>
        <v>548</v>
      </c>
      <c r="J35" s="33"/>
      <c r="K35" s="103">
        <f>SUM(O107,O179)</f>
        <v>576</v>
      </c>
      <c r="L35" s="33"/>
      <c r="M35" s="103">
        <f>SUM(S107,S179)</f>
        <v>683</v>
      </c>
      <c r="N35" s="33"/>
      <c r="O35" s="103">
        <f>SUM(W107,W179)</f>
        <v>719</v>
      </c>
      <c r="P35" s="33"/>
      <c r="Q35" s="103">
        <f>SUM(AA107,AA179)</f>
        <v>647</v>
      </c>
      <c r="R35" s="33"/>
      <c r="S35" s="103">
        <f>SUM(AE107,AE179)</f>
        <v>449</v>
      </c>
      <c r="T35" s="33"/>
      <c r="U35" s="103">
        <f>SUM(AI107,AI179)</f>
        <v>188</v>
      </c>
      <c r="V35" s="33"/>
      <c r="W35" s="103">
        <f>SUM(AM107,AM179)</f>
        <v>156</v>
      </c>
      <c r="X35" s="33"/>
      <c r="Y35" s="103">
        <f>SUM(Y107,Y179)</f>
        <v>745</v>
      </c>
      <c r="Z35" s="33"/>
      <c r="AA35" s="103">
        <f>SUM(AA107,AA179)</f>
        <v>647</v>
      </c>
      <c r="AB35" s="33"/>
      <c r="AC35" s="79">
        <f>SUM(AC107,AC179)</f>
        <v>540</v>
      </c>
      <c r="AD35" s="33"/>
      <c r="AE35" s="79">
        <f>SUM(AE107,AE179)</f>
        <v>449</v>
      </c>
      <c r="AF35" s="33"/>
      <c r="AG35" s="79">
        <f>SUM(AG107,AG179)</f>
        <v>330</v>
      </c>
      <c r="AH35" s="33"/>
      <c r="AI35" s="79">
        <f>SUM(AI107,AI179)</f>
        <v>188</v>
      </c>
      <c r="AJ35" s="33"/>
      <c r="AK35" s="79">
        <f>SUM(AK107,AK179)</f>
        <v>157</v>
      </c>
      <c r="AL35" s="33"/>
      <c r="AM35" s="79">
        <f>SUM(AM107,AM179)</f>
        <v>156</v>
      </c>
      <c r="AN35" s="33"/>
      <c r="AO35" s="79">
        <f>SUM(AO107,AO179)</f>
        <v>10</v>
      </c>
      <c r="AP35" s="33"/>
      <c r="AQ35" s="80">
        <f>SUM(AQ107,AQ179)</f>
        <v>7</v>
      </c>
      <c r="AR35" s="16"/>
      <c r="AT35" s="15" t="s">
        <v>73</v>
      </c>
    </row>
    <row r="36" spans="1:48" ht="21.95" customHeight="1">
      <c r="B36" s="15" t="s">
        <v>72</v>
      </c>
      <c r="E36" s="97">
        <f>SUM(E108,E180)</f>
        <v>5130</v>
      </c>
      <c r="F36" s="33"/>
      <c r="G36" s="103">
        <f>SUM(G108,G180)</f>
        <v>294</v>
      </c>
      <c r="H36" s="33"/>
      <c r="I36" s="97">
        <f>SUM(I108,I180)</f>
        <v>296</v>
      </c>
      <c r="J36" s="33"/>
      <c r="K36" s="103">
        <f>SUM(K108,K180)</f>
        <v>316</v>
      </c>
      <c r="L36" s="33"/>
      <c r="M36" s="103">
        <f>SUM(M108,M180)</f>
        <v>416</v>
      </c>
      <c r="N36" s="33"/>
      <c r="O36" s="103">
        <f>SUM(O108,O180)</f>
        <v>350</v>
      </c>
      <c r="P36" s="33"/>
      <c r="Q36" s="103">
        <f>SUM(Q108,Q180)</f>
        <v>405</v>
      </c>
      <c r="R36" s="33"/>
      <c r="S36" s="103">
        <f>SUM(S108,S180)</f>
        <v>416</v>
      </c>
      <c r="T36" s="33"/>
      <c r="U36" s="103">
        <f>SUM(U108,U180)</f>
        <v>434</v>
      </c>
      <c r="V36" s="33"/>
      <c r="W36" s="103">
        <f>SUM(W108,W180)</f>
        <v>430</v>
      </c>
      <c r="X36" s="33"/>
      <c r="Y36" s="103">
        <f>SUM(Y108,Y180)</f>
        <v>459</v>
      </c>
      <c r="Z36" s="33"/>
      <c r="AA36" s="103">
        <f>SUM(AA108,AA180)</f>
        <v>359</v>
      </c>
      <c r="AB36" s="33"/>
      <c r="AC36" s="79">
        <f>SUM(AC108,AC180)</f>
        <v>266</v>
      </c>
      <c r="AD36" s="33"/>
      <c r="AE36" s="79">
        <f>SUM(AE108,AE180)</f>
        <v>222</v>
      </c>
      <c r="AF36" s="33"/>
      <c r="AG36" s="79">
        <f>SUM(AG108,AG180)</f>
        <v>161</v>
      </c>
      <c r="AH36" s="33"/>
      <c r="AI36" s="79">
        <f>SUM(AI108,AI180)</f>
        <v>120</v>
      </c>
      <c r="AJ36" s="33"/>
      <c r="AK36" s="79">
        <f>SUM(AK108,AK180)</f>
        <v>85</v>
      </c>
      <c r="AL36" s="33"/>
      <c r="AM36" s="79">
        <f>SUM(AM108,AM180)</f>
        <v>85</v>
      </c>
      <c r="AN36" s="33"/>
      <c r="AO36" s="79">
        <f>SUM(AO108,AO180)</f>
        <v>1</v>
      </c>
      <c r="AP36" s="33"/>
      <c r="AQ36" s="80">
        <f>SUM(AQ108,AQ180)</f>
        <v>15</v>
      </c>
      <c r="AR36" s="16"/>
      <c r="AT36" s="15" t="s">
        <v>71</v>
      </c>
    </row>
    <row r="37" spans="1:48" ht="21.95" customHeight="1">
      <c r="B37" s="15" t="s">
        <v>70</v>
      </c>
      <c r="E37" s="97">
        <f>SUM(E109,E181)</f>
        <v>9646</v>
      </c>
      <c r="F37" s="33"/>
      <c r="G37" s="103">
        <f>SUM(G109,G181)</f>
        <v>544</v>
      </c>
      <c r="H37" s="33"/>
      <c r="I37" s="97">
        <f>SUM(I109,I181)</f>
        <v>640</v>
      </c>
      <c r="J37" s="33"/>
      <c r="K37" s="103">
        <f>SUM(K109,K181)</f>
        <v>653</v>
      </c>
      <c r="L37" s="33"/>
      <c r="M37" s="103">
        <f>SUM(M109,M181)</f>
        <v>716</v>
      </c>
      <c r="N37" s="33"/>
      <c r="O37" s="103">
        <f>SUM(O109,O181)</f>
        <v>703</v>
      </c>
      <c r="P37" s="33"/>
      <c r="Q37" s="103">
        <f>SUM(Q109,Q181)</f>
        <v>717</v>
      </c>
      <c r="R37" s="33"/>
      <c r="S37" s="103">
        <f>SUM(S109,S181)</f>
        <v>785</v>
      </c>
      <c r="T37" s="33"/>
      <c r="U37" s="103">
        <f>SUM(U109,U181)</f>
        <v>842</v>
      </c>
      <c r="V37" s="33"/>
      <c r="W37" s="103">
        <f>SUM(W109,W181)</f>
        <v>889</v>
      </c>
      <c r="X37" s="33"/>
      <c r="Y37" s="103">
        <f>SUM(Y109,Y181)</f>
        <v>764</v>
      </c>
      <c r="Z37" s="33"/>
      <c r="AA37" s="103">
        <f>SUM(AA109,AA181)</f>
        <v>662</v>
      </c>
      <c r="AB37" s="33"/>
      <c r="AC37" s="79">
        <f>SUM(AC109,AC181)</f>
        <v>567</v>
      </c>
      <c r="AD37" s="33"/>
      <c r="AE37" s="79">
        <f>SUM(AE109,AE181)</f>
        <v>396</v>
      </c>
      <c r="AF37" s="33"/>
      <c r="AG37" s="79">
        <f>SUM(AG109,AG181)</f>
        <v>315</v>
      </c>
      <c r="AH37" s="33"/>
      <c r="AI37" s="79">
        <f>SUM(AI109,AI181)</f>
        <v>192</v>
      </c>
      <c r="AJ37" s="33"/>
      <c r="AK37" s="79">
        <f>SUM(AK109,AK181)</f>
        <v>129</v>
      </c>
      <c r="AL37" s="33"/>
      <c r="AM37" s="79">
        <f>SUM(AM109,AM181)</f>
        <v>109</v>
      </c>
      <c r="AN37" s="33"/>
      <c r="AO37" s="79">
        <f>SUM(AO109,AO181)</f>
        <v>3</v>
      </c>
      <c r="AP37" s="33"/>
      <c r="AQ37" s="80">
        <f>SUM(AQ109,AQ181)</f>
        <v>20</v>
      </c>
      <c r="AR37" s="16"/>
      <c r="AT37" s="15" t="s">
        <v>69</v>
      </c>
    </row>
    <row r="38" spans="1:48" ht="21.95" customHeight="1">
      <c r="B38" s="15" t="s">
        <v>5</v>
      </c>
      <c r="E38" s="97">
        <v>38866</v>
      </c>
      <c r="F38" s="33"/>
      <c r="G38" s="103">
        <v>2306</v>
      </c>
      <c r="H38" s="33"/>
      <c r="I38" s="97">
        <v>2312</v>
      </c>
      <c r="J38" s="33"/>
      <c r="K38" s="103">
        <v>2446</v>
      </c>
      <c r="L38" s="33"/>
      <c r="M38" s="103">
        <v>2846</v>
      </c>
      <c r="N38" s="33"/>
      <c r="O38" s="103">
        <v>2869</v>
      </c>
      <c r="P38" s="33"/>
      <c r="Q38" s="79">
        <v>2993</v>
      </c>
      <c r="R38" s="33"/>
      <c r="S38" s="79">
        <v>3225</v>
      </c>
      <c r="T38" s="33"/>
      <c r="U38" s="79">
        <v>3325</v>
      </c>
      <c r="V38" s="33"/>
      <c r="W38" s="79">
        <v>3436</v>
      </c>
      <c r="X38" s="33"/>
      <c r="Y38" s="79">
        <v>3272</v>
      </c>
      <c r="Z38" s="33"/>
      <c r="AA38" s="79">
        <v>2660</v>
      </c>
      <c r="AB38" s="33"/>
      <c r="AC38" s="79">
        <v>2147</v>
      </c>
      <c r="AD38" s="33"/>
      <c r="AE38" s="79">
        <v>1728</v>
      </c>
      <c r="AF38" s="33"/>
      <c r="AG38" s="79">
        <v>1284</v>
      </c>
      <c r="AH38" s="33"/>
      <c r="AI38" s="79">
        <v>821</v>
      </c>
      <c r="AJ38" s="33"/>
      <c r="AK38" s="79">
        <v>515</v>
      </c>
      <c r="AL38" s="33"/>
      <c r="AM38" s="79">
        <v>558</v>
      </c>
      <c r="AN38" s="33"/>
      <c r="AO38" s="79">
        <v>8</v>
      </c>
      <c r="AP38" s="33"/>
      <c r="AQ38" s="79">
        <v>115</v>
      </c>
      <c r="AR38" s="16"/>
      <c r="AT38" s="15" t="s">
        <v>4</v>
      </c>
    </row>
    <row r="39" spans="1:48" s="24" customFormat="1" ht="21.95" customHeight="1">
      <c r="A39" s="24" t="s">
        <v>68</v>
      </c>
      <c r="C39" s="30"/>
      <c r="E39" s="77">
        <f>SUM(E40,E41,E42,E43,E44,E45)</f>
        <v>110785</v>
      </c>
      <c r="F39" s="28">
        <f>SUM(F40,F41,F42,F43,F44,F45)</f>
        <v>0</v>
      </c>
      <c r="G39" s="77">
        <f>SUM(G40,G41,G42,G43,G44,G45)</f>
        <v>6386</v>
      </c>
      <c r="H39" s="28"/>
      <c r="I39" s="77">
        <f>SUM(I40,I41,I42,I43,I44,I45)</f>
        <v>7053</v>
      </c>
      <c r="J39" s="28"/>
      <c r="K39" s="77">
        <f>SUM(K40,K41,K42,K43,K44,K45)</f>
        <v>7416</v>
      </c>
      <c r="L39" s="28"/>
      <c r="M39" s="77">
        <f>SUM(M40,M41,M42,M43,M44,M45)</f>
        <v>8538</v>
      </c>
      <c r="N39" s="28"/>
      <c r="O39" s="77">
        <f>SUM(O40,O41,O42,O43,O44,O45)</f>
        <v>8086</v>
      </c>
      <c r="P39" s="28"/>
      <c r="Q39" s="77">
        <f>SUM(Q40,Q41,Q42,Q43,Q44,Q45)</f>
        <v>8002</v>
      </c>
      <c r="R39" s="28"/>
      <c r="S39" s="77">
        <f>SUM(S40,S41,S42,S43,S44,S45)</f>
        <v>9036</v>
      </c>
      <c r="T39" s="28"/>
      <c r="U39" s="77">
        <f>SUM(U40,U41,U42,U43,U44,U45)</f>
        <v>9600</v>
      </c>
      <c r="V39" s="28"/>
      <c r="W39" s="77">
        <f>SUM(W40,W41,W42,W43,W44,W45)</f>
        <v>9829</v>
      </c>
      <c r="X39" s="28"/>
      <c r="Y39" s="77">
        <f>SUM(Y40,Y41,Y42,Y43,Y44,Y45)</f>
        <v>8853</v>
      </c>
      <c r="Z39" s="28"/>
      <c r="AA39" s="77">
        <f>SUM(AA40,AA41,AA42,AA43,AA44,AA45)</f>
        <v>7070</v>
      </c>
      <c r="AB39" s="28"/>
      <c r="AC39" s="77">
        <f>SUM(AC40,AC41,AC42,AC43,AC44,AC45)</f>
        <v>5949</v>
      </c>
      <c r="AD39" s="28"/>
      <c r="AE39" s="77">
        <f>SUM(AE40,AE41,AE42,AE43,AE44,AE45)</f>
        <v>4599</v>
      </c>
      <c r="AF39" s="28"/>
      <c r="AG39" s="77">
        <f>SUM(AG40,AG41,AG42,AG43,AG44,AG45)</f>
        <v>3466</v>
      </c>
      <c r="AH39" s="28"/>
      <c r="AI39" s="77">
        <f>SUM(AI40,AI41,AI42,AI43,AI44,AI45)</f>
        <v>2062</v>
      </c>
      <c r="AJ39" s="28"/>
      <c r="AK39" s="77">
        <f>SUM(AK40,AK41,AK42,AK43,AK44,AK45)</f>
        <v>1375</v>
      </c>
      <c r="AL39" s="28"/>
      <c r="AM39" s="77">
        <f>SUM(AM40,AM41,AM42,AM43,AM44,AM45)</f>
        <v>1228</v>
      </c>
      <c r="AN39" s="28"/>
      <c r="AO39" s="77">
        <f>SUM(AO40,AO41,AO42,AO43,AO44,AO45)</f>
        <v>29</v>
      </c>
      <c r="AP39" s="28"/>
      <c r="AQ39" s="77">
        <f>SUM(AQ40,AQ41,AQ42,AQ43,AQ44,AQ45)</f>
        <v>2208</v>
      </c>
      <c r="AR39" s="26"/>
      <c r="AS39" s="24" t="s">
        <v>67</v>
      </c>
      <c r="AV39" s="70">
        <f>E111+E183</f>
        <v>110785</v>
      </c>
    </row>
    <row r="40" spans="1:48" ht="21.95" customHeight="1">
      <c r="B40" s="15" t="s">
        <v>66</v>
      </c>
      <c r="E40" s="97">
        <f>SUM(E112,E184)</f>
        <v>5136</v>
      </c>
      <c r="F40" s="33"/>
      <c r="G40" s="103">
        <f>SUM(G112,G184)</f>
        <v>249</v>
      </c>
      <c r="H40" s="33"/>
      <c r="I40" s="97">
        <f>SUM(I112,I184)</f>
        <v>283</v>
      </c>
      <c r="J40" s="33"/>
      <c r="K40" s="103">
        <f>SUM(K112,K184)</f>
        <v>330</v>
      </c>
      <c r="L40" s="33"/>
      <c r="M40" s="103">
        <f>SUM(M112,M184)</f>
        <v>362</v>
      </c>
      <c r="N40" s="33"/>
      <c r="O40" s="103">
        <f>SUM(O112,O184)</f>
        <v>399</v>
      </c>
      <c r="P40" s="33"/>
      <c r="Q40" s="103">
        <f>SUM(Q112,Q184)</f>
        <v>359</v>
      </c>
      <c r="R40" s="33"/>
      <c r="S40" s="103">
        <f>SUM(S112,S184)</f>
        <v>410</v>
      </c>
      <c r="T40" s="33"/>
      <c r="U40" s="103">
        <f>SUM(U112,U184)</f>
        <v>430</v>
      </c>
      <c r="V40" s="33"/>
      <c r="W40" s="103">
        <f>SUM(W112,W184)</f>
        <v>469</v>
      </c>
      <c r="X40" s="33"/>
      <c r="Y40" s="103">
        <f>SUM(Y112,Y184)</f>
        <v>451</v>
      </c>
      <c r="Z40" s="33"/>
      <c r="AA40" s="103">
        <f>SUM(AA112,AA184)</f>
        <v>313</v>
      </c>
      <c r="AB40" s="33"/>
      <c r="AC40" s="79">
        <f>SUM(AC112,AC184)</f>
        <v>330</v>
      </c>
      <c r="AD40" s="33"/>
      <c r="AE40" s="79">
        <f>SUM(AE112,AE184)</f>
        <v>222</v>
      </c>
      <c r="AF40" s="33"/>
      <c r="AG40" s="79">
        <f>SUM(AG112,AG184)</f>
        <v>184</v>
      </c>
      <c r="AH40" s="33"/>
      <c r="AI40" s="79">
        <f>SUM(AI112,AI184)</f>
        <v>118</v>
      </c>
      <c r="AJ40" s="33"/>
      <c r="AK40" s="79">
        <f>SUM(AK112,AK184)</f>
        <v>69</v>
      </c>
      <c r="AL40" s="33"/>
      <c r="AM40" s="79">
        <f>SUM(AM112,AM184)</f>
        <v>64</v>
      </c>
      <c r="AN40" s="33"/>
      <c r="AO40" s="79">
        <f>SUM(AO112,AO184)</f>
        <v>1</v>
      </c>
      <c r="AP40" s="33"/>
      <c r="AQ40" s="80">
        <f>SUM(AQ112,AQ184)</f>
        <v>93</v>
      </c>
      <c r="AR40" s="16"/>
      <c r="AT40" s="15" t="s">
        <v>65</v>
      </c>
    </row>
    <row r="41" spans="1:48" ht="21.95" customHeight="1">
      <c r="B41" s="15" t="s">
        <v>64</v>
      </c>
      <c r="E41" s="97">
        <f>SUM(E113,E185)</f>
        <v>5148</v>
      </c>
      <c r="F41" s="33"/>
      <c r="G41" s="103">
        <f>SUM(G113,G185)</f>
        <v>248</v>
      </c>
      <c r="H41" s="33"/>
      <c r="I41" s="97">
        <f>SUM(I113,I185)</f>
        <v>335</v>
      </c>
      <c r="J41" s="33"/>
      <c r="K41" s="103">
        <f>SUM(K113,K185)</f>
        <v>335</v>
      </c>
      <c r="L41" s="33"/>
      <c r="M41" s="103">
        <f>SUM(M113,M185)</f>
        <v>329</v>
      </c>
      <c r="N41" s="33"/>
      <c r="O41" s="103">
        <f>SUM(O113,O185)</f>
        <v>334</v>
      </c>
      <c r="P41" s="33"/>
      <c r="Q41" s="79">
        <f>SUM(Q113,Q185)</f>
        <v>361</v>
      </c>
      <c r="R41" s="33"/>
      <c r="S41" s="79">
        <f>SUM(S113,S185)</f>
        <v>381</v>
      </c>
      <c r="T41" s="33"/>
      <c r="U41" s="79">
        <f>SUM(U113,U185)</f>
        <v>442</v>
      </c>
      <c r="V41" s="33"/>
      <c r="W41" s="79">
        <f>SUM(W113,W185)</f>
        <v>429</v>
      </c>
      <c r="X41" s="33"/>
      <c r="Y41" s="79">
        <f>SUM(Y113,Y185)</f>
        <v>438</v>
      </c>
      <c r="Z41" s="33"/>
      <c r="AA41" s="79">
        <f>SUM(AA113,AA185)</f>
        <v>385</v>
      </c>
      <c r="AB41" s="33"/>
      <c r="AC41" s="79">
        <f>SUM(AC113,AC185)</f>
        <v>360</v>
      </c>
      <c r="AD41" s="33"/>
      <c r="AE41" s="79">
        <f>SUM(AE113,AE185)</f>
        <v>256</v>
      </c>
      <c r="AF41" s="33"/>
      <c r="AG41" s="79">
        <f>SUM(AG113,AG185)</f>
        <v>190</v>
      </c>
      <c r="AH41" s="33"/>
      <c r="AI41" s="79">
        <f>SUM(AI113,AI185)</f>
        <v>108</v>
      </c>
      <c r="AJ41" s="33"/>
      <c r="AK41" s="79">
        <f>SUM(AK113,AK185)</f>
        <v>66</v>
      </c>
      <c r="AL41" s="33"/>
      <c r="AM41" s="79">
        <f>SUM(AM113,AM185)</f>
        <v>56</v>
      </c>
      <c r="AN41" s="33"/>
      <c r="AO41" s="79">
        <f>SUM(AO113,AO185)</f>
        <v>6</v>
      </c>
      <c r="AP41" s="33"/>
      <c r="AQ41" s="79">
        <f>SUM(AQ113,AQ185)</f>
        <v>89</v>
      </c>
      <c r="AR41" s="16"/>
      <c r="AT41" s="15" t="s">
        <v>63</v>
      </c>
    </row>
    <row r="42" spans="1:48" ht="21.95" customHeight="1">
      <c r="B42" s="15" t="s">
        <v>62</v>
      </c>
      <c r="E42" s="97">
        <f>SUM(E114,E186)</f>
        <v>9198</v>
      </c>
      <c r="F42" s="33"/>
      <c r="G42" s="103">
        <f>SUM(G114,G186)</f>
        <v>567</v>
      </c>
      <c r="H42" s="33"/>
      <c r="I42" s="97">
        <f>SUM(I114,I186)</f>
        <v>630</v>
      </c>
      <c r="J42" s="33"/>
      <c r="K42" s="103">
        <f>SUM(K114,K186)</f>
        <v>602</v>
      </c>
      <c r="L42" s="33"/>
      <c r="M42" s="103">
        <f>SUM(M114,M186)</f>
        <v>712</v>
      </c>
      <c r="N42" s="33"/>
      <c r="O42" s="103">
        <f>SUM(O114,O186)</f>
        <v>690</v>
      </c>
      <c r="P42" s="33"/>
      <c r="Q42" s="79">
        <f>SUM(Q114,Q186)</f>
        <v>684</v>
      </c>
      <c r="R42" s="33"/>
      <c r="S42" s="79">
        <f>SUM(S114,S186)</f>
        <v>745</v>
      </c>
      <c r="T42" s="33"/>
      <c r="U42" s="79">
        <f>SUM(U114,U186)</f>
        <v>714</v>
      </c>
      <c r="V42" s="33"/>
      <c r="W42" s="79">
        <f>SUM(W114,W186)</f>
        <v>801</v>
      </c>
      <c r="X42" s="33"/>
      <c r="Y42" s="79">
        <f>SUM(Y114,Y186)</f>
        <v>706</v>
      </c>
      <c r="Z42" s="33"/>
      <c r="AA42" s="79">
        <f>SUM(AA114,AA186)</f>
        <v>679</v>
      </c>
      <c r="AB42" s="33"/>
      <c r="AC42" s="79">
        <f>SUM(AC114,AC186)</f>
        <v>524</v>
      </c>
      <c r="AD42" s="33"/>
      <c r="AE42" s="79">
        <f>SUM(AE114,AE186)</f>
        <v>402</v>
      </c>
      <c r="AF42" s="33"/>
      <c r="AG42" s="79">
        <f>SUM(AG114,AG186)</f>
        <v>309</v>
      </c>
      <c r="AH42" s="33"/>
      <c r="AI42" s="79">
        <f>SUM(AI114,AI186)</f>
        <v>198</v>
      </c>
      <c r="AJ42" s="33"/>
      <c r="AK42" s="79">
        <f>SUM(AK114,AK186)</f>
        <v>128</v>
      </c>
      <c r="AL42" s="33"/>
      <c r="AM42" s="79">
        <f>SUM(AM114,AM186)</f>
        <v>101</v>
      </c>
      <c r="AN42" s="33"/>
      <c r="AO42" s="79">
        <f>SUM(AO114,AO186)</f>
        <v>2</v>
      </c>
      <c r="AP42" s="33"/>
      <c r="AQ42" s="80">
        <f>SUM(AQ114,AQ186)</f>
        <v>4</v>
      </c>
      <c r="AR42" s="16"/>
      <c r="AT42" s="15" t="s">
        <v>61</v>
      </c>
    </row>
    <row r="43" spans="1:48" ht="21.95" customHeight="1">
      <c r="B43" s="15" t="s">
        <v>60</v>
      </c>
      <c r="E43" s="97">
        <f>SUM(E115,E187)</f>
        <v>12419</v>
      </c>
      <c r="F43" s="33"/>
      <c r="G43" s="103">
        <f>SUM(G115,G187)</f>
        <v>791</v>
      </c>
      <c r="H43" s="33"/>
      <c r="I43" s="97">
        <f>SUM(I115,I187)</f>
        <v>784</v>
      </c>
      <c r="J43" s="33"/>
      <c r="K43" s="103">
        <f>SUM(K115,K187)</f>
        <v>894</v>
      </c>
      <c r="L43" s="33"/>
      <c r="M43" s="103">
        <f>SUM(M115,M187)</f>
        <v>1054</v>
      </c>
      <c r="N43" s="33"/>
      <c r="O43" s="103">
        <f>SUM(O115,O187)</f>
        <v>921</v>
      </c>
      <c r="P43" s="33"/>
      <c r="Q43" s="79">
        <f>SUM(Q115,Q187)</f>
        <v>978</v>
      </c>
      <c r="R43" s="33"/>
      <c r="S43" s="79">
        <f>SUM(S115,S187)</f>
        <v>1012</v>
      </c>
      <c r="T43" s="33"/>
      <c r="U43" s="79">
        <f>SUM(U115,U187)</f>
        <v>1060</v>
      </c>
      <c r="V43" s="33"/>
      <c r="W43" s="79">
        <f>SUM(W115,W187)</f>
        <v>1099</v>
      </c>
      <c r="X43" s="33"/>
      <c r="Y43" s="79">
        <f>SUM(Y115,Y187)</f>
        <v>1040</v>
      </c>
      <c r="Z43" s="33"/>
      <c r="AA43" s="79">
        <f>SUM(AA115,AA187)</f>
        <v>789</v>
      </c>
      <c r="AB43" s="33"/>
      <c r="AC43" s="79">
        <f>SUM(AC115,AC187)</f>
        <v>648</v>
      </c>
      <c r="AD43" s="33"/>
      <c r="AE43" s="79">
        <f>SUM(AE115,AE187)</f>
        <v>502</v>
      </c>
      <c r="AF43" s="33"/>
      <c r="AG43" s="79">
        <f>SUM(AG115,AG187)</f>
        <v>360</v>
      </c>
      <c r="AH43" s="33"/>
      <c r="AI43" s="79">
        <f>SUM(AI115,AI187)</f>
        <v>212</v>
      </c>
      <c r="AJ43" s="33"/>
      <c r="AK43" s="79">
        <f>SUM(AK115,AK187)</f>
        <v>132</v>
      </c>
      <c r="AL43" s="33"/>
      <c r="AM43" s="79">
        <f>SUM(AM115,AM187)</f>
        <v>134</v>
      </c>
      <c r="AN43" s="33"/>
      <c r="AO43" s="79">
        <f>SUM(AO115,AO187)</f>
        <v>2</v>
      </c>
      <c r="AP43" s="33"/>
      <c r="AQ43" s="80">
        <f>SUM(AQ115,AQ187)</f>
        <v>7</v>
      </c>
      <c r="AR43" s="16"/>
      <c r="AT43" s="15" t="s">
        <v>59</v>
      </c>
      <c r="AU43" s="102"/>
    </row>
    <row r="44" spans="1:48" ht="21.95" customHeight="1">
      <c r="B44" s="15" t="s">
        <v>58</v>
      </c>
      <c r="E44" s="97">
        <f>SUM(E116,E188)</f>
        <v>8249</v>
      </c>
      <c r="F44" s="33"/>
      <c r="G44" s="103">
        <f>SUM(G116,G188)</f>
        <v>503</v>
      </c>
      <c r="H44" s="33"/>
      <c r="I44" s="97">
        <f>SUM(I116,I188)</f>
        <v>525</v>
      </c>
      <c r="J44" s="33"/>
      <c r="K44" s="103">
        <f>SUM(K116,K188)</f>
        <v>540</v>
      </c>
      <c r="L44" s="33"/>
      <c r="M44" s="103">
        <f>SUM(M116,M188)</f>
        <v>654</v>
      </c>
      <c r="N44" s="33"/>
      <c r="O44" s="103">
        <f>SUM(O116,O188)</f>
        <v>610</v>
      </c>
      <c r="P44" s="33"/>
      <c r="Q44" s="79">
        <f>SUM(Q116,Q188)</f>
        <v>630</v>
      </c>
      <c r="R44" s="33"/>
      <c r="S44" s="79">
        <f>SUM(S116,S188)</f>
        <v>719</v>
      </c>
      <c r="T44" s="33"/>
      <c r="U44" s="79">
        <f>SUM(U116,U188)</f>
        <v>756</v>
      </c>
      <c r="V44" s="33"/>
      <c r="W44" s="79">
        <f>SUM(W116,W188)</f>
        <v>801</v>
      </c>
      <c r="X44" s="33"/>
      <c r="Y44" s="79">
        <f>SUM(Y116,Y188)</f>
        <v>690</v>
      </c>
      <c r="Z44" s="33"/>
      <c r="AA44" s="79">
        <f>SUM(AA116,AA188)</f>
        <v>494</v>
      </c>
      <c r="AB44" s="33"/>
      <c r="AC44" s="79">
        <f>SUM(AC116,AC188)</f>
        <v>434</v>
      </c>
      <c r="AD44" s="33"/>
      <c r="AE44" s="79">
        <f>SUM(AE116,AE188)</f>
        <v>334</v>
      </c>
      <c r="AF44" s="33"/>
      <c r="AG44" s="79">
        <f>SUM(AG116,AG188)</f>
        <v>246</v>
      </c>
      <c r="AH44" s="33"/>
      <c r="AI44" s="79">
        <f>SUM(AI116,AI188)</f>
        <v>121</v>
      </c>
      <c r="AJ44" s="33"/>
      <c r="AK44" s="79">
        <f>SUM(AK116,AK188)</f>
        <v>101</v>
      </c>
      <c r="AL44" s="33"/>
      <c r="AM44" s="79">
        <f>SUM(AM116,AM188)</f>
        <v>83</v>
      </c>
      <c r="AN44" s="33"/>
      <c r="AO44" s="79">
        <f>SUM(AO116,AO188)</f>
        <v>3</v>
      </c>
      <c r="AP44" s="33"/>
      <c r="AQ44" s="80">
        <f>SUM(AQ116,AQ188)</f>
        <v>5</v>
      </c>
      <c r="AR44" s="16"/>
      <c r="AT44" s="15" t="s">
        <v>57</v>
      </c>
    </row>
    <row r="45" spans="1:48" ht="21.95" customHeight="1">
      <c r="B45" s="15" t="s">
        <v>5</v>
      </c>
      <c r="E45" s="97">
        <v>70635</v>
      </c>
      <c r="F45" s="33"/>
      <c r="G45" s="103">
        <v>4028</v>
      </c>
      <c r="H45" s="33"/>
      <c r="I45" s="97">
        <v>4496</v>
      </c>
      <c r="J45" s="33"/>
      <c r="K45" s="103">
        <v>4715</v>
      </c>
      <c r="L45" s="33"/>
      <c r="M45" s="103">
        <v>5427</v>
      </c>
      <c r="N45" s="33"/>
      <c r="O45" s="103">
        <v>5132</v>
      </c>
      <c r="P45" s="33"/>
      <c r="Q45" s="79">
        <v>4990</v>
      </c>
      <c r="R45" s="33"/>
      <c r="S45" s="79">
        <v>5769</v>
      </c>
      <c r="T45" s="33"/>
      <c r="U45" s="79">
        <v>6198</v>
      </c>
      <c r="V45" s="33"/>
      <c r="W45" s="79">
        <v>6230</v>
      </c>
      <c r="X45" s="33"/>
      <c r="Y45" s="79">
        <v>5528</v>
      </c>
      <c r="Z45" s="33"/>
      <c r="AA45" s="79">
        <v>4410</v>
      </c>
      <c r="AB45" s="33"/>
      <c r="AC45" s="79">
        <v>3653</v>
      </c>
      <c r="AD45" s="33"/>
      <c r="AE45" s="79">
        <v>2883</v>
      </c>
      <c r="AF45" s="33"/>
      <c r="AG45" s="79">
        <v>2177</v>
      </c>
      <c r="AH45" s="33"/>
      <c r="AI45" s="79">
        <v>1305</v>
      </c>
      <c r="AJ45" s="33"/>
      <c r="AK45" s="79">
        <v>879</v>
      </c>
      <c r="AL45" s="33"/>
      <c r="AM45" s="79">
        <v>790</v>
      </c>
      <c r="AN45" s="33"/>
      <c r="AO45" s="79">
        <v>15</v>
      </c>
      <c r="AP45" s="33"/>
      <c r="AQ45" s="79">
        <v>2010</v>
      </c>
      <c r="AR45" s="16"/>
      <c r="AT45" s="15" t="s">
        <v>4</v>
      </c>
    </row>
    <row r="46" spans="1:48" ht="21.95" customHeight="1">
      <c r="B46" s="15"/>
      <c r="E46" s="33"/>
      <c r="F46" s="33"/>
      <c r="G46" s="68"/>
      <c r="H46" s="33"/>
      <c r="I46" s="33"/>
      <c r="J46" s="33"/>
      <c r="K46" s="68"/>
      <c r="L46" s="33"/>
      <c r="M46" s="68"/>
      <c r="N46" s="33"/>
      <c r="O46" s="68"/>
      <c r="P46" s="33"/>
      <c r="Q46" s="18"/>
      <c r="R46" s="33"/>
      <c r="S46" s="18"/>
      <c r="T46" s="33"/>
      <c r="U46" s="18"/>
      <c r="V46" s="33"/>
      <c r="W46" s="18"/>
      <c r="X46" s="33"/>
      <c r="Y46" s="18"/>
      <c r="Z46" s="33"/>
      <c r="AA46" s="18"/>
      <c r="AB46" s="33"/>
      <c r="AC46" s="18"/>
      <c r="AD46" s="33"/>
      <c r="AE46" s="18"/>
      <c r="AF46" s="33"/>
      <c r="AG46" s="18"/>
      <c r="AH46" s="33"/>
      <c r="AI46" s="18"/>
      <c r="AJ46" s="33"/>
      <c r="AK46" s="18"/>
      <c r="AL46" s="33"/>
      <c r="AM46" s="18"/>
      <c r="AN46" s="33"/>
      <c r="AO46" s="18"/>
      <c r="AP46" s="33"/>
      <c r="AQ46" s="18"/>
      <c r="AR46" s="33"/>
      <c r="AT46" s="15"/>
    </row>
    <row r="47" spans="1:48" ht="21.95" customHeight="1">
      <c r="B47" s="15"/>
      <c r="E47" s="33"/>
      <c r="F47" s="33"/>
      <c r="G47" s="68"/>
      <c r="H47" s="33"/>
      <c r="I47" s="33"/>
      <c r="J47" s="33"/>
      <c r="K47" s="68"/>
      <c r="L47" s="33"/>
      <c r="M47" s="68"/>
      <c r="N47" s="33"/>
      <c r="O47" s="68"/>
      <c r="P47" s="33"/>
      <c r="Q47" s="18"/>
      <c r="R47" s="33"/>
      <c r="S47" s="18"/>
      <c r="T47" s="33"/>
      <c r="U47" s="18"/>
      <c r="V47" s="33"/>
      <c r="W47" s="18"/>
      <c r="X47" s="33"/>
      <c r="Y47" s="18"/>
      <c r="Z47" s="33"/>
      <c r="AA47" s="18"/>
      <c r="AB47" s="33"/>
      <c r="AC47" s="18"/>
      <c r="AD47" s="33"/>
      <c r="AE47" s="18"/>
      <c r="AF47" s="33"/>
      <c r="AG47" s="18"/>
      <c r="AH47" s="33"/>
      <c r="AI47" s="18"/>
      <c r="AJ47" s="33"/>
      <c r="AK47" s="18"/>
      <c r="AL47" s="33"/>
      <c r="AM47" s="18"/>
      <c r="AN47" s="33"/>
      <c r="AO47" s="18"/>
      <c r="AP47" s="33"/>
      <c r="AQ47" s="18"/>
      <c r="AR47" s="33"/>
      <c r="AT47" s="15"/>
    </row>
    <row r="48" spans="1:48" ht="21.95" customHeight="1">
      <c r="B48" s="15"/>
      <c r="E48" s="33"/>
      <c r="F48" s="33"/>
      <c r="G48" s="68"/>
      <c r="H48" s="33"/>
      <c r="I48" s="33"/>
      <c r="J48" s="33"/>
      <c r="K48" s="68"/>
      <c r="L48" s="33"/>
      <c r="M48" s="68"/>
      <c r="N48" s="33"/>
      <c r="O48" s="68"/>
      <c r="P48" s="33"/>
      <c r="Q48" s="18"/>
      <c r="R48" s="33"/>
      <c r="S48" s="18"/>
      <c r="T48" s="33"/>
      <c r="U48" s="18"/>
      <c r="V48" s="33"/>
      <c r="W48" s="18"/>
      <c r="X48" s="33"/>
      <c r="Y48" s="18"/>
      <c r="Z48" s="33"/>
      <c r="AA48" s="18"/>
      <c r="AB48" s="33"/>
      <c r="AC48" s="18"/>
      <c r="AD48" s="33"/>
      <c r="AE48" s="18"/>
      <c r="AF48" s="33"/>
      <c r="AG48" s="18"/>
      <c r="AH48" s="33"/>
      <c r="AI48" s="18"/>
      <c r="AJ48" s="33"/>
      <c r="AK48" s="18"/>
      <c r="AL48" s="33"/>
      <c r="AM48" s="18"/>
      <c r="AN48" s="33"/>
      <c r="AO48" s="18"/>
      <c r="AP48" s="33"/>
      <c r="AQ48" s="18"/>
      <c r="AR48" s="33"/>
      <c r="AT48" s="15"/>
    </row>
    <row r="49" spans="1:48" s="24" customFormat="1" ht="21.95" customHeight="1">
      <c r="A49" s="66" t="s">
        <v>56</v>
      </c>
      <c r="B49" s="66"/>
      <c r="C49" s="65">
        <v>1.3</v>
      </c>
      <c r="D49" s="67" t="s">
        <v>55</v>
      </c>
      <c r="AQ49" s="30"/>
      <c r="AV49" s="25"/>
    </row>
    <row r="50" spans="1:48" s="24" customFormat="1" ht="21.95" customHeight="1">
      <c r="A50" s="66" t="s">
        <v>54</v>
      </c>
      <c r="B50" s="66"/>
      <c r="C50" s="65">
        <v>1.3</v>
      </c>
      <c r="D50" s="64" t="s">
        <v>53</v>
      </c>
      <c r="AQ50" s="30"/>
      <c r="AV50" s="25"/>
    </row>
    <row r="51" spans="1:48" ht="6" customHeight="1">
      <c r="A51" s="14"/>
      <c r="B51" s="14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3"/>
      <c r="AR51" s="14"/>
      <c r="AS51" s="14"/>
    </row>
    <row r="52" spans="1:48" ht="21.95" customHeight="1">
      <c r="A52" s="58" t="s">
        <v>52</v>
      </c>
      <c r="B52" s="58"/>
      <c r="C52" s="58"/>
      <c r="D52" s="58"/>
      <c r="E52" s="63"/>
      <c r="F52" s="62"/>
      <c r="G52" s="61" t="s">
        <v>51</v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59"/>
      <c r="AS52" s="58" t="s">
        <v>50</v>
      </c>
      <c r="AT52" s="58"/>
    </row>
    <row r="53" spans="1:48" ht="21.95" customHeight="1">
      <c r="A53" s="44"/>
      <c r="B53" s="44"/>
      <c r="C53" s="44"/>
      <c r="D53" s="44"/>
      <c r="E53" s="54"/>
      <c r="F53" s="53"/>
      <c r="G53" s="56"/>
      <c r="H53" s="55"/>
      <c r="I53" s="57"/>
      <c r="J53" s="57"/>
      <c r="K53" s="56"/>
      <c r="L53" s="55"/>
      <c r="M53" s="56"/>
      <c r="N53" s="55"/>
      <c r="O53" s="56"/>
      <c r="P53" s="55"/>
      <c r="Q53" s="56"/>
      <c r="R53" s="55"/>
      <c r="S53" s="56"/>
      <c r="T53" s="55"/>
      <c r="U53" s="56"/>
      <c r="V53" s="55"/>
      <c r="W53" s="56"/>
      <c r="X53" s="55"/>
      <c r="Y53" s="56"/>
      <c r="Z53" s="55"/>
      <c r="AA53" s="56"/>
      <c r="AB53" s="55"/>
      <c r="AC53" s="56"/>
      <c r="AD53" s="55"/>
      <c r="AE53" s="56"/>
      <c r="AF53" s="55"/>
      <c r="AG53" s="56"/>
      <c r="AH53" s="55"/>
      <c r="AI53" s="56"/>
      <c r="AJ53" s="55"/>
      <c r="AK53" s="56"/>
      <c r="AL53" s="55"/>
      <c r="AM53" s="56" t="s">
        <v>49</v>
      </c>
      <c r="AN53" s="55"/>
      <c r="AO53" s="56"/>
      <c r="AP53" s="55"/>
      <c r="AQ53" s="56" t="s">
        <v>48</v>
      </c>
      <c r="AR53" s="55"/>
      <c r="AS53" s="44"/>
      <c r="AT53" s="44"/>
    </row>
    <row r="54" spans="1:48" ht="21.95" customHeight="1">
      <c r="A54" s="44"/>
      <c r="B54" s="44"/>
      <c r="C54" s="44"/>
      <c r="D54" s="44"/>
      <c r="E54" s="50" t="s">
        <v>47</v>
      </c>
      <c r="F54" s="49"/>
      <c r="G54" s="54"/>
      <c r="H54" s="53"/>
      <c r="K54" s="54"/>
      <c r="L54" s="53"/>
      <c r="M54" s="54"/>
      <c r="N54" s="53"/>
      <c r="O54" s="54"/>
      <c r="P54" s="53"/>
      <c r="Q54" s="54"/>
      <c r="R54" s="53"/>
      <c r="S54" s="54"/>
      <c r="T54" s="53"/>
      <c r="U54" s="54"/>
      <c r="V54" s="53"/>
      <c r="W54" s="54"/>
      <c r="X54" s="53"/>
      <c r="Y54" s="54"/>
      <c r="Z54" s="53"/>
      <c r="AA54" s="54"/>
      <c r="AB54" s="53"/>
      <c r="AC54" s="54"/>
      <c r="AD54" s="53"/>
      <c r="AE54" s="54"/>
      <c r="AF54" s="53"/>
      <c r="AG54" s="54"/>
      <c r="AH54" s="53"/>
      <c r="AI54" s="54"/>
      <c r="AJ54" s="53"/>
      <c r="AK54" s="54"/>
      <c r="AL54" s="53"/>
      <c r="AM54" s="52" t="s">
        <v>46</v>
      </c>
      <c r="AN54" s="51"/>
      <c r="AO54" s="52" t="s">
        <v>45</v>
      </c>
      <c r="AP54" s="51"/>
      <c r="AQ54" s="52" t="s">
        <v>44</v>
      </c>
      <c r="AR54" s="51"/>
      <c r="AS54" s="44"/>
      <c r="AT54" s="44"/>
    </row>
    <row r="55" spans="1:48" ht="21.95" customHeight="1">
      <c r="A55" s="44"/>
      <c r="B55" s="44"/>
      <c r="C55" s="44"/>
      <c r="D55" s="44"/>
      <c r="E55" s="50" t="s">
        <v>43</v>
      </c>
      <c r="F55" s="49"/>
      <c r="G55" s="46" t="s">
        <v>42</v>
      </c>
      <c r="H55" s="45"/>
      <c r="I55" s="48" t="s">
        <v>41</v>
      </c>
      <c r="J55" s="47"/>
      <c r="K55" s="46" t="s">
        <v>40</v>
      </c>
      <c r="L55" s="45"/>
      <c r="M55" s="46" t="s">
        <v>39</v>
      </c>
      <c r="N55" s="45"/>
      <c r="O55" s="46" t="s">
        <v>38</v>
      </c>
      <c r="P55" s="45"/>
      <c r="Q55" s="46" t="s">
        <v>37</v>
      </c>
      <c r="R55" s="45"/>
      <c r="S55" s="46" t="s">
        <v>36</v>
      </c>
      <c r="T55" s="45"/>
      <c r="U55" s="46" t="s">
        <v>35</v>
      </c>
      <c r="V55" s="45"/>
      <c r="W55" s="46" t="s">
        <v>34</v>
      </c>
      <c r="X55" s="45"/>
      <c r="Y55" s="46" t="s">
        <v>33</v>
      </c>
      <c r="Z55" s="45"/>
      <c r="AA55" s="46" t="s">
        <v>32</v>
      </c>
      <c r="AB55" s="45"/>
      <c r="AC55" s="46" t="s">
        <v>31</v>
      </c>
      <c r="AD55" s="45"/>
      <c r="AE55" s="46" t="s">
        <v>30</v>
      </c>
      <c r="AF55" s="45"/>
      <c r="AG55" s="46" t="s">
        <v>29</v>
      </c>
      <c r="AH55" s="45"/>
      <c r="AI55" s="46" t="s">
        <v>28</v>
      </c>
      <c r="AJ55" s="45"/>
      <c r="AK55" s="46" t="s">
        <v>27</v>
      </c>
      <c r="AL55" s="45"/>
      <c r="AM55" s="46" t="s">
        <v>26</v>
      </c>
      <c r="AN55" s="45"/>
      <c r="AO55" s="46" t="s">
        <v>25</v>
      </c>
      <c r="AP55" s="45"/>
      <c r="AQ55" s="46" t="s">
        <v>24</v>
      </c>
      <c r="AR55" s="45"/>
      <c r="AS55" s="44"/>
      <c r="AT55" s="44"/>
    </row>
    <row r="56" spans="1:48" ht="21.95" customHeight="1">
      <c r="A56" s="39"/>
      <c r="B56" s="39"/>
      <c r="C56" s="39"/>
      <c r="D56" s="39"/>
      <c r="E56" s="43"/>
      <c r="F56" s="42"/>
      <c r="G56" s="43"/>
      <c r="H56" s="42"/>
      <c r="I56" s="5"/>
      <c r="J56" s="5"/>
      <c r="K56" s="41"/>
      <c r="L56" s="40"/>
      <c r="M56" s="41"/>
      <c r="N56" s="40"/>
      <c r="O56" s="41"/>
      <c r="P56" s="40"/>
      <c r="Q56" s="41"/>
      <c r="R56" s="40"/>
      <c r="S56" s="41"/>
      <c r="T56" s="40"/>
      <c r="U56" s="41"/>
      <c r="V56" s="40"/>
      <c r="W56" s="41"/>
      <c r="X56" s="40"/>
      <c r="Y56" s="41"/>
      <c r="Z56" s="40"/>
      <c r="AA56" s="41"/>
      <c r="AB56" s="40"/>
      <c r="AC56" s="41"/>
      <c r="AD56" s="40"/>
      <c r="AE56" s="41"/>
      <c r="AF56" s="40"/>
      <c r="AG56" s="41"/>
      <c r="AH56" s="40"/>
      <c r="AI56" s="41"/>
      <c r="AJ56" s="40"/>
      <c r="AK56" s="41"/>
      <c r="AL56" s="40"/>
      <c r="AM56" s="41" t="s">
        <v>23</v>
      </c>
      <c r="AN56" s="40"/>
      <c r="AO56" s="41"/>
      <c r="AP56" s="40"/>
      <c r="AQ56" s="41" t="s">
        <v>22</v>
      </c>
      <c r="AR56" s="40"/>
      <c r="AS56" s="39"/>
      <c r="AT56" s="39"/>
    </row>
    <row r="57" spans="1:48" s="24" customFormat="1" ht="21.95" customHeight="1">
      <c r="A57" s="24" t="s">
        <v>21</v>
      </c>
      <c r="C57" s="30"/>
      <c r="E57" s="77">
        <f>SUM(E58,E59,E60,E61,E62,E63)</f>
        <v>68234</v>
      </c>
      <c r="F57" s="28">
        <f>SUM(F58,F59,F60,F61,F62,F63)</f>
        <v>0</v>
      </c>
      <c r="G57" s="77">
        <f>SUM(G58,G59,G60,G61,G62,G63)</f>
        <v>4253</v>
      </c>
      <c r="H57" s="28"/>
      <c r="I57" s="77">
        <f>SUM(I58,I59,I60,I61,I62,I63)</f>
        <v>4685</v>
      </c>
      <c r="J57" s="28"/>
      <c r="K57" s="77">
        <f>SUM(K58,K59,K60,K61,K62,K63)</f>
        <v>4686</v>
      </c>
      <c r="L57" s="28"/>
      <c r="M57" s="77">
        <f>SUM(M58,M59,M60,M61,M62,M63)</f>
        <v>5249</v>
      </c>
      <c r="N57" s="28"/>
      <c r="O57" s="77">
        <f>SUM(O58,O59,O60,O61,O62,O63)</f>
        <v>5280</v>
      </c>
      <c r="P57" s="28"/>
      <c r="Q57" s="77">
        <f>SUM(Q58,Q59,Q60,Q61,Q62,Q63)</f>
        <v>5007</v>
      </c>
      <c r="R57" s="28"/>
      <c r="S57" s="77">
        <f>SUM(S58,S59,S60,S61,S62,S63)</f>
        <v>5317</v>
      </c>
      <c r="T57" s="28"/>
      <c r="U57" s="77">
        <f>SUM(U58,U59,U60,U61,U62,U63)</f>
        <v>5408</v>
      </c>
      <c r="V57" s="28"/>
      <c r="W57" s="77">
        <f>SUM(W58,W59,W60,W61,W62,W63)</f>
        <v>5475</v>
      </c>
      <c r="X57" s="28"/>
      <c r="Y57" s="77">
        <f>SUM(Y58,Y59,Y60,Y61,Y62,Y63)</f>
        <v>5475</v>
      </c>
      <c r="Z57" s="28"/>
      <c r="AA57" s="77">
        <f>SUM(AA58,AA59,AA60,AA61,AA62,AA63)</f>
        <v>4409</v>
      </c>
      <c r="AB57" s="28"/>
      <c r="AC57" s="77">
        <f>SUM(AC58,AC59,AC60,AC61,AC62,AC63)</f>
        <v>3286</v>
      </c>
      <c r="AD57" s="28"/>
      <c r="AE57" s="77">
        <f>SUM(AE58,AE59,AE60,AE61,AE62,AE63)</f>
        <v>2621</v>
      </c>
      <c r="AF57" s="28"/>
      <c r="AG57" s="77">
        <f>SUM(AG58,AG59,AG60,AG61,AG62,AG63)</f>
        <v>1734</v>
      </c>
      <c r="AH57" s="28"/>
      <c r="AI57" s="77">
        <f>SUM(AI58,AI59,AI60,AI61,AI62,AI63)</f>
        <v>1125</v>
      </c>
      <c r="AJ57" s="28"/>
      <c r="AK57" s="77">
        <f>SUM(AK58,AK59,AK60,AK61,AK62,AK63)</f>
        <v>780</v>
      </c>
      <c r="AL57" s="28"/>
      <c r="AM57" s="77">
        <f>SUM(AM58,AM59,AM60,AM61,AM62,AM63)</f>
        <v>779</v>
      </c>
      <c r="AN57" s="28"/>
      <c r="AO57" s="77">
        <f>SUM(AO58,AO59,AO60,AO61,AO62,AO63)</f>
        <v>18</v>
      </c>
      <c r="AP57" s="28"/>
      <c r="AQ57" s="77">
        <f>SUM(AQ58,AQ59,AQ60,AQ61,AQ62,AQ63)</f>
        <v>1302</v>
      </c>
      <c r="AR57" s="16"/>
      <c r="AS57" s="24" t="s">
        <v>20</v>
      </c>
      <c r="AV57" s="70">
        <f>E129+E201</f>
        <v>68234</v>
      </c>
    </row>
    <row r="58" spans="1:48" ht="21.95" customHeight="1">
      <c r="B58" s="15" t="s">
        <v>19</v>
      </c>
      <c r="E58" s="97">
        <f>SUM(E130,E202)</f>
        <v>6709</v>
      </c>
      <c r="F58" s="33"/>
      <c r="G58" s="103">
        <f>SUM(G130,G202)</f>
        <v>421</v>
      </c>
      <c r="H58" s="33"/>
      <c r="I58" s="97">
        <f>SUM(I130,I202)</f>
        <v>446</v>
      </c>
      <c r="J58" s="33"/>
      <c r="K58" s="103">
        <f>SUM(K130,K202)</f>
        <v>428</v>
      </c>
      <c r="L58" s="33"/>
      <c r="M58" s="103">
        <f>SUM(M130,M202)</f>
        <v>500</v>
      </c>
      <c r="N58" s="33"/>
      <c r="O58" s="103">
        <f>SUM(O130,O202)</f>
        <v>486</v>
      </c>
      <c r="P58" s="33"/>
      <c r="Q58" s="79">
        <f>SUM(Q130,Q202)</f>
        <v>479</v>
      </c>
      <c r="R58" s="33"/>
      <c r="S58" s="79">
        <f>SUM(S130,S202)</f>
        <v>525</v>
      </c>
      <c r="T58" s="33"/>
      <c r="U58" s="79">
        <f>SUM(U130,U202)</f>
        <v>589</v>
      </c>
      <c r="V58" s="33"/>
      <c r="W58" s="79">
        <f>SUM(W130,W202)</f>
        <v>577</v>
      </c>
      <c r="X58" s="33"/>
      <c r="Y58" s="79">
        <f>SUM(Y130,Y202)</f>
        <v>530</v>
      </c>
      <c r="Z58" s="33"/>
      <c r="AA58" s="79">
        <f>SUM(AA130,AA202)</f>
        <v>428</v>
      </c>
      <c r="AB58" s="33"/>
      <c r="AC58" s="79">
        <f>SUM(AC130,AC202)</f>
        <v>322</v>
      </c>
      <c r="AD58" s="33"/>
      <c r="AE58" s="79">
        <f>SUM(AE130,AE202)</f>
        <v>257</v>
      </c>
      <c r="AF58" s="33"/>
      <c r="AG58" s="79">
        <f>SUM(AG130,AG202)</f>
        <v>162</v>
      </c>
      <c r="AH58" s="33"/>
      <c r="AI58" s="79">
        <f>SUM(AI130,AI202)</f>
        <v>102</v>
      </c>
      <c r="AJ58" s="33"/>
      <c r="AK58" s="79">
        <f>SUM(AK130,AK202)</f>
        <v>71</v>
      </c>
      <c r="AL58" s="33"/>
      <c r="AM58" s="79">
        <f>SUM(AM130,AM202)</f>
        <v>83</v>
      </c>
      <c r="AN58" s="33"/>
      <c r="AO58" s="79">
        <f>SUM(AO130,AO202)</f>
        <v>0</v>
      </c>
      <c r="AP58" s="33"/>
      <c r="AQ58" s="80">
        <f>SUM(AQ130,AQ202)</f>
        <v>303</v>
      </c>
      <c r="AR58" s="16"/>
      <c r="AT58" s="15" t="s">
        <v>18</v>
      </c>
    </row>
    <row r="59" spans="1:48" ht="21.95" customHeight="1">
      <c r="B59" s="15" t="s">
        <v>17</v>
      </c>
      <c r="E59" s="97">
        <f>SUM(E131,E203)</f>
        <v>7913</v>
      </c>
      <c r="F59" s="33"/>
      <c r="G59" s="103">
        <f>SUM(G131,G203)</f>
        <v>441</v>
      </c>
      <c r="H59" s="33"/>
      <c r="I59" s="97">
        <f>SUM(K131,K203)</f>
        <v>581</v>
      </c>
      <c r="J59" s="33"/>
      <c r="K59" s="103">
        <f>SUM(O131,O203)</f>
        <v>559</v>
      </c>
      <c r="L59" s="33"/>
      <c r="M59" s="103">
        <f>SUM(S131,S203)</f>
        <v>617</v>
      </c>
      <c r="N59" s="33"/>
      <c r="O59" s="103">
        <f>SUM(W131,W203)</f>
        <v>732</v>
      </c>
      <c r="P59" s="33"/>
      <c r="Q59" s="79">
        <f>SUM(AA131,AA203)</f>
        <v>510</v>
      </c>
      <c r="R59" s="33"/>
      <c r="S59" s="79">
        <f>SUM(AE131,AE203)</f>
        <v>322</v>
      </c>
      <c r="T59" s="33"/>
      <c r="U59" s="79">
        <f>SUM(AI131,AI203)</f>
        <v>125</v>
      </c>
      <c r="V59" s="33"/>
      <c r="W59" s="79">
        <f>SUM(AM131,AM203)</f>
        <v>110</v>
      </c>
      <c r="X59" s="33"/>
      <c r="Y59" s="79">
        <f>SUM(Y131,Y203)</f>
        <v>628</v>
      </c>
      <c r="Z59" s="33"/>
      <c r="AA59" s="79">
        <f>SUM(AA131,AA203)</f>
        <v>510</v>
      </c>
      <c r="AB59" s="33"/>
      <c r="AC59" s="79">
        <f>SUM(AC131,AC203)</f>
        <v>402</v>
      </c>
      <c r="AD59" s="33"/>
      <c r="AE59" s="79">
        <f>SUM(AE131,AE203)</f>
        <v>322</v>
      </c>
      <c r="AF59" s="33"/>
      <c r="AG59" s="79">
        <f>SUM(AG131,AG203)</f>
        <v>221</v>
      </c>
      <c r="AH59" s="33"/>
      <c r="AI59" s="79">
        <f>SUM(AI131,AI203)</f>
        <v>125</v>
      </c>
      <c r="AJ59" s="33"/>
      <c r="AK59" s="79">
        <f>SUM(AK131,AK203)</f>
        <v>102</v>
      </c>
      <c r="AL59" s="33"/>
      <c r="AM59" s="79">
        <f>SUM(AM131,AM203)</f>
        <v>110</v>
      </c>
      <c r="AN59" s="33"/>
      <c r="AO59" s="79">
        <f>SUM(AO131,AO203)</f>
        <v>3</v>
      </c>
      <c r="AP59" s="33"/>
      <c r="AQ59" s="80">
        <f>SUM(AQ131,AQ203)</f>
        <v>148</v>
      </c>
      <c r="AR59" s="16"/>
      <c r="AT59" s="15" t="s">
        <v>16</v>
      </c>
    </row>
    <row r="60" spans="1:48" ht="21.95" customHeight="1">
      <c r="B60" s="15" t="s">
        <v>15</v>
      </c>
      <c r="E60" s="97">
        <f>SUM(E132,E204)</f>
        <v>10707</v>
      </c>
      <c r="F60" s="33"/>
      <c r="G60" s="97">
        <f>SUM(G132,G204)</f>
        <v>707</v>
      </c>
      <c r="H60" s="33"/>
      <c r="I60" s="97">
        <f>SUM(I132,I204)</f>
        <v>739</v>
      </c>
      <c r="J60" s="33"/>
      <c r="K60" s="97">
        <f>SUM(K132,K204)</f>
        <v>765</v>
      </c>
      <c r="L60" s="33"/>
      <c r="M60" s="97">
        <f>SUM(M132,M204)</f>
        <v>858</v>
      </c>
      <c r="N60" s="33"/>
      <c r="O60" s="97">
        <f>SUM(O132,O204)</f>
        <v>820</v>
      </c>
      <c r="P60" s="33"/>
      <c r="Q60" s="97">
        <f>SUM(Q132,Q204)</f>
        <v>785</v>
      </c>
      <c r="R60" s="33"/>
      <c r="S60" s="97">
        <f>SUM(S132,S204)</f>
        <v>884</v>
      </c>
      <c r="T60" s="33"/>
      <c r="U60" s="97">
        <f>SUM(U132,U204)</f>
        <v>968</v>
      </c>
      <c r="V60" s="33"/>
      <c r="W60" s="97">
        <f>SUM(W132,W204)</f>
        <v>974</v>
      </c>
      <c r="X60" s="33"/>
      <c r="Y60" s="97">
        <f>SUM(Y132,Y204)</f>
        <v>847</v>
      </c>
      <c r="Z60" s="33"/>
      <c r="AA60" s="97">
        <f>SUM(AA132,AA204)</f>
        <v>685</v>
      </c>
      <c r="AB60" s="33"/>
      <c r="AC60" s="97">
        <f>SUM(AC132,AC204)</f>
        <v>554</v>
      </c>
      <c r="AD60" s="33"/>
      <c r="AE60" s="97">
        <f>SUM(AE132,AE204)</f>
        <v>414</v>
      </c>
      <c r="AF60" s="33"/>
      <c r="AG60" s="97">
        <f>SUM(AG132,AG204)</f>
        <v>270</v>
      </c>
      <c r="AH60" s="33"/>
      <c r="AI60" s="97">
        <f>SUM(AI132,AI204)</f>
        <v>199</v>
      </c>
      <c r="AJ60" s="33"/>
      <c r="AK60" s="97">
        <f>SUM(AK132,AK204)</f>
        <v>108</v>
      </c>
      <c r="AL60" s="33"/>
      <c r="AM60" s="97">
        <f>SUM(AM132,AM204)</f>
        <v>105</v>
      </c>
      <c r="AN60" s="33"/>
      <c r="AO60" s="97">
        <f>SUM(AO132,AO204)</f>
        <v>1</v>
      </c>
      <c r="AP60" s="33"/>
      <c r="AQ60" s="97">
        <f>SUM(AQ132,AQ204)</f>
        <v>24</v>
      </c>
      <c r="AR60" s="16"/>
      <c r="AT60" s="15" t="s">
        <v>14</v>
      </c>
    </row>
    <row r="61" spans="1:48" ht="21.95" customHeight="1">
      <c r="B61" s="15" t="s">
        <v>13</v>
      </c>
      <c r="E61" s="97">
        <f>SUM(E133,E205)</f>
        <v>9026</v>
      </c>
      <c r="F61" s="33"/>
      <c r="G61" s="103">
        <f>SUM(G133,G205)</f>
        <v>568</v>
      </c>
      <c r="H61" s="33"/>
      <c r="I61" s="97">
        <f>SUM(K133,K205)</f>
        <v>551</v>
      </c>
      <c r="J61" s="33"/>
      <c r="K61" s="103">
        <f>SUM(O133,O205)</f>
        <v>748</v>
      </c>
      <c r="L61" s="33"/>
      <c r="M61" s="103">
        <f>SUM(S133,S205)</f>
        <v>731</v>
      </c>
      <c r="N61" s="33"/>
      <c r="O61" s="103">
        <f>SUM(W133,W205)</f>
        <v>783</v>
      </c>
      <c r="P61" s="33"/>
      <c r="Q61" s="79">
        <f>SUM(AA133,AA205)</f>
        <v>639</v>
      </c>
      <c r="R61" s="33"/>
      <c r="S61" s="79">
        <f>SUM(AE133,AE205)</f>
        <v>367</v>
      </c>
      <c r="T61" s="33"/>
      <c r="U61" s="79">
        <f>SUM(AI133,AI205)</f>
        <v>164</v>
      </c>
      <c r="V61" s="33"/>
      <c r="W61" s="79">
        <f>SUM(AM133,AM205)</f>
        <v>109</v>
      </c>
      <c r="X61" s="33"/>
      <c r="Y61" s="79">
        <f>SUM(Y133,Y205)</f>
        <v>716</v>
      </c>
      <c r="Z61" s="33"/>
      <c r="AA61" s="79">
        <f>SUM(AA133,AA205)</f>
        <v>639</v>
      </c>
      <c r="AB61" s="33"/>
      <c r="AC61" s="79">
        <f>SUM(AC133,AC205)</f>
        <v>475</v>
      </c>
      <c r="AD61" s="33"/>
      <c r="AE61" s="79">
        <f>SUM(AE133,AE205)</f>
        <v>367</v>
      </c>
      <c r="AF61" s="33"/>
      <c r="AG61" s="79">
        <f>SUM(AG133,AG205)</f>
        <v>255</v>
      </c>
      <c r="AH61" s="33"/>
      <c r="AI61" s="79">
        <f>SUM(AI133,AI205)</f>
        <v>164</v>
      </c>
      <c r="AJ61" s="33"/>
      <c r="AK61" s="79">
        <f>SUM(AK133,AK205)</f>
        <v>100</v>
      </c>
      <c r="AL61" s="33"/>
      <c r="AM61" s="79">
        <f>SUM(AM133,AM205)</f>
        <v>109</v>
      </c>
      <c r="AN61" s="33"/>
      <c r="AO61" s="79">
        <f>SUM(AO133,AO205)</f>
        <v>2</v>
      </c>
      <c r="AP61" s="33"/>
      <c r="AQ61" s="80">
        <f>SUM(AQ133,AQ205)</f>
        <v>36</v>
      </c>
      <c r="AR61" s="16"/>
      <c r="AT61" s="15" t="s">
        <v>12</v>
      </c>
    </row>
    <row r="62" spans="1:48" ht="21.95" customHeight="1">
      <c r="B62" s="15" t="s">
        <v>11</v>
      </c>
      <c r="E62" s="97">
        <f>SUM(E134,E206)</f>
        <v>6074</v>
      </c>
      <c r="F62" s="33"/>
      <c r="G62" s="103">
        <f>SUM(G134,G206)</f>
        <v>397</v>
      </c>
      <c r="H62" s="33"/>
      <c r="I62" s="97">
        <f>SUM(K134,K206)</f>
        <v>439</v>
      </c>
      <c r="J62" s="33"/>
      <c r="K62" s="103">
        <f>SUM(O134,O206)</f>
        <v>435</v>
      </c>
      <c r="L62" s="33"/>
      <c r="M62" s="103">
        <f>SUM(S134,S206)</f>
        <v>530</v>
      </c>
      <c r="N62" s="33"/>
      <c r="O62" s="103">
        <f>SUM(W134,W206)</f>
        <v>542</v>
      </c>
      <c r="P62" s="33"/>
      <c r="Q62" s="79">
        <f>SUM(AA134,AA206)</f>
        <v>376</v>
      </c>
      <c r="R62" s="33"/>
      <c r="S62" s="79">
        <f>SUM(AE134,AE206)</f>
        <v>251</v>
      </c>
      <c r="T62" s="33"/>
      <c r="U62" s="79">
        <f>SUM(AI134,AI206)</f>
        <v>116</v>
      </c>
      <c r="V62" s="33"/>
      <c r="W62" s="79">
        <f>SUM(AM134,AM206)</f>
        <v>89</v>
      </c>
      <c r="X62" s="33"/>
      <c r="Y62" s="79">
        <f>SUM(Y134,Y206)</f>
        <v>478</v>
      </c>
      <c r="Z62" s="33"/>
      <c r="AA62" s="79">
        <f>SUM(AA134,AA206)</f>
        <v>376</v>
      </c>
      <c r="AB62" s="33"/>
      <c r="AC62" s="79">
        <f>SUM(AC134,AC206)</f>
        <v>306</v>
      </c>
      <c r="AD62" s="33"/>
      <c r="AE62" s="79">
        <f>SUM(AE134,AE206)</f>
        <v>251</v>
      </c>
      <c r="AF62" s="33"/>
      <c r="AG62" s="79">
        <f>SUM(AG134,AG206)</f>
        <v>197</v>
      </c>
      <c r="AH62" s="33"/>
      <c r="AI62" s="79">
        <f>SUM(AI134,AI206)</f>
        <v>116</v>
      </c>
      <c r="AJ62" s="33"/>
      <c r="AK62" s="79">
        <f>SUM(AK134,AK206)</f>
        <v>83</v>
      </c>
      <c r="AL62" s="33"/>
      <c r="AM62" s="79">
        <f>SUM(AM134,AM206)</f>
        <v>89</v>
      </c>
      <c r="AN62" s="33"/>
      <c r="AO62" s="79">
        <f>SUM(AO134,AO206)</f>
        <v>3</v>
      </c>
      <c r="AP62" s="33"/>
      <c r="AQ62" s="80">
        <f>SUM(AQ134,AQ206)</f>
        <v>4</v>
      </c>
      <c r="AR62" s="16"/>
      <c r="AT62" s="15" t="s">
        <v>10</v>
      </c>
    </row>
    <row r="63" spans="1:48" ht="21.95" customHeight="1">
      <c r="A63" s="3"/>
      <c r="B63" s="15" t="s">
        <v>5</v>
      </c>
      <c r="D63" s="3"/>
      <c r="E63" s="97">
        <v>27805</v>
      </c>
      <c r="F63" s="33"/>
      <c r="G63" s="97">
        <v>1719</v>
      </c>
      <c r="H63" s="33"/>
      <c r="I63" s="97">
        <v>1929</v>
      </c>
      <c r="J63" s="33"/>
      <c r="K63" s="97">
        <v>1751</v>
      </c>
      <c r="L63" s="33"/>
      <c r="M63" s="97">
        <v>2013</v>
      </c>
      <c r="N63" s="33"/>
      <c r="O63" s="97">
        <v>1917</v>
      </c>
      <c r="P63" s="33"/>
      <c r="Q63" s="97">
        <v>2218</v>
      </c>
      <c r="R63" s="33"/>
      <c r="S63" s="97">
        <v>2968</v>
      </c>
      <c r="T63" s="33"/>
      <c r="U63" s="97">
        <v>3446</v>
      </c>
      <c r="V63" s="33"/>
      <c r="W63" s="97">
        <v>3616</v>
      </c>
      <c r="X63" s="33"/>
      <c r="Y63" s="97">
        <v>2276</v>
      </c>
      <c r="Z63" s="33"/>
      <c r="AA63" s="97">
        <v>1771</v>
      </c>
      <c r="AB63" s="33"/>
      <c r="AC63" s="97">
        <v>1227</v>
      </c>
      <c r="AD63" s="33"/>
      <c r="AE63" s="97">
        <v>1010</v>
      </c>
      <c r="AF63" s="33"/>
      <c r="AG63" s="97">
        <v>629</v>
      </c>
      <c r="AH63" s="33"/>
      <c r="AI63" s="97">
        <v>419</v>
      </c>
      <c r="AJ63" s="33"/>
      <c r="AK63" s="97">
        <v>316</v>
      </c>
      <c r="AL63" s="33"/>
      <c r="AM63" s="97">
        <v>283</v>
      </c>
      <c r="AN63" s="33"/>
      <c r="AO63" s="97">
        <v>9</v>
      </c>
      <c r="AP63" s="33"/>
      <c r="AQ63" s="97">
        <v>787</v>
      </c>
      <c r="AR63" s="16"/>
      <c r="AT63" s="15" t="s">
        <v>4</v>
      </c>
    </row>
    <row r="64" spans="1:48" s="24" customFormat="1" ht="21.95" customHeight="1">
      <c r="A64" s="24" t="s">
        <v>9</v>
      </c>
      <c r="C64" s="30"/>
      <c r="E64" s="77">
        <f>SUM(E65,E66)</f>
        <v>37429</v>
      </c>
      <c r="F64" s="28">
        <f>SUM(F65,F66)</f>
        <v>0</v>
      </c>
      <c r="G64" s="77">
        <f>SUM(G65,G66)</f>
        <v>2233</v>
      </c>
      <c r="H64" s="28"/>
      <c r="I64" s="77">
        <f>SUM(I65,I66)</f>
        <v>2229</v>
      </c>
      <c r="J64" s="28"/>
      <c r="K64" s="77">
        <f>SUM(K65,K66)</f>
        <v>2361</v>
      </c>
      <c r="L64" s="28"/>
      <c r="M64" s="77">
        <f>SUM(M65,M66)</f>
        <v>2706</v>
      </c>
      <c r="N64" s="28"/>
      <c r="O64" s="77">
        <f>SUM(O65,O66)</f>
        <v>2816</v>
      </c>
      <c r="P64" s="28"/>
      <c r="Q64" s="77">
        <f>SUM(Q65,Q66)</f>
        <v>2891</v>
      </c>
      <c r="R64" s="28"/>
      <c r="S64" s="77">
        <f>SUM(S65,S66)</f>
        <v>2846</v>
      </c>
      <c r="T64" s="28"/>
      <c r="U64" s="77">
        <f>SUM(U65,U66)</f>
        <v>2787</v>
      </c>
      <c r="V64" s="28"/>
      <c r="W64" s="77">
        <f>SUM(W65,W66)</f>
        <v>3023</v>
      </c>
      <c r="X64" s="28"/>
      <c r="Y64" s="77">
        <f>SUM(Y65,Y66)</f>
        <v>2984</v>
      </c>
      <c r="Z64" s="28"/>
      <c r="AA64" s="77">
        <f>SUM(AA65,AA66)</f>
        <v>2438</v>
      </c>
      <c r="AB64" s="28">
        <f>SUM(AB65,AB66)</f>
        <v>0</v>
      </c>
      <c r="AC64" s="77">
        <f>SUM(AC65,AC66)</f>
        <v>2006</v>
      </c>
      <c r="AD64" s="28"/>
      <c r="AE64" s="77">
        <f>SUM(AE65,AE66)</f>
        <v>1599</v>
      </c>
      <c r="AF64" s="28"/>
      <c r="AG64" s="77">
        <f>SUM(AG65,AG66)</f>
        <v>1084</v>
      </c>
      <c r="AH64" s="28"/>
      <c r="AI64" s="77">
        <f>SUM(AI65,AI66)</f>
        <v>763</v>
      </c>
      <c r="AJ64" s="28"/>
      <c r="AK64" s="77">
        <f>SUM(AK65,AK66)</f>
        <v>446</v>
      </c>
      <c r="AL64" s="28"/>
      <c r="AM64" s="77">
        <f>SUM(AM65,AM66)</f>
        <v>521</v>
      </c>
      <c r="AN64" s="28"/>
      <c r="AO64" s="77">
        <f>SUM(AO65,AO66)</f>
        <v>52</v>
      </c>
      <c r="AP64" s="28"/>
      <c r="AQ64" s="77">
        <f>SUM(AQ65,AQ66)</f>
        <v>21</v>
      </c>
      <c r="AR64" s="16"/>
      <c r="AS64" s="24" t="s">
        <v>8</v>
      </c>
      <c r="AV64" s="70">
        <f>E136+E208</f>
        <v>37429</v>
      </c>
    </row>
    <row r="65" spans="1:48" ht="21.95" customHeight="1">
      <c r="B65" s="15" t="s">
        <v>7</v>
      </c>
      <c r="E65" s="101">
        <f>SUM(E137,E209)</f>
        <v>6955</v>
      </c>
      <c r="F65" s="102">
        <f>SUM(F137,F209)</f>
        <v>0</v>
      </c>
      <c r="G65" s="101">
        <f>SUM(G137,G209)</f>
        <v>387</v>
      </c>
      <c r="H65" s="102"/>
      <c r="I65" s="101">
        <f>SUM(K137,I209)</f>
        <v>351</v>
      </c>
      <c r="J65" s="102"/>
      <c r="K65" s="101">
        <f>SUM(O137,K209)</f>
        <v>487</v>
      </c>
      <c r="L65" s="102"/>
      <c r="M65" s="101">
        <f>SUM(S137,M209)</f>
        <v>501</v>
      </c>
      <c r="N65" s="102"/>
      <c r="O65" s="101">
        <f>SUM(W137,O209)</f>
        <v>538</v>
      </c>
      <c r="P65" s="102"/>
      <c r="Q65" s="101">
        <f>SUM(AA137,Q209)</f>
        <v>569</v>
      </c>
      <c r="R65" s="102"/>
      <c r="S65" s="101">
        <f>SUM(AE137,S209)</f>
        <v>421</v>
      </c>
      <c r="T65" s="102"/>
      <c r="U65" s="101">
        <f>SUM(AI137,U209)</f>
        <v>345</v>
      </c>
      <c r="V65" s="102"/>
      <c r="W65" s="101">
        <f>SUM(AM137,W209)</f>
        <v>353</v>
      </c>
      <c r="X65" s="102"/>
      <c r="Y65" s="101">
        <f>SUM(AO137,Y209)</f>
        <v>328</v>
      </c>
      <c r="Z65" s="102"/>
      <c r="AA65" s="101">
        <f>SUM(AQ137,AA209)</f>
        <v>278</v>
      </c>
      <c r="AB65" s="102"/>
      <c r="AC65" s="101">
        <f>SUM(AS137,AC209)</f>
        <v>261</v>
      </c>
      <c r="AD65" s="102"/>
      <c r="AE65" s="101">
        <f>SUM(AU137,AE209)</f>
        <v>153</v>
      </c>
      <c r="AF65" s="102"/>
      <c r="AG65" s="101">
        <f>SUM(AW137,AG209)</f>
        <v>117</v>
      </c>
      <c r="AH65" s="102"/>
      <c r="AI65" s="101">
        <f>SUM(AY137,AI209)</f>
        <v>99</v>
      </c>
      <c r="AJ65" s="102"/>
      <c r="AK65" s="101">
        <f>SUM(BA137,AK209)</f>
        <v>59</v>
      </c>
      <c r="AL65" s="102"/>
      <c r="AM65" s="101">
        <f>SUM(BC137,AM209)</f>
        <v>66</v>
      </c>
      <c r="AN65" s="102"/>
      <c r="AO65" s="101">
        <f>SUM(AO137,AO209)</f>
        <v>7</v>
      </c>
      <c r="AP65" s="102"/>
      <c r="AQ65" s="101">
        <f>SUM(AQ137,AQ209)</f>
        <v>12</v>
      </c>
      <c r="AR65" s="16"/>
      <c r="AT65" s="15" t="s">
        <v>6</v>
      </c>
    </row>
    <row r="66" spans="1:48" ht="21.95" customHeight="1">
      <c r="B66" s="15" t="s">
        <v>5</v>
      </c>
      <c r="E66" s="101">
        <f>SUM(E138,E210)</f>
        <v>30474</v>
      </c>
      <c r="F66" s="102">
        <f>SUM(F138,F210)</f>
        <v>0</v>
      </c>
      <c r="G66" s="101">
        <f>SUM(G138,G210)</f>
        <v>1846</v>
      </c>
      <c r="H66" s="102"/>
      <c r="I66" s="101">
        <f>SUM(I138,I210)</f>
        <v>1878</v>
      </c>
      <c r="J66" s="102"/>
      <c r="K66" s="101">
        <f>SUM(K138,K210)</f>
        <v>1874</v>
      </c>
      <c r="L66" s="102"/>
      <c r="M66" s="101">
        <f>SUM(M138,M210)</f>
        <v>2205</v>
      </c>
      <c r="N66" s="102"/>
      <c r="O66" s="101">
        <f>SUM(O138,O210)</f>
        <v>2278</v>
      </c>
      <c r="P66" s="102"/>
      <c r="Q66" s="101">
        <f>SUM(Q138,Q210)</f>
        <v>2322</v>
      </c>
      <c r="R66" s="102"/>
      <c r="S66" s="101">
        <f>SUM(S138,S210)</f>
        <v>2425</v>
      </c>
      <c r="T66" s="102"/>
      <c r="U66" s="101">
        <f>SUM(U138,U210)</f>
        <v>2442</v>
      </c>
      <c r="V66" s="102"/>
      <c r="W66" s="101">
        <f>SUM(W138,W210)</f>
        <v>2670</v>
      </c>
      <c r="X66" s="102"/>
      <c r="Y66" s="101">
        <f>SUM(Y138,Y210)</f>
        <v>2656</v>
      </c>
      <c r="Z66" s="102"/>
      <c r="AA66" s="101">
        <f>SUM(AA138,AA210)</f>
        <v>2160</v>
      </c>
      <c r="AB66" s="102"/>
      <c r="AC66" s="101">
        <f>SUM(AC138,AC210)</f>
        <v>1745</v>
      </c>
      <c r="AD66" s="102"/>
      <c r="AE66" s="101">
        <f>SUM(AE138,AE210)</f>
        <v>1446</v>
      </c>
      <c r="AF66" s="102"/>
      <c r="AG66" s="101">
        <f>SUM(AG138,AG210)</f>
        <v>967</v>
      </c>
      <c r="AH66" s="102"/>
      <c r="AI66" s="101">
        <f>SUM(AI138,AI210)</f>
        <v>664</v>
      </c>
      <c r="AJ66" s="102"/>
      <c r="AK66" s="101">
        <f>SUM(AK138,AK210)</f>
        <v>387</v>
      </c>
      <c r="AL66" s="102"/>
      <c r="AM66" s="101">
        <f>SUM(AM138,AM210)</f>
        <v>455</v>
      </c>
      <c r="AN66" s="102"/>
      <c r="AO66" s="101">
        <f>SUM(AO138,AO210)</f>
        <v>45</v>
      </c>
      <c r="AP66" s="102"/>
      <c r="AQ66" s="101">
        <f>SUM(AQ138,AQ210)</f>
        <v>9</v>
      </c>
      <c r="AR66" s="16"/>
      <c r="AT66" s="15" t="s">
        <v>4</v>
      </c>
      <c r="AV66" s="100">
        <f>SUM(AV12:AV65)</f>
        <v>508864</v>
      </c>
    </row>
    <row r="67" spans="1:48" ht="21.95" customHeight="1">
      <c r="B67" s="15"/>
      <c r="E67" s="28"/>
      <c r="F67" s="33"/>
      <c r="G67" s="18"/>
      <c r="H67" s="33"/>
      <c r="I67" s="33"/>
      <c r="J67" s="33"/>
      <c r="K67" s="18"/>
      <c r="L67" s="33"/>
      <c r="M67" s="18"/>
      <c r="N67" s="33"/>
      <c r="O67" s="18"/>
      <c r="P67" s="33"/>
      <c r="Q67" s="18"/>
      <c r="R67" s="33"/>
      <c r="S67" s="18"/>
      <c r="T67" s="33"/>
      <c r="U67" s="18"/>
      <c r="V67" s="33"/>
      <c r="W67" s="18"/>
      <c r="X67" s="33"/>
      <c r="Y67" s="18"/>
      <c r="Z67" s="33"/>
      <c r="AA67" s="18"/>
      <c r="AB67" s="33"/>
      <c r="AC67" s="18"/>
      <c r="AD67" s="33"/>
      <c r="AE67" s="18"/>
      <c r="AF67" s="33"/>
      <c r="AN67" s="33"/>
      <c r="AP67" s="33"/>
      <c r="AQ67" s="31"/>
      <c r="AR67" s="33"/>
      <c r="AT67" s="15"/>
    </row>
    <row r="68" spans="1:48" ht="21.95" customHeight="1">
      <c r="B68" s="15"/>
      <c r="E68" s="28"/>
      <c r="F68" s="33"/>
      <c r="G68" s="18"/>
      <c r="H68" s="33"/>
      <c r="J68" s="33"/>
      <c r="K68" s="18"/>
      <c r="L68" s="33"/>
      <c r="M68" s="18"/>
      <c r="N68" s="33"/>
      <c r="O68" s="18"/>
      <c r="P68" s="33"/>
      <c r="Q68" s="18"/>
      <c r="R68" s="33"/>
      <c r="S68" s="18"/>
      <c r="T68" s="33"/>
      <c r="U68" s="18"/>
      <c r="V68" s="33"/>
      <c r="W68" s="18"/>
      <c r="X68" s="33"/>
      <c r="Y68" s="18"/>
      <c r="Z68" s="33"/>
      <c r="AA68" s="18"/>
      <c r="AB68" s="33"/>
      <c r="AC68" s="18"/>
      <c r="AD68" s="33"/>
      <c r="AE68" s="18"/>
      <c r="AF68" s="33"/>
      <c r="AG68" s="18"/>
      <c r="AH68" s="33"/>
      <c r="AI68" s="18"/>
      <c r="AJ68" s="33"/>
      <c r="AK68" s="18"/>
      <c r="AL68" s="33"/>
      <c r="AM68" s="18"/>
      <c r="AN68" s="33"/>
      <c r="AO68" s="18"/>
      <c r="AP68" s="33"/>
      <c r="AQ68" s="31"/>
      <c r="AR68" s="33"/>
      <c r="AT68" s="15"/>
    </row>
    <row r="73" spans="1:48" s="24" customFormat="1" ht="21.95" customHeight="1">
      <c r="A73" s="66" t="s">
        <v>56</v>
      </c>
      <c r="B73" s="66"/>
      <c r="C73" s="65">
        <v>1.3</v>
      </c>
      <c r="D73" s="67" t="s">
        <v>55</v>
      </c>
      <c r="AQ73" s="30"/>
      <c r="AV73" s="25"/>
    </row>
    <row r="74" spans="1:48" s="24" customFormat="1" ht="21.95" customHeight="1">
      <c r="A74" s="66" t="s">
        <v>54</v>
      </c>
      <c r="B74" s="66"/>
      <c r="C74" s="65">
        <v>1.3</v>
      </c>
      <c r="D74" s="64" t="s">
        <v>53</v>
      </c>
      <c r="AQ74" s="30"/>
      <c r="AV74" s="25"/>
    </row>
    <row r="75" spans="1:48" ht="6" customHeight="1">
      <c r="A75" s="14"/>
      <c r="B75" s="14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3"/>
      <c r="AR75" s="14"/>
      <c r="AS75" s="14"/>
    </row>
    <row r="76" spans="1:48" ht="21.95" customHeight="1">
      <c r="A76" s="58" t="s">
        <v>52</v>
      </c>
      <c r="B76" s="58"/>
      <c r="C76" s="58"/>
      <c r="D76" s="58"/>
      <c r="E76" s="63"/>
      <c r="F76" s="62"/>
      <c r="G76" s="61" t="s">
        <v>51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59"/>
      <c r="AS76" s="58" t="s">
        <v>50</v>
      </c>
      <c r="AT76" s="58"/>
    </row>
    <row r="77" spans="1:48" ht="21.95" customHeight="1">
      <c r="A77" s="44"/>
      <c r="B77" s="44"/>
      <c r="C77" s="44"/>
      <c r="D77" s="44"/>
      <c r="E77" s="54"/>
      <c r="F77" s="53"/>
      <c r="G77" s="56"/>
      <c r="H77" s="55"/>
      <c r="I77" s="57"/>
      <c r="J77" s="57"/>
      <c r="K77" s="56"/>
      <c r="L77" s="55"/>
      <c r="M77" s="56"/>
      <c r="N77" s="55"/>
      <c r="O77" s="56"/>
      <c r="P77" s="55"/>
      <c r="Q77" s="56"/>
      <c r="R77" s="55"/>
      <c r="S77" s="56"/>
      <c r="T77" s="55"/>
      <c r="U77" s="56"/>
      <c r="V77" s="55"/>
      <c r="W77" s="56"/>
      <c r="X77" s="55"/>
      <c r="Y77" s="56"/>
      <c r="Z77" s="55"/>
      <c r="AA77" s="56"/>
      <c r="AB77" s="55"/>
      <c r="AC77" s="56"/>
      <c r="AD77" s="55"/>
      <c r="AE77" s="56"/>
      <c r="AF77" s="55"/>
      <c r="AG77" s="56"/>
      <c r="AH77" s="55"/>
      <c r="AI77" s="56"/>
      <c r="AJ77" s="55"/>
      <c r="AK77" s="56"/>
      <c r="AL77" s="55"/>
      <c r="AM77" s="56" t="s">
        <v>49</v>
      </c>
      <c r="AN77" s="55"/>
      <c r="AO77" s="56"/>
      <c r="AP77" s="55"/>
      <c r="AQ77" s="56" t="s">
        <v>48</v>
      </c>
      <c r="AR77" s="55"/>
      <c r="AS77" s="44"/>
      <c r="AT77" s="44"/>
    </row>
    <row r="78" spans="1:48" ht="21.95" customHeight="1">
      <c r="A78" s="44"/>
      <c r="B78" s="44"/>
      <c r="C78" s="44"/>
      <c r="D78" s="44"/>
      <c r="E78" s="50" t="s">
        <v>47</v>
      </c>
      <c r="F78" s="49"/>
      <c r="G78" s="54"/>
      <c r="H78" s="53"/>
      <c r="K78" s="54"/>
      <c r="L78" s="53"/>
      <c r="M78" s="54"/>
      <c r="N78" s="53"/>
      <c r="O78" s="54"/>
      <c r="P78" s="53"/>
      <c r="Q78" s="54"/>
      <c r="R78" s="53"/>
      <c r="S78" s="54"/>
      <c r="T78" s="53"/>
      <c r="U78" s="54"/>
      <c r="V78" s="53"/>
      <c r="W78" s="54"/>
      <c r="X78" s="53"/>
      <c r="Y78" s="54"/>
      <c r="Z78" s="53"/>
      <c r="AA78" s="54"/>
      <c r="AB78" s="53"/>
      <c r="AC78" s="54"/>
      <c r="AD78" s="53"/>
      <c r="AE78" s="54"/>
      <c r="AF78" s="53"/>
      <c r="AG78" s="54"/>
      <c r="AH78" s="53"/>
      <c r="AI78" s="54"/>
      <c r="AJ78" s="53"/>
      <c r="AK78" s="54"/>
      <c r="AL78" s="53"/>
      <c r="AM78" s="52" t="s">
        <v>46</v>
      </c>
      <c r="AN78" s="51"/>
      <c r="AO78" s="52" t="s">
        <v>45</v>
      </c>
      <c r="AP78" s="51"/>
      <c r="AQ78" s="52" t="s">
        <v>44</v>
      </c>
      <c r="AR78" s="51"/>
      <c r="AS78" s="44"/>
      <c r="AT78" s="44"/>
    </row>
    <row r="79" spans="1:48" ht="21.95" customHeight="1">
      <c r="A79" s="44"/>
      <c r="B79" s="44"/>
      <c r="C79" s="44"/>
      <c r="D79" s="44"/>
      <c r="E79" s="50" t="s">
        <v>43</v>
      </c>
      <c r="F79" s="49"/>
      <c r="G79" s="46" t="s">
        <v>42</v>
      </c>
      <c r="H79" s="45"/>
      <c r="I79" s="48" t="s">
        <v>41</v>
      </c>
      <c r="J79" s="47"/>
      <c r="K79" s="46" t="s">
        <v>40</v>
      </c>
      <c r="L79" s="45"/>
      <c r="M79" s="46" t="s">
        <v>39</v>
      </c>
      <c r="N79" s="45"/>
      <c r="O79" s="46" t="s">
        <v>38</v>
      </c>
      <c r="P79" s="45"/>
      <c r="Q79" s="46" t="s">
        <v>37</v>
      </c>
      <c r="R79" s="45"/>
      <c r="S79" s="46" t="s">
        <v>36</v>
      </c>
      <c r="T79" s="45"/>
      <c r="U79" s="46" t="s">
        <v>35</v>
      </c>
      <c r="V79" s="45"/>
      <c r="W79" s="46" t="s">
        <v>34</v>
      </c>
      <c r="X79" s="45"/>
      <c r="Y79" s="46" t="s">
        <v>33</v>
      </c>
      <c r="Z79" s="45"/>
      <c r="AA79" s="46" t="s">
        <v>32</v>
      </c>
      <c r="AB79" s="45"/>
      <c r="AC79" s="46" t="s">
        <v>31</v>
      </c>
      <c r="AD79" s="45"/>
      <c r="AE79" s="46" t="s">
        <v>30</v>
      </c>
      <c r="AF79" s="45"/>
      <c r="AG79" s="46" t="s">
        <v>29</v>
      </c>
      <c r="AH79" s="45"/>
      <c r="AI79" s="46" t="s">
        <v>28</v>
      </c>
      <c r="AJ79" s="45"/>
      <c r="AK79" s="46" t="s">
        <v>27</v>
      </c>
      <c r="AL79" s="45"/>
      <c r="AM79" s="46" t="s">
        <v>26</v>
      </c>
      <c r="AN79" s="45"/>
      <c r="AO79" s="46" t="s">
        <v>25</v>
      </c>
      <c r="AP79" s="45"/>
      <c r="AQ79" s="46" t="s">
        <v>24</v>
      </c>
      <c r="AR79" s="45"/>
      <c r="AS79" s="44"/>
      <c r="AT79" s="44"/>
    </row>
    <row r="80" spans="1:48" ht="21.95" customHeight="1">
      <c r="A80" s="39"/>
      <c r="B80" s="39"/>
      <c r="C80" s="39"/>
      <c r="D80" s="39"/>
      <c r="E80" s="43"/>
      <c r="F80" s="42"/>
      <c r="G80" s="43"/>
      <c r="H80" s="42"/>
      <c r="I80" s="5"/>
      <c r="J80" s="5"/>
      <c r="K80" s="41"/>
      <c r="L80" s="40"/>
      <c r="M80" s="41"/>
      <c r="N80" s="40"/>
      <c r="O80" s="41"/>
      <c r="P80" s="40"/>
      <c r="Q80" s="41"/>
      <c r="R80" s="40"/>
      <c r="S80" s="41"/>
      <c r="T80" s="40"/>
      <c r="U80" s="41"/>
      <c r="V80" s="40"/>
      <c r="W80" s="41"/>
      <c r="X80" s="40"/>
      <c r="Y80" s="41"/>
      <c r="Z80" s="40"/>
      <c r="AA80" s="41"/>
      <c r="AB80" s="40"/>
      <c r="AC80" s="41"/>
      <c r="AD80" s="40"/>
      <c r="AE80" s="41"/>
      <c r="AF80" s="40"/>
      <c r="AG80" s="41"/>
      <c r="AH80" s="40"/>
      <c r="AI80" s="41"/>
      <c r="AJ80" s="40"/>
      <c r="AK80" s="41"/>
      <c r="AL80" s="40"/>
      <c r="AM80" s="41" t="s">
        <v>23</v>
      </c>
      <c r="AN80" s="40"/>
      <c r="AO80" s="41"/>
      <c r="AP80" s="40"/>
      <c r="AQ80" s="41" t="s">
        <v>22</v>
      </c>
      <c r="AR80" s="40"/>
      <c r="AS80" s="39"/>
      <c r="AT80" s="39"/>
    </row>
    <row r="81" spans="1:48" s="24" customFormat="1" ht="21.95" customHeight="1">
      <c r="A81" s="99" t="s">
        <v>106</v>
      </c>
      <c r="B81" s="99"/>
      <c r="C81" s="99"/>
      <c r="D81" s="99"/>
      <c r="E81" s="84">
        <f>SUM(E82,E83)</f>
        <v>255508</v>
      </c>
      <c r="F81" s="26">
        <f>SUM(F82,F83)</f>
        <v>0</v>
      </c>
      <c r="G81" s="28">
        <f>SUM(G82,G83)</f>
        <v>15531</v>
      </c>
      <c r="H81" s="26"/>
      <c r="I81" s="28">
        <f>SUM(I82,I83)</f>
        <v>16361</v>
      </c>
      <c r="J81" s="26"/>
      <c r="K81" s="28">
        <f>SUM(K82,K83)</f>
        <v>16956</v>
      </c>
      <c r="L81" s="26"/>
      <c r="M81" s="28">
        <f>SUM(M82,M83)</f>
        <v>19980</v>
      </c>
      <c r="N81" s="26"/>
      <c r="O81" s="28">
        <f>SUM(O82,O83)</f>
        <v>19023</v>
      </c>
      <c r="P81" s="26"/>
      <c r="Q81" s="28">
        <f>SUM(Q82,Q83)</f>
        <v>19010</v>
      </c>
      <c r="R81" s="26"/>
      <c r="S81" s="28">
        <f>SUM(S82,S83)</f>
        <v>20965</v>
      </c>
      <c r="T81" s="26"/>
      <c r="U81" s="28">
        <f>SUM(U82,U83)</f>
        <v>22549</v>
      </c>
      <c r="V81" s="26"/>
      <c r="W81" s="28">
        <f>SUM(W82,W83)</f>
        <v>22711</v>
      </c>
      <c r="X81" s="26"/>
      <c r="Y81" s="28">
        <f>SUM(Y82,Y83)</f>
        <v>21134</v>
      </c>
      <c r="Z81" s="26"/>
      <c r="AA81" s="28">
        <f>SUM(AA82,AA83)</f>
        <v>16993</v>
      </c>
      <c r="AB81" s="26"/>
      <c r="AC81" s="28">
        <f>SUM(AC82,AC83)</f>
        <v>13830</v>
      </c>
      <c r="AD81" s="26"/>
      <c r="AE81" s="28">
        <f>SUM(AE82,AE83)</f>
        <v>10680</v>
      </c>
      <c r="AF81" s="26"/>
      <c r="AG81" s="28">
        <f>SUM(AG82,AG83)</f>
        <v>7363</v>
      </c>
      <c r="AH81" s="26"/>
      <c r="AI81" s="28">
        <f>SUM(AI82,AI83)</f>
        <v>4544</v>
      </c>
      <c r="AJ81" s="26"/>
      <c r="AK81" s="28">
        <f>SUM(AK82,AK83)</f>
        <v>2695</v>
      </c>
      <c r="AL81" s="26"/>
      <c r="AM81" s="28">
        <f>SUM(AM82,AM83)</f>
        <v>2431</v>
      </c>
      <c r="AN81" s="26"/>
      <c r="AO81" s="28">
        <f>SUM(AO82,AO83)</f>
        <v>545</v>
      </c>
      <c r="AP81" s="72"/>
      <c r="AQ81" s="28">
        <f>SUM(AQ82,AQ83)</f>
        <v>2207</v>
      </c>
      <c r="AR81" s="72"/>
      <c r="AS81" s="98" t="s">
        <v>105</v>
      </c>
      <c r="AT81" s="98"/>
      <c r="AV81" s="25"/>
    </row>
    <row r="82" spans="1:48" s="24" customFormat="1" ht="21.95" customHeight="1">
      <c r="B82" s="24" t="s">
        <v>102</v>
      </c>
      <c r="C82" s="30"/>
      <c r="D82" s="36"/>
      <c r="E82" s="78">
        <f>SUM(E85,E86,E87,E88,E91,E92,E93,E94,E95,E106,E107,E108,E109,E112,E113,E114,E115,E116,E130,E131,E132,E133,E134,E137)</f>
        <v>103075</v>
      </c>
      <c r="F82" s="26">
        <f>SUM(F85,F86,F87,F88,F91,F92,F93,F94,F105,F106,F107,F108,F111,F112,F113,F114,F115,F129,F130,F131,F132,F133,F136)</f>
        <v>0</v>
      </c>
      <c r="G82" s="28">
        <f>SUM(G85,G86,G87,G88,G91,G92,G93,G94,G95,G106,G107,G108,G109,G112,G113,G114,G115,G116,G130,G131,G132,G133,G134,G137)</f>
        <v>6287</v>
      </c>
      <c r="H82" s="26"/>
      <c r="I82" s="28">
        <f>SUM(I85,I86,I87,I88,I91,I92,I93,I94,I95,I106,I107,I108,I109,I112,I113,I114,I115,I116,I130,I131,I132,I133,I134,I137)</f>
        <v>6607</v>
      </c>
      <c r="J82" s="26"/>
      <c r="K82" s="28">
        <f>SUM(K85,K86,K87,K88,K91,K92,K93,K94,K95,K106,K107,K108,K109,K112,K113,K114,K115,K116,K130,K131,K132,K133,K134,K137)</f>
        <v>6804</v>
      </c>
      <c r="L82" s="26"/>
      <c r="M82" s="28">
        <f>SUM(M85,M86,M87,M88,M91,M92,M93,M94,M95,M106,M107,M108,M109,M112,M113,M114,M115,M116,M130,M131,M132,M133,M134,M137)</f>
        <v>8157</v>
      </c>
      <c r="N82" s="26"/>
      <c r="O82" s="28">
        <f>SUM(O85,O86,O87,O88,O91,O92,O93,O94,O95,O106,O107,O108,O109,O112,O113,O114,O115,O116,O130,O131,O132,O133,O134,O137)</f>
        <v>7708</v>
      </c>
      <c r="P82" s="26"/>
      <c r="Q82" s="28">
        <f>SUM(Q85,Q86,Q87,Q88,Q91,Q92,Q93,Q94,Q95,Q106,Q107,Q108,Q109,Q112,Q113,Q114,Q115,Q116,Q130,Q131,Q132,Q133,Q134,Q137)</f>
        <v>7660</v>
      </c>
      <c r="R82" s="26"/>
      <c r="S82" s="28">
        <f>SUM(S85,S86,S87,S88,S91,S92,S93,S94,S95,S106,S107,S108,S109,S112,S113,S114,S115,S116,S130,S131,S132,S133,S134,S137)</f>
        <v>8385</v>
      </c>
      <c r="T82" s="26"/>
      <c r="U82" s="28">
        <f>SUM(U85,U86,U87,U88,U91,U92,U93,U94,U95,U106,U107,U108,U109,U112,U113,U114,U115,U116,U130,U131,U132,U133,U134,U137)</f>
        <v>9061</v>
      </c>
      <c r="V82" s="26"/>
      <c r="W82" s="28">
        <f>SUM(W85,W86,W87,W88,W91,W92,W93,W94,W95,W106,W107,W108,W109,W112,W113,W114,W115,W116,W130,W131,W132,W133,W134,W137)</f>
        <v>9099</v>
      </c>
      <c r="X82" s="26"/>
      <c r="Y82" s="28">
        <f>SUM(Y85,Y86,Y87,Y88,Y91,Y92,Y93,Y94,Y95,Y106,Y107,Y108,Y109,Y112,Y113,Y114,Y115,Y116,Y130,Y131,Y132,Y133,Y134,Y137)</f>
        <v>8499</v>
      </c>
      <c r="Z82" s="26"/>
      <c r="AA82" s="28">
        <f>SUM(AA85,AA86,AA87,AA88,AA91,AA92,AA93,AA94,AA95,AA106,AA107,AA108,AA109,AA112,AA113,AA114,AA115,AA116,AA130,AA131,AA132,AA133,AA134,AA137)</f>
        <v>7118</v>
      </c>
      <c r="AB82" s="26"/>
      <c r="AC82" s="28">
        <f>SUM(AC85,AC86,AC87,AC88,AC91,AC92,AC93,AC94,AC95,AC106,AC107,AC108,AC109,AC112,AC113,AC114,AC115,AC116,AC130,AC131,AC132,AC133,AC134,AC137)</f>
        <v>5752</v>
      </c>
      <c r="AD82" s="26"/>
      <c r="AE82" s="28">
        <f>SUM(AE85,AE86,AE87,AE88,AE91,AE92,AE93,AE94,AE95,AE106,AE107,AE108,AE109,AE112,AE113,AE114,AE115,AE116,AE130,AE131,AE132,AE133,AE134,AE137)</f>
        <v>4256</v>
      </c>
      <c r="AF82" s="26"/>
      <c r="AG82" s="28">
        <f>SUM(AG85,AG86,AG87,AG88,AG91,AG92,AG93,AG94,AG95,AG106,AG107,AG108,AG109,AG112,AG113,AG114,AG115,AG116,AG130,AG131,AG132,AG133,AG134,AG137)</f>
        <v>3034</v>
      </c>
      <c r="AH82" s="26"/>
      <c r="AI82" s="28">
        <f>SUM(AI85,AI86,AI87,AI88,AI91,AI92,AI93,AI94,AI95,AI106,AI107,AI108,AI109,AI112,AI113,AI114,AI115,AI116,AI130,AI131,AI132,AI133,AI134,AI137)</f>
        <v>1812</v>
      </c>
      <c r="AJ82" s="26"/>
      <c r="AK82" s="28">
        <f>SUM(AK85,AK86,AK87,AK88,AK91,AK92,AK93,AK94,AK95,AK106,AK107,AK108,AK109,AK112,AK113,AK114,AK115,AK116,AK130,AK131,AK132,AK133,AK134,AK137)</f>
        <v>1139</v>
      </c>
      <c r="AL82" s="26"/>
      <c r="AM82" s="28">
        <f>SUM(AM85,AM86,AM87,AM88,AM91,AM92,AM93,AM94,AM95,AM106,AM107,AM108,AM109,AM112,AM113,AM114,AM115,AM116,AM130,AM131,AM132,AM133,AM134,AM137)</f>
        <v>971</v>
      </c>
      <c r="AN82" s="26"/>
      <c r="AO82" s="28">
        <f>SUM(AO85,AO86,AO87,AO88,AO91,AO92,AO93,AO94,AO95,AO106,AO107,AO108,AO109,AO112,AO113,AO114,AO115,AO116,AO130,AO131,AO132,AO133,AO134,AO137)</f>
        <v>106</v>
      </c>
      <c r="AP82" s="26"/>
      <c r="AQ82" s="28">
        <f>SUM(AQ85,AQ86,AQ87,AQ88,AQ91,AQ92,AQ93,AQ94,AQ95,AQ106,AQ107,AQ108,AQ109,AQ112,AQ113,AQ114,AQ115,AQ116,AQ130,AQ131,AQ132,AQ133,AQ134,AQ137)</f>
        <v>620</v>
      </c>
      <c r="AR82" s="26"/>
      <c r="AS82" s="71"/>
      <c r="AT82" s="71" t="s">
        <v>101</v>
      </c>
      <c r="AV82" s="25"/>
    </row>
    <row r="83" spans="1:48" s="24" customFormat="1" ht="21.95" customHeight="1">
      <c r="B83" s="24" t="s">
        <v>5</v>
      </c>
      <c r="C83" s="30"/>
      <c r="D83" s="36"/>
      <c r="E83" s="78">
        <f>SUM(E89,E96,E110,E117,E135,E138)</f>
        <v>152433</v>
      </c>
      <c r="F83" s="26">
        <f>SUM(F89,F96,F109,F116,F134,F137)</f>
        <v>0</v>
      </c>
      <c r="G83" s="28">
        <f>SUM(G89,G96,G110,G117,G135,G138)</f>
        <v>9244</v>
      </c>
      <c r="H83" s="26"/>
      <c r="I83" s="28">
        <f>SUM(I89,I96,I110,I117,I135,I138)</f>
        <v>9754</v>
      </c>
      <c r="J83" s="26"/>
      <c r="K83" s="28">
        <f>SUM(K89,K96,K110,K117,K135,K138)</f>
        <v>10152</v>
      </c>
      <c r="L83" s="26"/>
      <c r="M83" s="28">
        <f>SUM(M89,M96,M110,M117,M135,M138)</f>
        <v>11823</v>
      </c>
      <c r="N83" s="26"/>
      <c r="O83" s="28">
        <f>SUM(O89,O96,O110,O117,O135,O138)</f>
        <v>11315</v>
      </c>
      <c r="P83" s="26"/>
      <c r="Q83" s="28">
        <f>SUM(Q89,Q96,Q110,Q117,Q135,Q138)</f>
        <v>11350</v>
      </c>
      <c r="R83" s="26"/>
      <c r="S83" s="28">
        <f>SUM(S89,S96,S110,S117,S135,S138)</f>
        <v>12580</v>
      </c>
      <c r="T83" s="26"/>
      <c r="U83" s="28">
        <f>SUM(U89,U96,U110,U117,U135,U138)</f>
        <v>13488</v>
      </c>
      <c r="V83" s="26"/>
      <c r="W83" s="28">
        <f>SUM(W89,W96,W110,W117,W135,W138)</f>
        <v>13612</v>
      </c>
      <c r="X83" s="26"/>
      <c r="Y83" s="28">
        <f>SUM(Y89,Y96,Y110,Y117,Y135,Y138)</f>
        <v>12635</v>
      </c>
      <c r="Z83" s="26"/>
      <c r="AA83" s="28">
        <f>SUM(AA89,AA96,AA110,AA117,AA135,AA138)</f>
        <v>9875</v>
      </c>
      <c r="AB83" s="26"/>
      <c r="AC83" s="28">
        <f>SUM(AC89,AC96,AC110,AC117,AC135,AC138)</f>
        <v>8078</v>
      </c>
      <c r="AD83" s="26"/>
      <c r="AE83" s="28">
        <f>SUM(AE89,AE96,AE110,AE117,AE135,AE138)</f>
        <v>6424</v>
      </c>
      <c r="AF83" s="26"/>
      <c r="AG83" s="28">
        <f>SUM(AG89,AG96,AG110,AG117,AG135,AG138)</f>
        <v>4329</v>
      </c>
      <c r="AH83" s="26"/>
      <c r="AI83" s="28">
        <f>SUM(AI89,AI96,AI110,AI117,AI135,AI138)</f>
        <v>2732</v>
      </c>
      <c r="AJ83" s="26"/>
      <c r="AK83" s="28">
        <f>SUM(AK89,AK96,AK110,AK117,AK135,AK138)</f>
        <v>1556</v>
      </c>
      <c r="AL83" s="26"/>
      <c r="AM83" s="28">
        <f>SUM(AM89,AM96,AM110,AM117,AM135,AM138)</f>
        <v>1460</v>
      </c>
      <c r="AN83" s="26"/>
      <c r="AO83" s="28">
        <f>SUM(AO89,AO96,AO110,AO117,AO135,AO138)</f>
        <v>439</v>
      </c>
      <c r="AP83" s="26"/>
      <c r="AQ83" s="28">
        <f>SUM(AQ89,AQ96,AQ110,AQ117,AQ135,AQ138)</f>
        <v>1587</v>
      </c>
      <c r="AR83" s="26"/>
      <c r="AS83" s="71"/>
      <c r="AT83" s="71" t="s">
        <v>4</v>
      </c>
      <c r="AV83" s="25"/>
    </row>
    <row r="84" spans="1:48" s="24" customFormat="1" ht="21.95" customHeight="1">
      <c r="A84" s="24" t="s">
        <v>100</v>
      </c>
      <c r="C84" s="30"/>
      <c r="D84" s="36"/>
      <c r="E84" s="78">
        <f>SUM(E85,E86,E87,E88,E89)</f>
        <v>67598</v>
      </c>
      <c r="F84" s="26">
        <f>SUM(F85,F86,F87,F88,F89)</f>
        <v>0</v>
      </c>
      <c r="G84" s="28">
        <f>SUM(G85,G86,G87,G88,G89)</f>
        <v>3961</v>
      </c>
      <c r="H84" s="26"/>
      <c r="I84" s="28">
        <f>SUM(I85,I86,I87,I88,I89)</f>
        <v>4242</v>
      </c>
      <c r="J84" s="26"/>
      <c r="K84" s="28">
        <f>SUM(K85,K86,K87,K88,K89)</f>
        <v>4347</v>
      </c>
      <c r="L84" s="26"/>
      <c r="M84" s="28">
        <f>SUM(M85,M86,M87,M88,M89)</f>
        <v>5282</v>
      </c>
      <c r="N84" s="26"/>
      <c r="O84" s="28">
        <f>SUM(O85,O86,O87,O88,O89)</f>
        <v>4939</v>
      </c>
      <c r="P84" s="26"/>
      <c r="Q84" s="28">
        <f>SUM(Q85,Q86,Q87,Q88,Q89)</f>
        <v>4829</v>
      </c>
      <c r="R84" s="26"/>
      <c r="S84" s="28">
        <f>SUM(S85,S86,S87,S88,S89)</f>
        <v>5394</v>
      </c>
      <c r="T84" s="26"/>
      <c r="U84" s="28">
        <f>SUM(U85,U86,U87,U88,U89)</f>
        <v>6038</v>
      </c>
      <c r="V84" s="26"/>
      <c r="W84" s="28">
        <f>SUM(W85,W86,W87,W88,W89)</f>
        <v>6111</v>
      </c>
      <c r="X84" s="26"/>
      <c r="Y84" s="28">
        <f>SUM(Y85,Y86,Y87,Y88,Y89)</f>
        <v>5817</v>
      </c>
      <c r="Z84" s="26"/>
      <c r="AA84" s="28">
        <f>SUM(AA85,AA86,AA87,AA88,AA89)</f>
        <v>4583</v>
      </c>
      <c r="AB84" s="26"/>
      <c r="AC84" s="28">
        <f>SUM(AC85,AC86,AC87,AC88,AC89)</f>
        <v>3851</v>
      </c>
      <c r="AD84" s="26"/>
      <c r="AE84" s="28">
        <f>SUM(AE85,AE86,AE87,AE88,AE89)</f>
        <v>2968</v>
      </c>
      <c r="AF84" s="26"/>
      <c r="AG84" s="28">
        <f>SUM(AG85,AG86,AG87,AG88,AG89)</f>
        <v>1981</v>
      </c>
      <c r="AH84" s="26"/>
      <c r="AI84" s="28">
        <f>SUM(AI85,AI86,AI87,AI88,AI89)</f>
        <v>1249</v>
      </c>
      <c r="AJ84" s="26"/>
      <c r="AK84" s="28">
        <f>SUM(AK85,AK86,AK87,AK88,AK89)</f>
        <v>742</v>
      </c>
      <c r="AL84" s="26"/>
      <c r="AM84" s="28">
        <f>SUM(AM85,AM86,AM87,AM88,AM89)</f>
        <v>685</v>
      </c>
      <c r="AN84" s="26"/>
      <c r="AO84" s="28">
        <f>SUM(AO85,AO86,AO87,AO88,AO89)</f>
        <v>415</v>
      </c>
      <c r="AP84" s="26"/>
      <c r="AQ84" s="28">
        <f>SUM(AQ85,AQ86,AQ87,AQ88,AQ89)</f>
        <v>164</v>
      </c>
      <c r="AR84" s="26"/>
      <c r="AS84" s="71" t="s">
        <v>99</v>
      </c>
      <c r="AV84" s="25"/>
    </row>
    <row r="85" spans="1:48" ht="21.95" customHeight="1">
      <c r="B85" s="1" t="s">
        <v>98</v>
      </c>
      <c r="D85" s="36"/>
      <c r="E85" s="34">
        <f>SUM(G85,I85,K85,M85,O85,Q85,S85,U85,W85,Y85,AA85,AC85,AE85,AG85,AI85,AK85,AM85,AO85,AQ85,)</f>
        <v>10492</v>
      </c>
      <c r="F85" s="16"/>
      <c r="G85" s="73">
        <v>587</v>
      </c>
      <c r="H85" s="21"/>
      <c r="I85" s="73">
        <v>645</v>
      </c>
      <c r="J85" s="21"/>
      <c r="K85" s="73">
        <v>674</v>
      </c>
      <c r="L85" s="21"/>
      <c r="M85" s="73">
        <v>886</v>
      </c>
      <c r="N85" s="21"/>
      <c r="O85" s="73">
        <v>715</v>
      </c>
      <c r="P85" s="21"/>
      <c r="Q85" s="73">
        <v>749</v>
      </c>
      <c r="R85" s="21"/>
      <c r="S85" s="73">
        <v>741</v>
      </c>
      <c r="T85" s="21"/>
      <c r="U85" s="73">
        <v>870</v>
      </c>
      <c r="V85" s="21"/>
      <c r="W85" s="73">
        <v>884</v>
      </c>
      <c r="X85" s="16"/>
      <c r="Y85" s="73">
        <v>960</v>
      </c>
      <c r="Z85" s="16"/>
      <c r="AA85" s="73">
        <v>818</v>
      </c>
      <c r="AB85" s="16"/>
      <c r="AC85" s="73">
        <v>675</v>
      </c>
      <c r="AD85" s="16"/>
      <c r="AE85" s="73">
        <v>425</v>
      </c>
      <c r="AG85" s="74">
        <v>309</v>
      </c>
      <c r="AH85" s="16"/>
      <c r="AI85" s="73">
        <v>201</v>
      </c>
      <c r="AJ85" s="16"/>
      <c r="AK85" s="73">
        <v>118</v>
      </c>
      <c r="AL85" s="16"/>
      <c r="AM85" s="73">
        <v>108</v>
      </c>
      <c r="AN85" s="16"/>
      <c r="AO85" s="33">
        <v>30</v>
      </c>
      <c r="AP85" s="16"/>
      <c r="AQ85" s="33">
        <v>97</v>
      </c>
      <c r="AR85" s="16"/>
      <c r="AS85" s="15"/>
      <c r="AT85" s="1" t="s">
        <v>97</v>
      </c>
    </row>
    <row r="86" spans="1:48" ht="21.95" customHeight="1">
      <c r="B86" s="1" t="s">
        <v>96</v>
      </c>
      <c r="D86" s="36"/>
      <c r="E86" s="34">
        <f>SUM(G86,I86,K86,M86,O86,Q86,S86,U86,W86,Y86,AA86,AC86,AE86,AG86,AI86,AK86,AM86,AO86,AQ86,)</f>
        <v>2545</v>
      </c>
      <c r="F86" s="16"/>
      <c r="G86" s="73">
        <v>181</v>
      </c>
      <c r="H86" s="21"/>
      <c r="I86" s="73">
        <v>139</v>
      </c>
      <c r="J86" s="21"/>
      <c r="K86" s="73">
        <v>156</v>
      </c>
      <c r="L86" s="21"/>
      <c r="M86" s="73">
        <v>200</v>
      </c>
      <c r="N86" s="21"/>
      <c r="O86" s="73">
        <v>196</v>
      </c>
      <c r="P86" s="21"/>
      <c r="Q86" s="73">
        <v>171</v>
      </c>
      <c r="R86" s="21"/>
      <c r="S86" s="73">
        <v>205</v>
      </c>
      <c r="T86" s="21"/>
      <c r="U86" s="73">
        <v>249</v>
      </c>
      <c r="V86" s="21"/>
      <c r="W86" s="73">
        <v>224</v>
      </c>
      <c r="X86" s="16"/>
      <c r="Y86" s="73">
        <v>233</v>
      </c>
      <c r="Z86" s="16"/>
      <c r="AA86" s="73">
        <v>183</v>
      </c>
      <c r="AC86" s="74">
        <v>125</v>
      </c>
      <c r="AD86" s="16"/>
      <c r="AE86" s="73">
        <v>117</v>
      </c>
      <c r="AF86" s="16"/>
      <c r="AG86" s="73">
        <v>76</v>
      </c>
      <c r="AH86" s="16"/>
      <c r="AI86" s="73">
        <v>31</v>
      </c>
      <c r="AJ86" s="16"/>
      <c r="AK86" s="73">
        <v>25</v>
      </c>
      <c r="AL86" s="16"/>
      <c r="AM86" s="73">
        <v>28</v>
      </c>
      <c r="AN86" s="16"/>
      <c r="AO86" s="90">
        <v>6</v>
      </c>
      <c r="AP86" s="16"/>
      <c r="AQ86" s="33">
        <v>0</v>
      </c>
      <c r="AR86" s="16"/>
      <c r="AS86" s="15"/>
      <c r="AT86" s="1" t="s">
        <v>95</v>
      </c>
    </row>
    <row r="87" spans="1:48" ht="21.95" customHeight="1">
      <c r="B87" s="1" t="s">
        <v>94</v>
      </c>
      <c r="D87" s="36"/>
      <c r="E87" s="34">
        <f>SUM(G87,I87,K87,M87,O87,Q87,S87,U87,W87,Y87,AA87,AC87,AE87,AG87,AI87,AK87,AM87,AO87,AQ87,)</f>
        <v>1962</v>
      </c>
      <c r="F87" s="16"/>
      <c r="G87" s="73">
        <v>119</v>
      </c>
      <c r="H87" s="21"/>
      <c r="I87" s="73">
        <v>136</v>
      </c>
      <c r="J87" s="21"/>
      <c r="K87" s="73">
        <v>118</v>
      </c>
      <c r="L87" s="21"/>
      <c r="M87" s="73">
        <v>152</v>
      </c>
      <c r="N87" s="21"/>
      <c r="O87" s="73">
        <v>153</v>
      </c>
      <c r="P87" s="21"/>
      <c r="Q87" s="73">
        <v>125</v>
      </c>
      <c r="R87" s="21"/>
      <c r="S87" s="73">
        <v>149</v>
      </c>
      <c r="T87" s="21"/>
      <c r="U87" s="73">
        <v>154</v>
      </c>
      <c r="V87" s="21"/>
      <c r="W87" s="73">
        <v>192</v>
      </c>
      <c r="X87" s="16"/>
      <c r="Y87" s="73">
        <v>185</v>
      </c>
      <c r="Z87" s="16"/>
      <c r="AA87" s="73">
        <v>141</v>
      </c>
      <c r="AB87" s="16"/>
      <c r="AC87" s="73">
        <v>109</v>
      </c>
      <c r="AD87" s="16"/>
      <c r="AE87" s="73">
        <v>81</v>
      </c>
      <c r="AF87" s="16"/>
      <c r="AG87" s="73">
        <v>70</v>
      </c>
      <c r="AH87" s="16"/>
      <c r="AI87" s="73">
        <v>35</v>
      </c>
      <c r="AJ87" s="16"/>
      <c r="AK87" s="73">
        <v>21</v>
      </c>
      <c r="AL87" s="16"/>
      <c r="AM87" s="73">
        <v>15</v>
      </c>
      <c r="AN87" s="16"/>
      <c r="AO87" s="33">
        <v>5</v>
      </c>
      <c r="AP87" s="16"/>
      <c r="AQ87" s="33">
        <v>2</v>
      </c>
      <c r="AR87" s="16"/>
      <c r="AS87" s="15"/>
      <c r="AT87" s="1" t="s">
        <v>93</v>
      </c>
    </row>
    <row r="88" spans="1:48" ht="21.95" customHeight="1">
      <c r="B88" s="1" t="s">
        <v>92</v>
      </c>
      <c r="D88" s="36"/>
      <c r="E88" s="34">
        <f>SUM(G88,I88,K88,M88,O88,Q88,S88,U88,W88,Y88,AA88,AC88,AE88,AG88,AI88,AK88,AM88,AO88,AQ88,)</f>
        <v>1880</v>
      </c>
      <c r="F88" s="16"/>
      <c r="G88" s="73">
        <v>93</v>
      </c>
      <c r="H88" s="21"/>
      <c r="I88" s="73">
        <v>114</v>
      </c>
      <c r="J88" s="21"/>
      <c r="K88" s="73">
        <v>96</v>
      </c>
      <c r="L88" s="21"/>
      <c r="M88" s="73">
        <v>131</v>
      </c>
      <c r="N88" s="21"/>
      <c r="O88" s="73">
        <v>124</v>
      </c>
      <c r="P88" s="21"/>
      <c r="Q88" s="73">
        <v>157</v>
      </c>
      <c r="R88" s="21"/>
      <c r="S88" s="73">
        <v>157</v>
      </c>
      <c r="T88" s="21"/>
      <c r="U88" s="73">
        <v>173</v>
      </c>
      <c r="V88" s="21"/>
      <c r="W88" s="73">
        <v>173</v>
      </c>
      <c r="X88" s="16"/>
      <c r="Y88" s="73">
        <v>152</v>
      </c>
      <c r="Z88" s="16"/>
      <c r="AA88" s="73">
        <v>161</v>
      </c>
      <c r="AB88" s="16"/>
      <c r="AC88" s="73">
        <v>104</v>
      </c>
      <c r="AD88" s="16"/>
      <c r="AE88" s="73">
        <v>88</v>
      </c>
      <c r="AF88" s="16"/>
      <c r="AG88" s="73">
        <v>39</v>
      </c>
      <c r="AH88" s="16"/>
      <c r="AI88" s="73">
        <v>38</v>
      </c>
      <c r="AJ88" s="16"/>
      <c r="AK88" s="73">
        <v>28</v>
      </c>
      <c r="AL88" s="16"/>
      <c r="AM88" s="73">
        <v>21</v>
      </c>
      <c r="AN88" s="16"/>
      <c r="AO88" s="33">
        <v>1</v>
      </c>
      <c r="AP88" s="16"/>
      <c r="AQ88" s="33">
        <v>30</v>
      </c>
      <c r="AR88" s="16"/>
      <c r="AS88" s="15"/>
      <c r="AT88" s="1" t="s">
        <v>91</v>
      </c>
    </row>
    <row r="89" spans="1:48" ht="21.95" customHeight="1">
      <c r="B89" s="1" t="s">
        <v>5</v>
      </c>
      <c r="D89" s="36"/>
      <c r="E89" s="34">
        <f>SUM(G89,I89,K89,M89,O89,Q89,S89,U89,W89,Y89,AA89,AC89,AE89,AG89,AI89,AK89,AM89,AO89,AQ89,)</f>
        <v>50719</v>
      </c>
      <c r="F89" s="16"/>
      <c r="G89" s="73">
        <v>2981</v>
      </c>
      <c r="H89" s="21"/>
      <c r="I89" s="73">
        <v>3208</v>
      </c>
      <c r="J89" s="21"/>
      <c r="K89" s="73">
        <v>3303</v>
      </c>
      <c r="L89" s="21"/>
      <c r="M89" s="73">
        <v>3913</v>
      </c>
      <c r="N89" s="21"/>
      <c r="O89" s="73">
        <v>3751</v>
      </c>
      <c r="P89" s="21"/>
      <c r="Q89" s="73">
        <v>3627</v>
      </c>
      <c r="R89" s="21"/>
      <c r="S89" s="73">
        <v>4142</v>
      </c>
      <c r="T89" s="21"/>
      <c r="U89" s="73">
        <v>4592</v>
      </c>
      <c r="V89" s="21"/>
      <c r="W89" s="73">
        <v>4638</v>
      </c>
      <c r="X89" s="16"/>
      <c r="Y89" s="73">
        <v>4287</v>
      </c>
      <c r="Z89" s="16"/>
      <c r="AA89" s="73">
        <v>3280</v>
      </c>
      <c r="AB89" s="16"/>
      <c r="AC89" s="73">
        <v>2838</v>
      </c>
      <c r="AD89" s="16"/>
      <c r="AE89" s="73">
        <v>2257</v>
      </c>
      <c r="AF89" s="16"/>
      <c r="AG89" s="73">
        <v>1487</v>
      </c>
      <c r="AI89" s="74">
        <v>944</v>
      </c>
      <c r="AJ89" s="16"/>
      <c r="AK89" s="73">
        <v>550</v>
      </c>
      <c r="AL89" s="16"/>
      <c r="AM89" s="73">
        <v>513</v>
      </c>
      <c r="AN89" s="16"/>
      <c r="AO89" s="18">
        <v>373</v>
      </c>
      <c r="AQ89" s="97">
        <v>35</v>
      </c>
      <c r="AR89" s="16"/>
      <c r="AS89" s="15"/>
      <c r="AT89" s="1" t="s">
        <v>4</v>
      </c>
    </row>
    <row r="90" spans="1:48" s="24" customFormat="1" ht="21.95" customHeight="1">
      <c r="A90" s="24" t="s">
        <v>90</v>
      </c>
      <c r="C90" s="30"/>
      <c r="D90" s="36"/>
      <c r="E90" s="78">
        <f>SUM(E91,E92,E93,E94,E95,E96)</f>
        <v>46494</v>
      </c>
      <c r="F90" s="26">
        <f>SUM(F91,F92,F93,F94,F95,F96)</f>
        <v>0</v>
      </c>
      <c r="G90" s="28">
        <f>SUM(G91,G92,G93,G94,G95,G96)</f>
        <v>3008</v>
      </c>
      <c r="H90" s="26"/>
      <c r="I90" s="28">
        <f>SUM(I91,I92,I93,I94,I95,I96)</f>
        <v>2959</v>
      </c>
      <c r="J90" s="26"/>
      <c r="K90" s="28">
        <f>SUM(K91,K92,K93,K94,K95,K96)</f>
        <v>3085</v>
      </c>
      <c r="L90" s="26"/>
      <c r="M90" s="28">
        <f>SUM(M91,M92,M93,M94,M95,M96)</f>
        <v>3746</v>
      </c>
      <c r="N90" s="26"/>
      <c r="O90" s="28">
        <f>SUM(O91,O92,O93,O94,O95,O96)</f>
        <v>3615</v>
      </c>
      <c r="P90" s="26"/>
      <c r="Q90" s="28">
        <f>SUM(Q91,Q92,Q93,Q94,Q95,Q96)</f>
        <v>3559</v>
      </c>
      <c r="R90" s="26"/>
      <c r="S90" s="28">
        <f>SUM(S91,S92,S93,S94,S95,S96)</f>
        <v>3909</v>
      </c>
      <c r="T90" s="26"/>
      <c r="U90" s="28">
        <f>SUM(U91,U92,U93,U94,U95,U96)</f>
        <v>4129</v>
      </c>
      <c r="V90" s="26"/>
      <c r="W90" s="28">
        <f>SUM(W91,W92,W93,W94,W95,W96)</f>
        <v>4177</v>
      </c>
      <c r="X90" s="26"/>
      <c r="Y90" s="28">
        <f>SUM(Y91,Y92,Y93,Y94,Y95,Y96)</f>
        <v>3769</v>
      </c>
      <c r="Z90" s="26"/>
      <c r="AA90" s="28">
        <f>SUM(AA91,AA92,AA93,AA94,AA95,AA96)</f>
        <v>3055</v>
      </c>
      <c r="AB90" s="26"/>
      <c r="AC90" s="28">
        <f>SUM(AC91,AC92,AC93,AC94,AC95,AC96)</f>
        <v>2466</v>
      </c>
      <c r="AD90" s="26"/>
      <c r="AE90" s="28">
        <f>SUM(AE91,AE92,AE93,AE94,AE95,AE96)</f>
        <v>1929</v>
      </c>
      <c r="AF90" s="26"/>
      <c r="AG90" s="28">
        <f>SUM(AG91,AG92,AG93,AG94,AG95,AG96)</f>
        <v>1322</v>
      </c>
      <c r="AH90" s="26"/>
      <c r="AI90" s="28">
        <f>SUM(AI91,AI92,AI93,AI94,AI95,AI96)</f>
        <v>787</v>
      </c>
      <c r="AJ90" s="26"/>
      <c r="AK90" s="28">
        <f>SUM(AK91,AK92,AK93,AK94,AK95,AK96)</f>
        <v>486</v>
      </c>
      <c r="AL90" s="26"/>
      <c r="AM90" s="28">
        <f>SUM(AM91,AM92,AM93,AM94,AM95,AM96)</f>
        <v>379</v>
      </c>
      <c r="AN90" s="26"/>
      <c r="AO90" s="28">
        <f>SUM(AO91,AO92,AO93,AO94,AO95,AO96)</f>
        <v>45</v>
      </c>
      <c r="AP90" s="26"/>
      <c r="AQ90" s="28">
        <f>SUM(AQ91,AQ92,AQ93,AQ94,AQ95,AQ96)</f>
        <v>69</v>
      </c>
      <c r="AR90" s="26"/>
      <c r="AS90" s="71" t="s">
        <v>89</v>
      </c>
      <c r="AV90" s="25"/>
    </row>
    <row r="91" spans="1:48" ht="21.95" customHeight="1">
      <c r="B91" s="15" t="s">
        <v>88</v>
      </c>
      <c r="D91" s="36"/>
      <c r="E91" s="34">
        <f>SUM(G91,I91,K91,M91,O91,Q91,S91,U91,W91,Y91,AA91,AC91,AE91,AG91,AI91,AK91,AM91,AO91,AQ91,)</f>
        <v>2903</v>
      </c>
      <c r="F91" s="16"/>
      <c r="G91" s="73">
        <v>196</v>
      </c>
      <c r="H91" s="21"/>
      <c r="I91" s="73">
        <v>194</v>
      </c>
      <c r="J91" s="21"/>
      <c r="K91" s="73">
        <v>178</v>
      </c>
      <c r="L91" s="21"/>
      <c r="M91" s="73">
        <v>220</v>
      </c>
      <c r="N91" s="21"/>
      <c r="O91" s="73">
        <v>228</v>
      </c>
      <c r="P91" s="21"/>
      <c r="Q91" s="73">
        <v>213</v>
      </c>
      <c r="R91" s="21"/>
      <c r="S91" s="73">
        <v>234</v>
      </c>
      <c r="T91" s="21"/>
      <c r="U91" s="73">
        <v>265</v>
      </c>
      <c r="V91" s="21"/>
      <c r="W91" s="73">
        <v>251</v>
      </c>
      <c r="X91" s="16"/>
      <c r="Y91" s="73">
        <v>241</v>
      </c>
      <c r="Z91" s="16"/>
      <c r="AA91" s="73">
        <v>188</v>
      </c>
      <c r="AB91" s="16"/>
      <c r="AC91" s="73">
        <v>158</v>
      </c>
      <c r="AD91" s="16"/>
      <c r="AE91" s="73">
        <v>124</v>
      </c>
      <c r="AF91" s="16"/>
      <c r="AG91" s="73">
        <v>89</v>
      </c>
      <c r="AH91" s="16"/>
      <c r="AI91" s="73">
        <v>46</v>
      </c>
      <c r="AJ91" s="16"/>
      <c r="AK91" s="73">
        <v>46</v>
      </c>
      <c r="AL91" s="16"/>
      <c r="AM91" s="73">
        <v>23</v>
      </c>
      <c r="AN91" s="16"/>
      <c r="AO91" s="33">
        <v>5</v>
      </c>
      <c r="AP91" s="16"/>
      <c r="AQ91" s="90">
        <v>4</v>
      </c>
      <c r="AR91" s="16"/>
      <c r="AS91" s="15"/>
      <c r="AT91" s="15" t="s">
        <v>87</v>
      </c>
    </row>
    <row r="92" spans="1:48" s="24" customFormat="1" ht="21.95" customHeight="1">
      <c r="A92" s="1"/>
      <c r="B92" s="15" t="s">
        <v>86</v>
      </c>
      <c r="C92" s="3"/>
      <c r="D92" s="36"/>
      <c r="E92" s="34">
        <f>SUM(G92,I92,K92,M92,O92,Q92,S92,U92,W92,Y92,AA92,AC92,AE92,AG92,AI92,AK92,AM92,AO92,AQ92,)</f>
        <v>10259</v>
      </c>
      <c r="F92" s="16"/>
      <c r="G92" s="73">
        <v>665</v>
      </c>
      <c r="H92" s="96"/>
      <c r="I92" s="73">
        <v>647</v>
      </c>
      <c r="J92" s="96"/>
      <c r="K92" s="73">
        <v>648</v>
      </c>
      <c r="L92" s="96"/>
      <c r="M92" s="73">
        <v>766</v>
      </c>
      <c r="N92" s="96"/>
      <c r="O92" s="73">
        <v>750</v>
      </c>
      <c r="P92" s="96"/>
      <c r="Q92" s="73">
        <v>758</v>
      </c>
      <c r="R92" s="96"/>
      <c r="S92" s="73">
        <v>900</v>
      </c>
      <c r="T92" s="96"/>
      <c r="U92" s="73">
        <v>924</v>
      </c>
      <c r="V92" s="96"/>
      <c r="W92" s="73">
        <v>900</v>
      </c>
      <c r="X92" s="16"/>
      <c r="Y92" s="73">
        <v>828</v>
      </c>
      <c r="Z92" s="16"/>
      <c r="AA92" s="73">
        <v>677</v>
      </c>
      <c r="AB92" s="16"/>
      <c r="AC92" s="73">
        <v>561</v>
      </c>
      <c r="AD92" s="16"/>
      <c r="AE92" s="73">
        <v>441</v>
      </c>
      <c r="AF92" s="16"/>
      <c r="AG92" s="73">
        <v>347</v>
      </c>
      <c r="AH92" s="16"/>
      <c r="AI92" s="73">
        <v>192</v>
      </c>
      <c r="AJ92" s="16"/>
      <c r="AK92" s="73">
        <v>130</v>
      </c>
      <c r="AM92" s="74">
        <v>90</v>
      </c>
      <c r="AN92" s="16"/>
      <c r="AO92" s="33">
        <v>18</v>
      </c>
      <c r="AP92" s="16"/>
      <c r="AQ92" s="33">
        <v>17</v>
      </c>
      <c r="AR92" s="16"/>
      <c r="AS92" s="15"/>
      <c r="AT92" s="15" t="s">
        <v>85</v>
      </c>
      <c r="AV92" s="25"/>
    </row>
    <row r="93" spans="1:48" ht="21.95" customHeight="1">
      <c r="B93" s="15" t="s">
        <v>84</v>
      </c>
      <c r="E93" s="34">
        <f>SUM(G93,I93,K93,M93,O93,Q93,S93,U93,W93,Y93,AA93,AC93,AE93,AG93,AI93,AK93,AM93,AO93,AQ93,)</f>
        <v>5422</v>
      </c>
      <c r="F93" s="16"/>
      <c r="G93" s="73">
        <v>370</v>
      </c>
      <c r="H93" s="21"/>
      <c r="I93" s="73">
        <v>363</v>
      </c>
      <c r="J93" s="21"/>
      <c r="K93" s="73">
        <v>360</v>
      </c>
      <c r="L93" s="21"/>
      <c r="M93" s="73">
        <v>490</v>
      </c>
      <c r="N93" s="21"/>
      <c r="O93" s="73">
        <v>427</v>
      </c>
      <c r="P93" s="21"/>
      <c r="Q93" s="73">
        <v>426</v>
      </c>
      <c r="R93" s="21"/>
      <c r="S93" s="73">
        <v>464</v>
      </c>
      <c r="T93" s="21"/>
      <c r="U93" s="73">
        <v>479</v>
      </c>
      <c r="V93" s="21"/>
      <c r="W93" s="73">
        <v>474</v>
      </c>
      <c r="Y93" s="74">
        <v>423</v>
      </c>
      <c r="Z93" s="16"/>
      <c r="AA93" s="73">
        <v>350</v>
      </c>
      <c r="AB93" s="16"/>
      <c r="AC93" s="73">
        <v>271</v>
      </c>
      <c r="AD93" s="16"/>
      <c r="AE93" s="73">
        <v>204</v>
      </c>
      <c r="AF93" s="16"/>
      <c r="AG93" s="73">
        <v>143</v>
      </c>
      <c r="AH93" s="16"/>
      <c r="AI93" s="73">
        <v>82</v>
      </c>
      <c r="AJ93" s="16"/>
      <c r="AK93" s="73">
        <v>52</v>
      </c>
      <c r="AL93" s="16"/>
      <c r="AM93" s="73">
        <v>33</v>
      </c>
      <c r="AN93" s="16"/>
      <c r="AO93" s="18">
        <v>1</v>
      </c>
      <c r="AP93" s="16"/>
      <c r="AQ93" s="18">
        <v>10</v>
      </c>
      <c r="AR93" s="16"/>
      <c r="AS93" s="15"/>
      <c r="AT93" s="15" t="s">
        <v>83</v>
      </c>
    </row>
    <row r="94" spans="1:48" ht="21.95" customHeight="1">
      <c r="B94" s="15" t="s">
        <v>82</v>
      </c>
      <c r="E94" s="34">
        <f>SUM(G94,I94,K94,M94,O94,Q94,S94,U94,W94,Y94,AA94,AC94,AE94,AG94,AI94,AK94,AM94,AO94,AQ94,)</f>
        <v>6130</v>
      </c>
      <c r="F94" s="16"/>
      <c r="G94" s="73">
        <v>362</v>
      </c>
      <c r="H94" s="21"/>
      <c r="I94" s="73">
        <v>369</v>
      </c>
      <c r="J94" s="21"/>
      <c r="K94" s="73">
        <v>426</v>
      </c>
      <c r="L94" s="21"/>
      <c r="M94" s="73">
        <v>505</v>
      </c>
      <c r="N94" s="21"/>
      <c r="O94" s="73">
        <v>484</v>
      </c>
      <c r="P94" s="21"/>
      <c r="Q94" s="73">
        <v>459</v>
      </c>
      <c r="R94" s="21"/>
      <c r="S94" s="73">
        <v>508</v>
      </c>
      <c r="T94" s="21"/>
      <c r="U94" s="73">
        <v>531</v>
      </c>
      <c r="V94" s="21"/>
      <c r="W94" s="73">
        <v>558</v>
      </c>
      <c r="X94" s="16"/>
      <c r="Y94" s="73">
        <v>533</v>
      </c>
      <c r="Z94" s="16"/>
      <c r="AA94" s="73">
        <v>420</v>
      </c>
      <c r="AB94" s="16"/>
      <c r="AC94" s="73">
        <v>337</v>
      </c>
      <c r="AD94" s="16"/>
      <c r="AE94" s="73">
        <v>244</v>
      </c>
      <c r="AF94" s="16"/>
      <c r="AG94" s="73">
        <v>168</v>
      </c>
      <c r="AH94" s="16"/>
      <c r="AI94" s="73">
        <v>110</v>
      </c>
      <c r="AJ94" s="16"/>
      <c r="AK94" s="73">
        <v>61</v>
      </c>
      <c r="AL94" s="16"/>
      <c r="AM94" s="73">
        <v>49</v>
      </c>
      <c r="AN94" s="16"/>
      <c r="AO94" s="18">
        <v>3</v>
      </c>
      <c r="AP94" s="16"/>
      <c r="AQ94" s="18">
        <v>3</v>
      </c>
      <c r="AR94" s="16"/>
      <c r="AS94" s="15"/>
      <c r="AT94" s="15" t="s">
        <v>81</v>
      </c>
    </row>
    <row r="95" spans="1:48" ht="21.95" customHeight="1">
      <c r="B95" s="15" t="s">
        <v>80</v>
      </c>
      <c r="E95" s="34">
        <f>SUM(G95,I95,K95,M95,O95,Q95,S95,U95,W95,Y95,AA95,AC95,AE95,AG95,AI95,AK95,AM95,AO95,AQ95,)</f>
        <v>4535</v>
      </c>
      <c r="F95" s="16"/>
      <c r="G95" s="1">
        <v>279</v>
      </c>
      <c r="H95" s="21"/>
      <c r="I95" s="1">
        <v>250</v>
      </c>
      <c r="J95" s="21"/>
      <c r="K95" s="1">
        <v>317</v>
      </c>
      <c r="L95" s="21"/>
      <c r="M95" s="1">
        <v>362</v>
      </c>
      <c r="N95" s="21"/>
      <c r="O95" s="1">
        <v>374</v>
      </c>
      <c r="P95" s="21"/>
      <c r="Q95" s="1">
        <v>337</v>
      </c>
      <c r="R95" s="21"/>
      <c r="S95" s="1">
        <v>368</v>
      </c>
      <c r="T95" s="21"/>
      <c r="U95" s="1">
        <v>417</v>
      </c>
      <c r="V95" s="21"/>
      <c r="W95" s="1">
        <v>397</v>
      </c>
      <c r="X95" s="16"/>
      <c r="Y95" s="1">
        <v>369</v>
      </c>
      <c r="Z95" s="16"/>
      <c r="AA95" s="1">
        <v>311</v>
      </c>
      <c r="AB95" s="16"/>
      <c r="AC95" s="1">
        <v>256</v>
      </c>
      <c r="AD95" s="16"/>
      <c r="AE95" s="1">
        <v>192</v>
      </c>
      <c r="AF95" s="16"/>
      <c r="AG95" s="1">
        <v>121</v>
      </c>
      <c r="AH95" s="16"/>
      <c r="AI95" s="1">
        <v>70</v>
      </c>
      <c r="AJ95" s="16"/>
      <c r="AK95" s="1">
        <v>53</v>
      </c>
      <c r="AL95" s="16"/>
      <c r="AM95" s="1">
        <v>54</v>
      </c>
      <c r="AN95" s="16"/>
      <c r="AO95" s="18">
        <v>1</v>
      </c>
      <c r="AP95" s="16"/>
      <c r="AQ95" s="18">
        <v>7</v>
      </c>
      <c r="AR95" s="16"/>
      <c r="AS95" s="15"/>
      <c r="AT95" s="15" t="s">
        <v>79</v>
      </c>
    </row>
    <row r="96" spans="1:48" ht="21.95" customHeight="1">
      <c r="B96" s="15" t="s">
        <v>5</v>
      </c>
      <c r="D96" s="36"/>
      <c r="E96" s="34">
        <f>SUM(G96,I96,K96,M96,O96,Q96,S96,U96,W96,Y96,AA96,AC96,AE96,AG96,AI96,AK96,AM96,AO96,AQ96,)</f>
        <v>17245</v>
      </c>
      <c r="F96" s="16"/>
      <c r="G96" s="1">
        <v>1136</v>
      </c>
      <c r="H96" s="21"/>
      <c r="I96" s="1">
        <v>1136</v>
      </c>
      <c r="J96" s="21"/>
      <c r="K96" s="1">
        <v>1156</v>
      </c>
      <c r="L96" s="21"/>
      <c r="M96" s="1">
        <v>1403</v>
      </c>
      <c r="N96" s="21"/>
      <c r="O96" s="1">
        <v>1352</v>
      </c>
      <c r="P96" s="21"/>
      <c r="Q96" s="1">
        <v>1366</v>
      </c>
      <c r="R96" s="21"/>
      <c r="S96" s="1">
        <v>1435</v>
      </c>
      <c r="T96" s="21"/>
      <c r="U96" s="1">
        <v>1513</v>
      </c>
      <c r="V96" s="21"/>
      <c r="W96" s="1">
        <v>1597</v>
      </c>
      <c r="X96" s="16"/>
      <c r="Y96" s="1">
        <v>1375</v>
      </c>
      <c r="Z96" s="16"/>
      <c r="AA96" s="1">
        <v>1109</v>
      </c>
      <c r="AB96" s="16"/>
      <c r="AC96" s="1">
        <v>883</v>
      </c>
      <c r="AD96" s="16"/>
      <c r="AE96" s="1">
        <v>724</v>
      </c>
      <c r="AF96" s="16"/>
      <c r="AG96" s="1">
        <v>454</v>
      </c>
      <c r="AH96" s="16"/>
      <c r="AI96" s="1">
        <v>287</v>
      </c>
      <c r="AJ96" s="16"/>
      <c r="AK96" s="1">
        <v>144</v>
      </c>
      <c r="AL96" s="16"/>
      <c r="AM96" s="1">
        <v>130</v>
      </c>
      <c r="AN96" s="16"/>
      <c r="AO96" s="33">
        <v>17</v>
      </c>
      <c r="AP96" s="16"/>
      <c r="AQ96" s="33">
        <v>28</v>
      </c>
      <c r="AR96" s="16"/>
      <c r="AS96" s="15"/>
      <c r="AT96" s="15" t="s">
        <v>4</v>
      </c>
    </row>
    <row r="97" spans="1:48" s="24" customFormat="1" ht="21.95" customHeight="1">
      <c r="A97" s="66" t="s">
        <v>56</v>
      </c>
      <c r="B97" s="66"/>
      <c r="C97" s="65">
        <v>1.3</v>
      </c>
      <c r="D97" s="67" t="s">
        <v>55</v>
      </c>
      <c r="AQ97" s="30"/>
      <c r="AV97" s="25"/>
    </row>
    <row r="98" spans="1:48" s="24" customFormat="1" ht="21.95" customHeight="1">
      <c r="A98" s="66" t="s">
        <v>54</v>
      </c>
      <c r="B98" s="66"/>
      <c r="C98" s="65">
        <v>1.3</v>
      </c>
      <c r="D98" s="64" t="s">
        <v>53</v>
      </c>
      <c r="AQ98" s="30"/>
      <c r="AV98" s="25"/>
    </row>
    <row r="99" spans="1:48" ht="5.25" customHeight="1">
      <c r="A99" s="14"/>
      <c r="B99" s="14"/>
      <c r="C99" s="13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3"/>
      <c r="AR99" s="14"/>
      <c r="AS99" s="14"/>
      <c r="AT99" s="14"/>
    </row>
    <row r="100" spans="1:48" ht="21.95" customHeight="1">
      <c r="A100" s="58" t="s">
        <v>52</v>
      </c>
      <c r="B100" s="58"/>
      <c r="C100" s="58"/>
      <c r="D100" s="58"/>
      <c r="E100" s="63"/>
      <c r="F100" s="62"/>
      <c r="G100" s="61" t="s">
        <v>51</v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59"/>
      <c r="AS100" s="58" t="s">
        <v>50</v>
      </c>
      <c r="AT100" s="58"/>
    </row>
    <row r="101" spans="1:48" ht="21.95" customHeight="1">
      <c r="A101" s="44"/>
      <c r="B101" s="44"/>
      <c r="C101" s="44"/>
      <c r="D101" s="44"/>
      <c r="E101" s="54"/>
      <c r="F101" s="53"/>
      <c r="G101" s="56"/>
      <c r="H101" s="55"/>
      <c r="I101" s="57"/>
      <c r="J101" s="57"/>
      <c r="K101" s="56"/>
      <c r="L101" s="55"/>
      <c r="M101" s="56"/>
      <c r="N101" s="55"/>
      <c r="O101" s="56"/>
      <c r="P101" s="55"/>
      <c r="Q101" s="56"/>
      <c r="R101" s="55"/>
      <c r="S101" s="56"/>
      <c r="T101" s="55"/>
      <c r="U101" s="56"/>
      <c r="V101" s="55"/>
      <c r="W101" s="56"/>
      <c r="X101" s="55"/>
      <c r="Y101" s="56"/>
      <c r="Z101" s="55"/>
      <c r="AA101" s="56"/>
      <c r="AB101" s="55"/>
      <c r="AC101" s="56"/>
      <c r="AD101" s="55"/>
      <c r="AE101" s="56"/>
      <c r="AF101" s="55"/>
      <c r="AG101" s="56"/>
      <c r="AH101" s="55"/>
      <c r="AI101" s="56"/>
      <c r="AJ101" s="55"/>
      <c r="AK101" s="56"/>
      <c r="AL101" s="55"/>
      <c r="AM101" s="56" t="s">
        <v>49</v>
      </c>
      <c r="AN101" s="55"/>
      <c r="AO101" s="56"/>
      <c r="AP101" s="55"/>
      <c r="AQ101" s="56" t="s">
        <v>48</v>
      </c>
      <c r="AR101" s="55"/>
      <c r="AS101" s="44"/>
      <c r="AT101" s="44"/>
    </row>
    <row r="102" spans="1:48" ht="21.95" customHeight="1">
      <c r="A102" s="44"/>
      <c r="B102" s="44"/>
      <c r="C102" s="44"/>
      <c r="D102" s="44"/>
      <c r="E102" s="50" t="s">
        <v>47</v>
      </c>
      <c r="F102" s="49"/>
      <c r="G102" s="54"/>
      <c r="H102" s="53"/>
      <c r="K102" s="54"/>
      <c r="L102" s="53"/>
      <c r="M102" s="54"/>
      <c r="N102" s="53"/>
      <c r="O102" s="54"/>
      <c r="P102" s="53"/>
      <c r="Q102" s="54"/>
      <c r="R102" s="53"/>
      <c r="S102" s="54"/>
      <c r="T102" s="53"/>
      <c r="U102" s="54"/>
      <c r="V102" s="53"/>
      <c r="W102" s="54"/>
      <c r="X102" s="53"/>
      <c r="Y102" s="54"/>
      <c r="Z102" s="53"/>
      <c r="AA102" s="54"/>
      <c r="AB102" s="53"/>
      <c r="AC102" s="54"/>
      <c r="AD102" s="53"/>
      <c r="AE102" s="54"/>
      <c r="AF102" s="53"/>
      <c r="AG102" s="54"/>
      <c r="AH102" s="53"/>
      <c r="AI102" s="54"/>
      <c r="AJ102" s="53"/>
      <c r="AK102" s="54"/>
      <c r="AL102" s="53"/>
      <c r="AM102" s="52" t="s">
        <v>46</v>
      </c>
      <c r="AN102" s="51"/>
      <c r="AO102" s="52" t="s">
        <v>45</v>
      </c>
      <c r="AP102" s="51"/>
      <c r="AQ102" s="52" t="s">
        <v>44</v>
      </c>
      <c r="AR102" s="51"/>
      <c r="AS102" s="44"/>
      <c r="AT102" s="44"/>
    </row>
    <row r="103" spans="1:48" ht="21.95" customHeight="1">
      <c r="A103" s="44"/>
      <c r="B103" s="44"/>
      <c r="C103" s="44"/>
      <c r="D103" s="44"/>
      <c r="E103" s="50" t="s">
        <v>43</v>
      </c>
      <c r="F103" s="49"/>
      <c r="G103" s="46" t="s">
        <v>42</v>
      </c>
      <c r="H103" s="45"/>
      <c r="I103" s="48" t="s">
        <v>41</v>
      </c>
      <c r="J103" s="47"/>
      <c r="K103" s="46" t="s">
        <v>40</v>
      </c>
      <c r="L103" s="45"/>
      <c r="M103" s="46" t="s">
        <v>39</v>
      </c>
      <c r="N103" s="45"/>
      <c r="O103" s="46" t="s">
        <v>38</v>
      </c>
      <c r="P103" s="45"/>
      <c r="Q103" s="46" t="s">
        <v>37</v>
      </c>
      <c r="R103" s="45"/>
      <c r="S103" s="46" t="s">
        <v>36</v>
      </c>
      <c r="T103" s="45"/>
      <c r="U103" s="46" t="s">
        <v>35</v>
      </c>
      <c r="V103" s="45"/>
      <c r="W103" s="46" t="s">
        <v>34</v>
      </c>
      <c r="X103" s="45"/>
      <c r="Y103" s="46" t="s">
        <v>33</v>
      </c>
      <c r="Z103" s="45"/>
      <c r="AA103" s="46" t="s">
        <v>32</v>
      </c>
      <c r="AB103" s="45"/>
      <c r="AC103" s="46" t="s">
        <v>31</v>
      </c>
      <c r="AD103" s="45"/>
      <c r="AE103" s="46" t="s">
        <v>30</v>
      </c>
      <c r="AF103" s="45"/>
      <c r="AG103" s="46" t="s">
        <v>29</v>
      </c>
      <c r="AH103" s="45"/>
      <c r="AI103" s="46" t="s">
        <v>28</v>
      </c>
      <c r="AJ103" s="45"/>
      <c r="AK103" s="46" t="s">
        <v>27</v>
      </c>
      <c r="AL103" s="45"/>
      <c r="AM103" s="46" t="s">
        <v>26</v>
      </c>
      <c r="AN103" s="45"/>
      <c r="AO103" s="46" t="s">
        <v>25</v>
      </c>
      <c r="AP103" s="45"/>
      <c r="AQ103" s="46" t="s">
        <v>24</v>
      </c>
      <c r="AR103" s="45"/>
      <c r="AS103" s="44"/>
      <c r="AT103" s="44"/>
    </row>
    <row r="104" spans="1:48" ht="21.95" customHeight="1">
      <c r="A104" s="39"/>
      <c r="B104" s="39"/>
      <c r="C104" s="39"/>
      <c r="D104" s="39"/>
      <c r="E104" s="41"/>
      <c r="F104" s="40"/>
      <c r="G104" s="41"/>
      <c r="H104" s="40"/>
      <c r="I104" s="5"/>
      <c r="J104" s="5"/>
      <c r="K104" s="41"/>
      <c r="L104" s="40"/>
      <c r="M104" s="41"/>
      <c r="N104" s="40"/>
      <c r="O104" s="41"/>
      <c r="P104" s="40"/>
      <c r="Q104" s="41"/>
      <c r="R104" s="40"/>
      <c r="S104" s="41"/>
      <c r="T104" s="40"/>
      <c r="U104" s="41"/>
      <c r="V104" s="40"/>
      <c r="W104" s="41"/>
      <c r="X104" s="40"/>
      <c r="Y104" s="41"/>
      <c r="Z104" s="40"/>
      <c r="AA104" s="41"/>
      <c r="AB104" s="40"/>
      <c r="AC104" s="41"/>
      <c r="AD104" s="40"/>
      <c r="AE104" s="41"/>
      <c r="AF104" s="40"/>
      <c r="AG104" s="41"/>
      <c r="AH104" s="40"/>
      <c r="AI104" s="41"/>
      <c r="AJ104" s="40"/>
      <c r="AK104" s="41"/>
      <c r="AL104" s="40"/>
      <c r="AM104" s="41" t="s">
        <v>23</v>
      </c>
      <c r="AN104" s="40"/>
      <c r="AO104" s="41"/>
      <c r="AP104" s="40"/>
      <c r="AQ104" s="41" t="s">
        <v>22</v>
      </c>
      <c r="AR104" s="40"/>
      <c r="AS104" s="39"/>
      <c r="AT104" s="39"/>
    </row>
    <row r="105" spans="1:48" s="24" customFormat="1" ht="21.95" customHeight="1">
      <c r="A105" s="24" t="s">
        <v>78</v>
      </c>
      <c r="B105" s="30"/>
      <c r="C105" s="30"/>
      <c r="D105" s="23"/>
      <c r="E105" s="78">
        <f>SUM(E106,E107,E108,E109,E110)</f>
        <v>32510</v>
      </c>
      <c r="F105" s="26"/>
      <c r="G105" s="77">
        <f>SUM(G106,G107,G108,G109,G110)</f>
        <v>1914</v>
      </c>
      <c r="H105" s="91"/>
      <c r="I105" s="28">
        <f>SUM(I106,I107,I108,I109,I110)</f>
        <v>1963</v>
      </c>
      <c r="J105" s="91"/>
      <c r="K105" s="28">
        <f>SUM(K106,K107,K108,K109,K110)</f>
        <v>2123</v>
      </c>
      <c r="L105" s="91"/>
      <c r="M105" s="28">
        <f>SUM(M106,M107,M108,M109,M110)</f>
        <v>2516</v>
      </c>
      <c r="N105" s="91"/>
      <c r="O105" s="28">
        <f>SUM(O106,O107,O108,O109,O110)</f>
        <v>2374</v>
      </c>
      <c r="P105" s="91"/>
      <c r="Q105" s="28">
        <f>SUM(Q106,Q107,Q108,Q109,Q110)</f>
        <v>2525</v>
      </c>
      <c r="R105" s="91"/>
      <c r="S105" s="28">
        <f>SUM(S106,S107,S108,S109,S110)</f>
        <v>2739</v>
      </c>
      <c r="T105" s="91"/>
      <c r="U105" s="28">
        <f>SUM(U106,U107,U108,U109,U110)</f>
        <v>2849</v>
      </c>
      <c r="V105" s="91"/>
      <c r="W105" s="28">
        <f>SUM(W106,W107,W108,W109,W110)</f>
        <v>2816</v>
      </c>
      <c r="X105" s="91"/>
      <c r="Y105" s="28">
        <f>SUM(Y106,Y107,Y108,Y109,Y110)</f>
        <v>2709</v>
      </c>
      <c r="Z105" s="91"/>
      <c r="AA105" s="28">
        <f>SUM(AA106,AA107,AA108,AA109,AA110)</f>
        <v>2256</v>
      </c>
      <c r="AB105" s="91"/>
      <c r="AC105" s="28">
        <f>SUM(AC106,AC107,AC108,AC109,AC110)</f>
        <v>1756</v>
      </c>
      <c r="AD105" s="91"/>
      <c r="AE105" s="28">
        <f>SUM(AE106,AE107,AE108,AE109,AE110)</f>
        <v>1435</v>
      </c>
      <c r="AF105" s="91"/>
      <c r="AG105" s="28">
        <f>SUM(AG106,AG107,AG108,AG109,AG110)</f>
        <v>1028</v>
      </c>
      <c r="AH105" s="91"/>
      <c r="AI105" s="28">
        <f>SUM(AI106,AI107,AI108,AI109,AI110)</f>
        <v>667</v>
      </c>
      <c r="AJ105" s="91"/>
      <c r="AK105" s="28">
        <f>SUM(AK106,AK107,AK108,AK109,AK110)</f>
        <v>350</v>
      </c>
      <c r="AL105" s="91"/>
      <c r="AM105" s="28">
        <f>SUM(AM106,AM107,AM108,AM109,AM110)</f>
        <v>364</v>
      </c>
      <c r="AN105" s="91"/>
      <c r="AO105" s="28">
        <f>SUM(AO106,AO107,AO108,AO109,AO110)</f>
        <v>21</v>
      </c>
      <c r="AP105" s="91"/>
      <c r="AQ105" s="28">
        <f>SUM(AQ106,AQ107,AQ108,AQ109,AQ110)</f>
        <v>105</v>
      </c>
      <c r="AR105" s="26"/>
      <c r="AS105" s="71" t="s">
        <v>77</v>
      </c>
      <c r="AV105" s="25"/>
    </row>
    <row r="106" spans="1:48" ht="21.95" customHeight="1">
      <c r="B106" s="15" t="s">
        <v>76</v>
      </c>
      <c r="D106" s="23"/>
      <c r="E106" s="89">
        <f>SUM(G106,I106,K106,M106,O106,Q106,S106,U106,W106,Y106,AA106,AC106,AE106,AG106,AI106,AK106,AM106,AO106,AQ106,)</f>
        <v>1435</v>
      </c>
      <c r="F106" s="16"/>
      <c r="G106" s="94">
        <v>72</v>
      </c>
      <c r="H106" s="95"/>
      <c r="I106" s="94">
        <v>96</v>
      </c>
      <c r="J106" s="95"/>
      <c r="K106" s="94">
        <v>84</v>
      </c>
      <c r="L106" s="95"/>
      <c r="M106" s="94">
        <v>91</v>
      </c>
      <c r="N106" s="95"/>
      <c r="O106" s="94">
        <v>80</v>
      </c>
      <c r="P106" s="95"/>
      <c r="Q106" s="94">
        <v>119</v>
      </c>
      <c r="R106" s="95"/>
      <c r="S106" s="94">
        <v>118</v>
      </c>
      <c r="T106" s="95"/>
      <c r="U106" s="94">
        <v>106</v>
      </c>
      <c r="V106" s="95"/>
      <c r="W106" s="94">
        <v>123</v>
      </c>
      <c r="X106" s="16"/>
      <c r="Y106" s="94">
        <v>119</v>
      </c>
      <c r="Z106" s="16"/>
      <c r="AA106" s="94">
        <v>116</v>
      </c>
      <c r="AB106" s="16"/>
      <c r="AC106" s="94">
        <v>95</v>
      </c>
      <c r="AD106" s="16"/>
      <c r="AE106" s="94">
        <v>78</v>
      </c>
      <c r="AF106" s="16"/>
      <c r="AG106" s="94">
        <v>49</v>
      </c>
      <c r="AH106" s="16"/>
      <c r="AI106" s="94">
        <v>43</v>
      </c>
      <c r="AJ106" s="16"/>
      <c r="AK106" s="94">
        <v>16</v>
      </c>
      <c r="AL106" s="16"/>
      <c r="AM106" s="94">
        <v>21</v>
      </c>
      <c r="AN106" s="16"/>
      <c r="AO106" s="33">
        <v>6</v>
      </c>
      <c r="AP106" s="16"/>
      <c r="AQ106" s="33">
        <v>3</v>
      </c>
      <c r="AR106" s="16"/>
      <c r="AT106" s="15" t="s">
        <v>75</v>
      </c>
    </row>
    <row r="107" spans="1:48" ht="21.95" customHeight="1">
      <c r="B107" s="15" t="s">
        <v>74</v>
      </c>
      <c r="D107" s="23"/>
      <c r="E107" s="89">
        <f>SUM(G107,I107,K107,M107,O107,Q107,S107,U107,W107,Y107,AA107,AC107,AE107,AG107,AI107,AK107,AM107,AO107,AQ107)</f>
        <v>4235</v>
      </c>
      <c r="F107" s="16"/>
      <c r="G107" s="94">
        <v>240</v>
      </c>
      <c r="H107" s="95"/>
      <c r="I107" s="94">
        <v>253</v>
      </c>
      <c r="J107" s="95"/>
      <c r="K107" s="94">
        <v>289</v>
      </c>
      <c r="L107" s="95"/>
      <c r="M107" s="94">
        <v>330</v>
      </c>
      <c r="N107" s="95"/>
      <c r="O107" s="94">
        <v>293</v>
      </c>
      <c r="P107" s="95"/>
      <c r="Q107" s="94">
        <v>280</v>
      </c>
      <c r="R107" s="95"/>
      <c r="S107" s="94">
        <v>341</v>
      </c>
      <c r="T107" s="95"/>
      <c r="U107" s="94">
        <v>365</v>
      </c>
      <c r="V107" s="95"/>
      <c r="W107" s="94">
        <v>360</v>
      </c>
      <c r="X107" s="16"/>
      <c r="Y107" s="94">
        <v>360</v>
      </c>
      <c r="Z107" s="16"/>
      <c r="AA107" s="94">
        <v>286</v>
      </c>
      <c r="AB107" s="16"/>
      <c r="AC107" s="94">
        <v>239</v>
      </c>
      <c r="AD107" s="16"/>
      <c r="AE107" s="94">
        <v>212</v>
      </c>
      <c r="AF107" s="16"/>
      <c r="AG107" s="94">
        <v>158</v>
      </c>
      <c r="AH107" s="16"/>
      <c r="AI107" s="94">
        <v>89</v>
      </c>
      <c r="AJ107" s="16"/>
      <c r="AK107" s="94">
        <v>57</v>
      </c>
      <c r="AL107" s="16"/>
      <c r="AM107" s="94">
        <v>70</v>
      </c>
      <c r="AN107" s="16"/>
      <c r="AO107" s="33">
        <v>7</v>
      </c>
      <c r="AP107" s="16"/>
      <c r="AQ107" s="33">
        <v>6</v>
      </c>
      <c r="AR107" s="16"/>
      <c r="AT107" s="15" t="s">
        <v>73</v>
      </c>
    </row>
    <row r="108" spans="1:48" ht="21.95" customHeight="1">
      <c r="B108" s="15" t="s">
        <v>72</v>
      </c>
      <c r="E108" s="89">
        <f>SUM(G108,I108,K108,M108,O108,Q108,S108,U108,W108,Y108,AA108,AC108,AE108,AG108,AI108,AK108,AM108,AO108,AQ108,)</f>
        <v>2573</v>
      </c>
      <c r="F108" s="16"/>
      <c r="G108" s="94">
        <v>138</v>
      </c>
      <c r="H108" s="95"/>
      <c r="I108" s="94">
        <v>135</v>
      </c>
      <c r="J108" s="95"/>
      <c r="K108" s="94">
        <v>162</v>
      </c>
      <c r="L108" s="95"/>
      <c r="M108" s="94">
        <v>223</v>
      </c>
      <c r="N108" s="95"/>
      <c r="O108" s="94">
        <v>186</v>
      </c>
      <c r="P108" s="95"/>
      <c r="Q108" s="94">
        <v>219</v>
      </c>
      <c r="R108" s="95"/>
      <c r="S108" s="94">
        <v>217</v>
      </c>
      <c r="T108" s="95"/>
      <c r="U108" s="94">
        <v>229</v>
      </c>
      <c r="V108" s="95"/>
      <c r="W108" s="94">
        <v>218</v>
      </c>
      <c r="X108" s="16"/>
      <c r="Y108" s="94">
        <v>235</v>
      </c>
      <c r="Z108" s="16"/>
      <c r="AA108" s="94">
        <v>189</v>
      </c>
      <c r="AB108" s="16"/>
      <c r="AC108" s="94">
        <v>116</v>
      </c>
      <c r="AD108" s="16"/>
      <c r="AE108" s="94">
        <v>106</v>
      </c>
      <c r="AF108" s="16"/>
      <c r="AG108" s="94">
        <v>75</v>
      </c>
      <c r="AH108" s="16"/>
      <c r="AI108" s="94">
        <v>57</v>
      </c>
      <c r="AJ108" s="16"/>
      <c r="AK108" s="94">
        <v>30</v>
      </c>
      <c r="AL108" s="16"/>
      <c r="AM108" s="94">
        <v>29</v>
      </c>
      <c r="AN108" s="16"/>
      <c r="AO108" s="18">
        <v>1</v>
      </c>
      <c r="AP108" s="16"/>
      <c r="AQ108" s="31">
        <v>8</v>
      </c>
      <c r="AR108" s="16"/>
      <c r="AT108" s="15" t="s">
        <v>71</v>
      </c>
    </row>
    <row r="109" spans="1:48" ht="21.95" customHeight="1">
      <c r="B109" s="15" t="s">
        <v>70</v>
      </c>
      <c r="E109" s="89">
        <f>SUM(G109,I109,K109,M109,O109,Q109,S109,U109,W109,Y109,AA109,AC109,AE109,AG109,AI109,AK109,AM109,AO109,AQ109,)</f>
        <v>4828</v>
      </c>
      <c r="F109" s="16"/>
      <c r="G109" s="94">
        <v>289</v>
      </c>
      <c r="H109" s="95"/>
      <c r="I109" s="94">
        <v>320</v>
      </c>
      <c r="J109" s="95"/>
      <c r="K109" s="94">
        <v>325</v>
      </c>
      <c r="L109" s="95"/>
      <c r="M109" s="94">
        <v>381</v>
      </c>
      <c r="N109" s="95"/>
      <c r="O109" s="94">
        <v>367</v>
      </c>
      <c r="P109" s="95"/>
      <c r="Q109" s="94">
        <v>360</v>
      </c>
      <c r="R109" s="95"/>
      <c r="S109" s="94">
        <v>402</v>
      </c>
      <c r="T109" s="95"/>
      <c r="U109" s="94">
        <v>443</v>
      </c>
      <c r="V109" s="95"/>
      <c r="W109" s="94">
        <v>446</v>
      </c>
      <c r="X109" s="16"/>
      <c r="Y109" s="94">
        <v>355</v>
      </c>
      <c r="Z109" s="16"/>
      <c r="AA109" s="94">
        <v>347</v>
      </c>
      <c r="AB109" s="16"/>
      <c r="AC109" s="94">
        <v>258</v>
      </c>
      <c r="AD109" s="16"/>
      <c r="AE109" s="94">
        <v>198</v>
      </c>
      <c r="AF109" s="16"/>
      <c r="AG109" s="94">
        <v>150</v>
      </c>
      <c r="AH109" s="16"/>
      <c r="AI109" s="94">
        <v>84</v>
      </c>
      <c r="AJ109" s="16"/>
      <c r="AK109" s="94">
        <v>52</v>
      </c>
      <c r="AL109" s="16"/>
      <c r="AM109" s="94">
        <v>36</v>
      </c>
      <c r="AN109" s="16"/>
      <c r="AO109" s="18">
        <v>2</v>
      </c>
      <c r="AP109" s="16"/>
      <c r="AQ109" s="31">
        <v>13</v>
      </c>
      <c r="AR109" s="16"/>
      <c r="AT109" s="15" t="s">
        <v>69</v>
      </c>
    </row>
    <row r="110" spans="1:48" ht="21.95" customHeight="1">
      <c r="B110" s="15" t="s">
        <v>5</v>
      </c>
      <c r="D110" s="23"/>
      <c r="E110" s="89">
        <f>SUM(G110,I110,K110,M110,O110,Q110,S110,U110,W110,Y110,AA110,AC110,AE110,AG110,AI110,AK110,AM110,AO110,AQ110,)</f>
        <v>19439</v>
      </c>
      <c r="F110" s="16"/>
      <c r="G110" s="94">
        <v>1175</v>
      </c>
      <c r="H110" s="95"/>
      <c r="I110" s="94">
        <v>1159</v>
      </c>
      <c r="J110" s="95"/>
      <c r="K110" s="94">
        <v>1263</v>
      </c>
      <c r="L110" s="95"/>
      <c r="M110" s="94">
        <v>1491</v>
      </c>
      <c r="N110" s="95"/>
      <c r="O110" s="94">
        <v>1448</v>
      </c>
      <c r="P110" s="95"/>
      <c r="Q110" s="94">
        <v>1547</v>
      </c>
      <c r="R110" s="95"/>
      <c r="S110" s="94">
        <v>1661</v>
      </c>
      <c r="T110" s="95"/>
      <c r="U110" s="94">
        <v>1706</v>
      </c>
      <c r="V110" s="95"/>
      <c r="W110" s="94">
        <v>1669</v>
      </c>
      <c r="X110" s="16"/>
      <c r="Y110" s="94">
        <v>1640</v>
      </c>
      <c r="Z110" s="16"/>
      <c r="AA110" s="94">
        <v>1318</v>
      </c>
      <c r="AB110" s="16"/>
      <c r="AC110" s="94">
        <v>1048</v>
      </c>
      <c r="AD110" s="16"/>
      <c r="AE110" s="94">
        <v>841</v>
      </c>
      <c r="AF110" s="16"/>
      <c r="AG110" s="94">
        <v>596</v>
      </c>
      <c r="AH110" s="16"/>
      <c r="AI110" s="94">
        <v>394</v>
      </c>
      <c r="AJ110" s="16"/>
      <c r="AK110" s="94">
        <v>195</v>
      </c>
      <c r="AL110" s="16"/>
      <c r="AM110" s="94">
        <v>208</v>
      </c>
      <c r="AN110" s="16"/>
      <c r="AO110" s="33">
        <v>5</v>
      </c>
      <c r="AP110" s="16"/>
      <c r="AQ110" s="33">
        <v>75</v>
      </c>
      <c r="AR110" s="16"/>
      <c r="AT110" s="15" t="s">
        <v>4</v>
      </c>
    </row>
    <row r="111" spans="1:48" s="24" customFormat="1" ht="21.95" customHeight="1">
      <c r="A111" s="24" t="s">
        <v>68</v>
      </c>
      <c r="C111" s="30"/>
      <c r="D111" s="23"/>
      <c r="E111" s="78">
        <f>SUM(E112,E113,E114,E115,E116,E117)</f>
        <v>55998</v>
      </c>
      <c r="F111" s="26"/>
      <c r="G111" s="77">
        <f>SUM(G112,G113,G114,G115,G116,G117)</f>
        <v>3361</v>
      </c>
      <c r="H111" s="26"/>
      <c r="I111" s="28">
        <f>SUM(I112,I113,I114,I115,I116,I117)</f>
        <v>3681</v>
      </c>
      <c r="J111" s="26"/>
      <c r="K111" s="28">
        <f>SUM(K112,K113,K114,K115,K116,K117)</f>
        <v>3857</v>
      </c>
      <c r="L111" s="26"/>
      <c r="M111" s="28">
        <f>SUM(M112,M113,M114,M115,M116,M117)</f>
        <v>4406</v>
      </c>
      <c r="N111" s="26"/>
      <c r="O111" s="28">
        <f>SUM(O112,O113,O114,O115,O116,O117)</f>
        <v>4139</v>
      </c>
      <c r="P111" s="26"/>
      <c r="Q111" s="28">
        <f>SUM(Q112,Q113,Q114,Q115,Q116,Q117)</f>
        <v>4041</v>
      </c>
      <c r="R111" s="26"/>
      <c r="S111" s="28">
        <f>SUM(S112,S113,S114,S115,S116,S117)</f>
        <v>4615</v>
      </c>
      <c r="T111" s="26"/>
      <c r="U111" s="28">
        <f>SUM(U112,U113,U114,U115,U116,U117)</f>
        <v>4928</v>
      </c>
      <c r="V111" s="26"/>
      <c r="W111" s="28">
        <f>SUM(W112,W113,W114,W115,W116,W117)</f>
        <v>4910</v>
      </c>
      <c r="X111" s="26"/>
      <c r="Y111" s="28">
        <f>SUM(Y112,Y113,Y114,Y115,Y116,Y117)</f>
        <v>4493</v>
      </c>
      <c r="Z111" s="26"/>
      <c r="AA111" s="28">
        <f>SUM(AA112,AA113,AA114,AA115,AA116,AA117)</f>
        <v>3561</v>
      </c>
      <c r="AB111" s="26"/>
      <c r="AC111" s="28">
        <f>SUM(AC112,AC113,AC114,AC115,AC116,AC117)</f>
        <v>2981</v>
      </c>
      <c r="AD111" s="26"/>
      <c r="AE111" s="28">
        <f>SUM(AE112,AE113,AE114,AE115,AE116,AE117)</f>
        <v>2229</v>
      </c>
      <c r="AF111" s="26"/>
      <c r="AG111" s="28">
        <f>SUM(AG112,AG113,AG114,AG115,AG116,AG117)</f>
        <v>1646</v>
      </c>
      <c r="AH111" s="26"/>
      <c r="AI111" s="28">
        <f>SUM(AI112,AI113,AI114,AI115,AI116,AI117)</f>
        <v>935</v>
      </c>
      <c r="AJ111" s="26"/>
      <c r="AK111" s="28">
        <f>SUM(AK112,AK113,AK114,AK115,AK116,AK117)</f>
        <v>581</v>
      </c>
      <c r="AL111" s="26"/>
      <c r="AM111" s="28">
        <f>SUM(AM112,AM113,AM114,AM115,AM116,AM117)</f>
        <v>463</v>
      </c>
      <c r="AN111" s="26"/>
      <c r="AO111" s="28">
        <f>SUM(AO112,AO113,AO114,AO115,AO116,AO117)</f>
        <v>19</v>
      </c>
      <c r="AP111" s="26"/>
      <c r="AQ111" s="28">
        <f>SUM(AQ112,AQ113,AQ114,AQ115,AQ116,AQ117)</f>
        <v>1152</v>
      </c>
      <c r="AR111" s="26"/>
      <c r="AS111" s="24" t="s">
        <v>67</v>
      </c>
      <c r="AV111" s="25"/>
    </row>
    <row r="112" spans="1:48" ht="21" customHeight="1">
      <c r="B112" s="15" t="s">
        <v>66</v>
      </c>
      <c r="D112" s="23"/>
      <c r="E112" s="89">
        <f>SUM(G112,I112,K112,M112,O112,Q112,S112,U112,W112,Y112,AA112,AC112,AE112,AG112,AI112,AK112,AM112,AO112,AQ112,)</f>
        <v>2627</v>
      </c>
      <c r="F112" s="16"/>
      <c r="G112" s="94">
        <v>143</v>
      </c>
      <c r="H112" s="95"/>
      <c r="I112" s="94">
        <v>149</v>
      </c>
      <c r="J112" s="95"/>
      <c r="K112" s="94">
        <v>177</v>
      </c>
      <c r="L112" s="95"/>
      <c r="M112" s="94">
        <v>203</v>
      </c>
      <c r="N112" s="95"/>
      <c r="O112" s="94">
        <v>212</v>
      </c>
      <c r="P112" s="95"/>
      <c r="Q112" s="94">
        <v>188</v>
      </c>
      <c r="R112" s="95"/>
      <c r="S112" s="94">
        <v>220</v>
      </c>
      <c r="T112" s="95"/>
      <c r="U112" s="94">
        <v>230</v>
      </c>
      <c r="V112" s="95"/>
      <c r="W112" s="94">
        <v>227</v>
      </c>
      <c r="X112" s="16"/>
      <c r="Y112" s="94">
        <v>209</v>
      </c>
      <c r="Z112" s="16"/>
      <c r="AA112" s="94">
        <v>151</v>
      </c>
      <c r="AB112" s="16"/>
      <c r="AC112" s="94">
        <v>172</v>
      </c>
      <c r="AD112" s="16"/>
      <c r="AE112" s="94">
        <v>109</v>
      </c>
      <c r="AF112" s="16"/>
      <c r="AG112" s="94">
        <v>81</v>
      </c>
      <c r="AH112" s="16"/>
      <c r="AI112" s="94">
        <v>57</v>
      </c>
      <c r="AJ112" s="16"/>
      <c r="AK112" s="94">
        <v>26</v>
      </c>
      <c r="AL112" s="16"/>
      <c r="AM112" s="94">
        <v>23</v>
      </c>
      <c r="AN112" s="16"/>
      <c r="AO112" s="33">
        <v>1</v>
      </c>
      <c r="AP112" s="16"/>
      <c r="AQ112" s="33">
        <v>49</v>
      </c>
      <c r="AR112" s="16"/>
      <c r="AT112" s="15" t="s">
        <v>65</v>
      </c>
    </row>
    <row r="113" spans="1:48" ht="21.95" customHeight="1">
      <c r="B113" s="15" t="s">
        <v>64</v>
      </c>
      <c r="D113" s="23"/>
      <c r="E113" s="89">
        <f>SUM(G113,I113,K113,M113,O113,Q113,S113,U113,W113,Y113,AA113,AC113,AE113,AG113,AI113,AK113,AM113,AO113,AQ113,)</f>
        <v>2510</v>
      </c>
      <c r="F113" s="16"/>
      <c r="G113" s="94">
        <v>118</v>
      </c>
      <c r="H113" s="95"/>
      <c r="I113" s="94">
        <v>181</v>
      </c>
      <c r="J113" s="95"/>
      <c r="K113" s="94">
        <v>176</v>
      </c>
      <c r="L113" s="95"/>
      <c r="M113" s="94">
        <v>168</v>
      </c>
      <c r="N113" s="95"/>
      <c r="O113" s="94">
        <v>186</v>
      </c>
      <c r="P113" s="95"/>
      <c r="Q113" s="94">
        <v>168</v>
      </c>
      <c r="R113" s="95"/>
      <c r="S113" s="94">
        <v>175</v>
      </c>
      <c r="T113" s="95"/>
      <c r="U113" s="94">
        <v>225</v>
      </c>
      <c r="V113" s="95"/>
      <c r="W113" s="94">
        <v>192</v>
      </c>
      <c r="X113" s="16"/>
      <c r="Y113" s="94">
        <v>206</v>
      </c>
      <c r="Z113" s="16"/>
      <c r="AA113" s="94">
        <v>176</v>
      </c>
      <c r="AB113" s="16"/>
      <c r="AC113" s="94">
        <v>190</v>
      </c>
      <c r="AD113" s="16"/>
      <c r="AE113" s="94">
        <v>124</v>
      </c>
      <c r="AF113" s="16"/>
      <c r="AG113" s="94">
        <v>81</v>
      </c>
      <c r="AH113" s="16"/>
      <c r="AI113" s="94">
        <v>43</v>
      </c>
      <c r="AJ113" s="16"/>
      <c r="AK113" s="94">
        <v>28</v>
      </c>
      <c r="AL113" s="16"/>
      <c r="AM113" s="94">
        <v>16</v>
      </c>
      <c r="AN113" s="16"/>
      <c r="AO113" s="33">
        <v>4</v>
      </c>
      <c r="AP113" s="16"/>
      <c r="AQ113" s="33">
        <v>53</v>
      </c>
      <c r="AR113" s="16"/>
      <c r="AT113" s="15" t="s">
        <v>63</v>
      </c>
    </row>
    <row r="114" spans="1:48" ht="21.95" customHeight="1">
      <c r="B114" s="15" t="s">
        <v>62</v>
      </c>
      <c r="D114" s="23"/>
      <c r="E114" s="89">
        <f>SUM(G114,I114,K114,M114,O114,Q114,S114,U114,W114,Y114,AA114,AC114,AE114,AG114,AI114,AK114,AM114,AO114,AQ114,)</f>
        <v>4599</v>
      </c>
      <c r="F114" s="16"/>
      <c r="G114" s="94">
        <v>314</v>
      </c>
      <c r="H114" s="95"/>
      <c r="I114" s="94">
        <v>313</v>
      </c>
      <c r="J114" s="95"/>
      <c r="K114" s="94">
        <v>323</v>
      </c>
      <c r="L114" s="95"/>
      <c r="M114" s="94">
        <v>350</v>
      </c>
      <c r="N114" s="95"/>
      <c r="O114" s="94">
        <v>331</v>
      </c>
      <c r="P114" s="95"/>
      <c r="Q114" s="94">
        <v>324</v>
      </c>
      <c r="R114" s="95"/>
      <c r="S114" s="94">
        <v>387</v>
      </c>
      <c r="T114" s="95"/>
      <c r="U114" s="94">
        <v>379</v>
      </c>
      <c r="V114" s="95"/>
      <c r="W114" s="94">
        <v>388</v>
      </c>
      <c r="X114" s="16"/>
      <c r="Y114" s="94">
        <v>358</v>
      </c>
      <c r="Z114" s="16"/>
      <c r="AA114" s="94">
        <v>343</v>
      </c>
      <c r="AB114" s="16"/>
      <c r="AC114" s="94">
        <v>259</v>
      </c>
      <c r="AD114" s="16"/>
      <c r="AE114" s="94">
        <v>190</v>
      </c>
      <c r="AF114" s="16"/>
      <c r="AG114" s="94">
        <v>154</v>
      </c>
      <c r="AH114" s="16"/>
      <c r="AI114" s="94">
        <v>96</v>
      </c>
      <c r="AJ114" s="16"/>
      <c r="AK114" s="94">
        <v>51</v>
      </c>
      <c r="AL114" s="16"/>
      <c r="AM114" s="94">
        <v>34</v>
      </c>
      <c r="AN114" s="16"/>
      <c r="AO114" s="33">
        <v>1</v>
      </c>
      <c r="AP114" s="16"/>
      <c r="AQ114" s="33">
        <v>4</v>
      </c>
      <c r="AR114" s="16"/>
      <c r="AT114" s="15" t="s">
        <v>61</v>
      </c>
    </row>
    <row r="115" spans="1:48" ht="21.95" customHeight="1">
      <c r="B115" s="15" t="s">
        <v>60</v>
      </c>
      <c r="E115" s="89">
        <f>SUM(G115,I115,K115,M115,O115,Q115,S115,U115,W115,Y115,AA115,AC115,AE115,AG115,AI115,AK115,AM115,AO115,AQ115,)</f>
        <v>6324</v>
      </c>
      <c r="F115" s="16"/>
      <c r="G115" s="94">
        <v>421</v>
      </c>
      <c r="H115" s="95"/>
      <c r="I115" s="94">
        <v>397</v>
      </c>
      <c r="J115" s="95"/>
      <c r="K115" s="94">
        <v>449</v>
      </c>
      <c r="L115" s="95"/>
      <c r="M115" s="94">
        <v>536</v>
      </c>
      <c r="N115" s="95"/>
      <c r="O115" s="94">
        <v>474</v>
      </c>
      <c r="P115" s="95"/>
      <c r="Q115" s="94">
        <v>512</v>
      </c>
      <c r="R115" s="95"/>
      <c r="S115" s="94">
        <v>522</v>
      </c>
      <c r="T115" s="95"/>
      <c r="U115" s="94">
        <v>554</v>
      </c>
      <c r="V115" s="95"/>
      <c r="W115" s="94">
        <v>559</v>
      </c>
      <c r="X115" s="16"/>
      <c r="Y115" s="94">
        <v>516</v>
      </c>
      <c r="Z115" s="16"/>
      <c r="AA115" s="94">
        <v>410</v>
      </c>
      <c r="AB115" s="16"/>
      <c r="AC115" s="94">
        <v>325</v>
      </c>
      <c r="AD115" s="16"/>
      <c r="AE115" s="94">
        <v>253</v>
      </c>
      <c r="AF115" s="16"/>
      <c r="AG115" s="94">
        <v>183</v>
      </c>
      <c r="AH115" s="16"/>
      <c r="AI115" s="94">
        <v>92</v>
      </c>
      <c r="AJ115" s="16"/>
      <c r="AK115" s="94">
        <v>58</v>
      </c>
      <c r="AL115" s="16"/>
      <c r="AM115" s="94">
        <v>59</v>
      </c>
      <c r="AN115" s="16"/>
      <c r="AO115" s="18">
        <v>0</v>
      </c>
      <c r="AP115" s="16"/>
      <c r="AQ115" s="31">
        <v>4</v>
      </c>
      <c r="AR115" s="16"/>
      <c r="AT115" s="15" t="s">
        <v>59</v>
      </c>
    </row>
    <row r="116" spans="1:48" ht="21.95" customHeight="1">
      <c r="B116" s="15" t="s">
        <v>58</v>
      </c>
      <c r="E116" s="89">
        <f>SUM(G116,I116,K116,M116,O116,Q116,S116,U116,W116,Y116,AA116,AC116,AE116,AG116,AI116,AK116,AM116,AO116,AQ116,)</f>
        <v>4210</v>
      </c>
      <c r="F116" s="16"/>
      <c r="G116" s="94">
        <v>246</v>
      </c>
      <c r="H116" s="95"/>
      <c r="I116" s="94">
        <v>285</v>
      </c>
      <c r="J116" s="95"/>
      <c r="K116" s="94">
        <v>277</v>
      </c>
      <c r="L116" s="95"/>
      <c r="M116" s="94">
        <v>333</v>
      </c>
      <c r="N116" s="95"/>
      <c r="O116" s="94">
        <v>314</v>
      </c>
      <c r="P116" s="95"/>
      <c r="Q116" s="94">
        <v>318</v>
      </c>
      <c r="R116" s="95"/>
      <c r="S116" s="94">
        <v>371</v>
      </c>
      <c r="T116" s="95"/>
      <c r="U116" s="94">
        <v>385</v>
      </c>
      <c r="V116" s="95"/>
      <c r="W116" s="94">
        <v>407</v>
      </c>
      <c r="X116" s="16"/>
      <c r="Y116" s="94">
        <v>364</v>
      </c>
      <c r="Z116" s="16"/>
      <c r="AA116" s="94">
        <v>258</v>
      </c>
      <c r="AB116" s="16"/>
      <c r="AC116" s="94">
        <v>222</v>
      </c>
      <c r="AD116" s="16"/>
      <c r="AE116" s="94">
        <v>170</v>
      </c>
      <c r="AF116" s="16"/>
      <c r="AG116" s="94">
        <v>130</v>
      </c>
      <c r="AH116" s="16"/>
      <c r="AI116" s="94">
        <v>50</v>
      </c>
      <c r="AJ116" s="16"/>
      <c r="AK116" s="94">
        <v>42</v>
      </c>
      <c r="AL116" s="16"/>
      <c r="AM116" s="94">
        <v>31</v>
      </c>
      <c r="AN116" s="16"/>
      <c r="AO116" s="18">
        <v>2</v>
      </c>
      <c r="AP116" s="16"/>
      <c r="AQ116" s="31">
        <v>5</v>
      </c>
      <c r="AR116" s="16"/>
      <c r="AT116" s="15" t="s">
        <v>57</v>
      </c>
    </row>
    <row r="117" spans="1:48" ht="21.95" customHeight="1">
      <c r="B117" s="15" t="s">
        <v>5</v>
      </c>
      <c r="D117" s="23"/>
      <c r="E117" s="89">
        <f>SUM(G117,I117,K117,M117,O117,Q117,S117,U117,W117,Y117,AA117,AC117,AE117,AG117,AI117,AK117,AM117,AO117,AQ117,)</f>
        <v>35728</v>
      </c>
      <c r="F117" s="16"/>
      <c r="G117" s="94">
        <v>2119</v>
      </c>
      <c r="H117" s="95"/>
      <c r="I117" s="94">
        <v>2356</v>
      </c>
      <c r="J117" s="95"/>
      <c r="K117" s="94">
        <v>2455</v>
      </c>
      <c r="L117" s="95"/>
      <c r="M117" s="94">
        <v>2816</v>
      </c>
      <c r="N117" s="95"/>
      <c r="O117" s="94">
        <v>2622</v>
      </c>
      <c r="P117" s="95"/>
      <c r="Q117" s="94">
        <v>2531</v>
      </c>
      <c r="R117" s="95"/>
      <c r="S117" s="94">
        <v>2940</v>
      </c>
      <c r="T117" s="95"/>
      <c r="U117" s="94">
        <v>3155</v>
      </c>
      <c r="V117" s="95"/>
      <c r="W117" s="94">
        <v>3137</v>
      </c>
      <c r="X117" s="16"/>
      <c r="Y117" s="94">
        <v>2840</v>
      </c>
      <c r="Z117" s="16"/>
      <c r="AA117" s="94">
        <v>2223</v>
      </c>
      <c r="AB117" s="16"/>
      <c r="AC117" s="94">
        <v>1813</v>
      </c>
      <c r="AD117" s="16"/>
      <c r="AE117" s="94">
        <v>1383</v>
      </c>
      <c r="AF117" s="16"/>
      <c r="AG117" s="94">
        <v>1017</v>
      </c>
      <c r="AH117" s="16"/>
      <c r="AI117" s="94">
        <v>597</v>
      </c>
      <c r="AJ117" s="16"/>
      <c r="AK117" s="94">
        <v>376</v>
      </c>
      <c r="AL117" s="16"/>
      <c r="AM117" s="94">
        <v>300</v>
      </c>
      <c r="AN117" s="16"/>
      <c r="AO117" s="33">
        <v>11</v>
      </c>
      <c r="AP117" s="16"/>
      <c r="AQ117" s="33">
        <v>1037</v>
      </c>
      <c r="AR117" s="16"/>
      <c r="AT117" s="15" t="s">
        <v>4</v>
      </c>
    </row>
    <row r="118" spans="1:48" ht="21.95" customHeight="1">
      <c r="B118" s="15"/>
      <c r="D118" s="23"/>
      <c r="F118" s="33"/>
      <c r="G118" s="73"/>
      <c r="H118" s="93"/>
      <c r="I118" s="73"/>
      <c r="J118" s="93"/>
      <c r="K118" s="73"/>
      <c r="L118" s="93"/>
      <c r="M118" s="73"/>
      <c r="N118" s="93"/>
      <c r="O118" s="73"/>
      <c r="P118" s="93"/>
      <c r="Q118" s="73"/>
      <c r="R118" s="93"/>
      <c r="S118" s="73"/>
      <c r="T118" s="93"/>
      <c r="U118" s="73"/>
      <c r="V118" s="93"/>
      <c r="W118" s="73"/>
      <c r="X118" s="92"/>
      <c r="Y118" s="73"/>
      <c r="Z118" s="92"/>
      <c r="AA118" s="73"/>
      <c r="AB118" s="92"/>
      <c r="AC118" s="73"/>
      <c r="AD118" s="92"/>
      <c r="AE118" s="73"/>
      <c r="AF118" s="92"/>
      <c r="AG118" s="73"/>
      <c r="AH118" s="92"/>
      <c r="AI118" s="73"/>
      <c r="AJ118" s="92"/>
      <c r="AK118" s="73"/>
      <c r="AL118" s="92"/>
      <c r="AM118" s="73"/>
      <c r="AN118" s="92"/>
      <c r="AO118" s="33"/>
      <c r="AP118" s="92"/>
      <c r="AQ118" s="33"/>
      <c r="AR118" s="33"/>
      <c r="AT118" s="15"/>
    </row>
    <row r="119" spans="1:48" ht="21.95" customHeight="1">
      <c r="B119" s="15"/>
      <c r="D119" s="23"/>
      <c r="F119" s="33"/>
      <c r="G119" s="73"/>
      <c r="H119" s="93"/>
      <c r="I119" s="73"/>
      <c r="J119" s="93"/>
      <c r="K119" s="73"/>
      <c r="L119" s="93"/>
      <c r="M119" s="73"/>
      <c r="N119" s="93"/>
      <c r="O119" s="73"/>
      <c r="P119" s="93"/>
      <c r="Q119" s="73"/>
      <c r="R119" s="93"/>
      <c r="S119" s="73"/>
      <c r="T119" s="93"/>
      <c r="U119" s="73"/>
      <c r="V119" s="93"/>
      <c r="W119" s="73"/>
      <c r="X119" s="92"/>
      <c r="Y119" s="73"/>
      <c r="Z119" s="92"/>
      <c r="AA119" s="73"/>
      <c r="AB119" s="92"/>
      <c r="AC119" s="73"/>
      <c r="AD119" s="92"/>
      <c r="AE119" s="73"/>
      <c r="AF119" s="92"/>
      <c r="AG119" s="73"/>
      <c r="AH119" s="92"/>
      <c r="AI119" s="73"/>
      <c r="AJ119" s="92"/>
      <c r="AK119" s="73"/>
      <c r="AL119" s="92"/>
      <c r="AM119" s="73"/>
      <c r="AN119" s="92"/>
      <c r="AO119" s="33"/>
      <c r="AP119" s="92"/>
      <c r="AQ119" s="33"/>
      <c r="AR119" s="33"/>
      <c r="AT119" s="15"/>
    </row>
    <row r="120" spans="1:48" ht="21.95" customHeight="1">
      <c r="B120" s="15"/>
      <c r="D120" s="23"/>
      <c r="F120" s="33"/>
      <c r="G120" s="73"/>
      <c r="H120" s="93"/>
      <c r="I120" s="73"/>
      <c r="J120" s="93"/>
      <c r="K120" s="73"/>
      <c r="L120" s="93"/>
      <c r="M120" s="73"/>
      <c r="N120" s="93"/>
      <c r="O120" s="73"/>
      <c r="P120" s="93"/>
      <c r="Q120" s="73"/>
      <c r="R120" s="93"/>
      <c r="S120" s="73"/>
      <c r="T120" s="93"/>
      <c r="U120" s="73"/>
      <c r="V120" s="93"/>
      <c r="W120" s="73"/>
      <c r="X120" s="92"/>
      <c r="Y120" s="73"/>
      <c r="Z120" s="92"/>
      <c r="AA120" s="73"/>
      <c r="AB120" s="92"/>
      <c r="AC120" s="73"/>
      <c r="AD120" s="92"/>
      <c r="AE120" s="73"/>
      <c r="AF120" s="92"/>
      <c r="AG120" s="73"/>
      <c r="AH120" s="92"/>
      <c r="AI120" s="73"/>
      <c r="AJ120" s="92"/>
      <c r="AK120" s="73"/>
      <c r="AL120" s="92"/>
      <c r="AM120" s="73"/>
      <c r="AN120" s="92"/>
      <c r="AO120" s="33"/>
      <c r="AP120" s="92"/>
      <c r="AQ120" s="33"/>
      <c r="AR120" s="33"/>
      <c r="AT120" s="15"/>
    </row>
    <row r="121" spans="1:48" s="24" customFormat="1" ht="21.95" customHeight="1">
      <c r="A121" s="66" t="s">
        <v>56</v>
      </c>
      <c r="B121" s="66"/>
      <c r="C121" s="65">
        <v>1.3</v>
      </c>
      <c r="D121" s="67" t="s">
        <v>55</v>
      </c>
      <c r="AQ121" s="30"/>
      <c r="AV121" s="25"/>
    </row>
    <row r="122" spans="1:48" s="24" customFormat="1" ht="21.95" customHeight="1">
      <c r="A122" s="66" t="s">
        <v>54</v>
      </c>
      <c r="B122" s="66"/>
      <c r="C122" s="65">
        <v>1.3</v>
      </c>
      <c r="D122" s="64" t="s">
        <v>53</v>
      </c>
      <c r="AQ122" s="30"/>
      <c r="AV122" s="25"/>
    </row>
    <row r="123" spans="1:48" ht="5.25" customHeight="1">
      <c r="A123" s="14"/>
      <c r="B123" s="14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3"/>
      <c r="AR123" s="14"/>
      <c r="AS123" s="14"/>
      <c r="AT123" s="14"/>
    </row>
    <row r="124" spans="1:48" ht="21.95" customHeight="1">
      <c r="A124" s="58" t="s">
        <v>52</v>
      </c>
      <c r="B124" s="58"/>
      <c r="C124" s="58"/>
      <c r="D124" s="58"/>
      <c r="E124" s="63"/>
      <c r="F124" s="62"/>
      <c r="G124" s="61" t="s">
        <v>51</v>
      </c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59"/>
      <c r="AS124" s="58" t="s">
        <v>50</v>
      </c>
      <c r="AT124" s="58"/>
    </row>
    <row r="125" spans="1:48" ht="21.95" customHeight="1">
      <c r="A125" s="44"/>
      <c r="B125" s="44"/>
      <c r="C125" s="44"/>
      <c r="D125" s="44"/>
      <c r="E125" s="54"/>
      <c r="F125" s="53"/>
      <c r="G125" s="56"/>
      <c r="H125" s="55"/>
      <c r="I125" s="57"/>
      <c r="J125" s="57"/>
      <c r="K125" s="56"/>
      <c r="L125" s="55"/>
      <c r="M125" s="56"/>
      <c r="N125" s="55"/>
      <c r="O125" s="56"/>
      <c r="P125" s="55"/>
      <c r="Q125" s="56"/>
      <c r="R125" s="55"/>
      <c r="S125" s="56"/>
      <c r="T125" s="55"/>
      <c r="U125" s="56"/>
      <c r="V125" s="55"/>
      <c r="W125" s="56"/>
      <c r="X125" s="55"/>
      <c r="Y125" s="56"/>
      <c r="Z125" s="55"/>
      <c r="AA125" s="56"/>
      <c r="AB125" s="55"/>
      <c r="AC125" s="56"/>
      <c r="AD125" s="55"/>
      <c r="AE125" s="56"/>
      <c r="AF125" s="55"/>
      <c r="AG125" s="56"/>
      <c r="AH125" s="55"/>
      <c r="AI125" s="56"/>
      <c r="AJ125" s="55"/>
      <c r="AK125" s="56"/>
      <c r="AL125" s="55"/>
      <c r="AM125" s="56" t="s">
        <v>49</v>
      </c>
      <c r="AN125" s="55"/>
      <c r="AO125" s="56"/>
      <c r="AP125" s="55"/>
      <c r="AQ125" s="56" t="s">
        <v>48</v>
      </c>
      <c r="AR125" s="55"/>
      <c r="AS125" s="44"/>
      <c r="AT125" s="44"/>
    </row>
    <row r="126" spans="1:48" ht="21.95" customHeight="1">
      <c r="A126" s="44"/>
      <c r="B126" s="44"/>
      <c r="C126" s="44"/>
      <c r="D126" s="44"/>
      <c r="E126" s="50" t="s">
        <v>47</v>
      </c>
      <c r="F126" s="49"/>
      <c r="G126" s="54"/>
      <c r="H126" s="53"/>
      <c r="K126" s="54"/>
      <c r="L126" s="53"/>
      <c r="M126" s="54"/>
      <c r="N126" s="53"/>
      <c r="O126" s="54"/>
      <c r="P126" s="53"/>
      <c r="Q126" s="54"/>
      <c r="R126" s="53"/>
      <c r="S126" s="54"/>
      <c r="T126" s="53"/>
      <c r="U126" s="54"/>
      <c r="V126" s="53"/>
      <c r="W126" s="54"/>
      <c r="X126" s="53"/>
      <c r="Y126" s="54"/>
      <c r="Z126" s="53"/>
      <c r="AA126" s="54"/>
      <c r="AB126" s="53"/>
      <c r="AC126" s="54"/>
      <c r="AD126" s="53"/>
      <c r="AE126" s="54"/>
      <c r="AF126" s="53"/>
      <c r="AG126" s="54"/>
      <c r="AH126" s="53"/>
      <c r="AI126" s="54"/>
      <c r="AJ126" s="53"/>
      <c r="AK126" s="54"/>
      <c r="AL126" s="53"/>
      <c r="AM126" s="52" t="s">
        <v>46</v>
      </c>
      <c r="AN126" s="51"/>
      <c r="AO126" s="52" t="s">
        <v>45</v>
      </c>
      <c r="AP126" s="51"/>
      <c r="AQ126" s="52" t="s">
        <v>44</v>
      </c>
      <c r="AR126" s="51"/>
      <c r="AS126" s="44"/>
      <c r="AT126" s="44"/>
    </row>
    <row r="127" spans="1:48" ht="21.95" customHeight="1">
      <c r="A127" s="44"/>
      <c r="B127" s="44"/>
      <c r="C127" s="44"/>
      <c r="D127" s="44"/>
      <c r="E127" s="50" t="s">
        <v>43</v>
      </c>
      <c r="F127" s="49"/>
      <c r="G127" s="46" t="s">
        <v>42</v>
      </c>
      <c r="H127" s="45"/>
      <c r="I127" s="48" t="s">
        <v>41</v>
      </c>
      <c r="J127" s="47"/>
      <c r="K127" s="46" t="s">
        <v>40</v>
      </c>
      <c r="L127" s="45"/>
      <c r="M127" s="46" t="s">
        <v>39</v>
      </c>
      <c r="N127" s="45"/>
      <c r="O127" s="46" t="s">
        <v>38</v>
      </c>
      <c r="P127" s="45"/>
      <c r="Q127" s="46" t="s">
        <v>37</v>
      </c>
      <c r="R127" s="45"/>
      <c r="S127" s="46" t="s">
        <v>36</v>
      </c>
      <c r="T127" s="45"/>
      <c r="U127" s="46" t="s">
        <v>35</v>
      </c>
      <c r="V127" s="45"/>
      <c r="W127" s="46" t="s">
        <v>34</v>
      </c>
      <c r="X127" s="45"/>
      <c r="Y127" s="46" t="s">
        <v>33</v>
      </c>
      <c r="Z127" s="45"/>
      <c r="AA127" s="46" t="s">
        <v>32</v>
      </c>
      <c r="AB127" s="45"/>
      <c r="AC127" s="46" t="s">
        <v>31</v>
      </c>
      <c r="AD127" s="45"/>
      <c r="AE127" s="46" t="s">
        <v>30</v>
      </c>
      <c r="AF127" s="45"/>
      <c r="AG127" s="46" t="s">
        <v>29</v>
      </c>
      <c r="AH127" s="45"/>
      <c r="AI127" s="46" t="s">
        <v>28</v>
      </c>
      <c r="AJ127" s="45"/>
      <c r="AK127" s="46" t="s">
        <v>27</v>
      </c>
      <c r="AL127" s="45"/>
      <c r="AM127" s="46" t="s">
        <v>26</v>
      </c>
      <c r="AN127" s="45"/>
      <c r="AO127" s="46" t="s">
        <v>25</v>
      </c>
      <c r="AP127" s="45"/>
      <c r="AQ127" s="46" t="s">
        <v>24</v>
      </c>
      <c r="AR127" s="45"/>
      <c r="AS127" s="44"/>
      <c r="AT127" s="44"/>
    </row>
    <row r="128" spans="1:48" ht="21.95" customHeight="1">
      <c r="A128" s="39"/>
      <c r="B128" s="39"/>
      <c r="C128" s="39"/>
      <c r="D128" s="39"/>
      <c r="E128" s="41"/>
      <c r="F128" s="40"/>
      <c r="G128" s="41"/>
      <c r="H128" s="40"/>
      <c r="I128" s="5"/>
      <c r="J128" s="5"/>
      <c r="K128" s="41"/>
      <c r="L128" s="40"/>
      <c r="M128" s="41"/>
      <c r="N128" s="40"/>
      <c r="O128" s="41"/>
      <c r="P128" s="40"/>
      <c r="Q128" s="41"/>
      <c r="R128" s="40"/>
      <c r="S128" s="41"/>
      <c r="T128" s="40"/>
      <c r="U128" s="41"/>
      <c r="V128" s="40"/>
      <c r="W128" s="41"/>
      <c r="X128" s="40"/>
      <c r="Y128" s="41"/>
      <c r="Z128" s="40"/>
      <c r="AA128" s="41"/>
      <c r="AB128" s="40"/>
      <c r="AC128" s="41"/>
      <c r="AD128" s="40"/>
      <c r="AE128" s="41"/>
      <c r="AF128" s="40"/>
      <c r="AG128" s="41"/>
      <c r="AH128" s="40"/>
      <c r="AI128" s="41"/>
      <c r="AJ128" s="40"/>
      <c r="AK128" s="41"/>
      <c r="AL128" s="40"/>
      <c r="AM128" s="41" t="s">
        <v>23</v>
      </c>
      <c r="AN128" s="40"/>
      <c r="AO128" s="41"/>
      <c r="AP128" s="40"/>
      <c r="AQ128" s="41" t="s">
        <v>22</v>
      </c>
      <c r="AR128" s="40"/>
      <c r="AS128" s="39"/>
      <c r="AT128" s="39"/>
    </row>
    <row r="129" spans="1:48" s="24" customFormat="1" ht="21.95" customHeight="1">
      <c r="A129" s="24" t="s">
        <v>21</v>
      </c>
      <c r="C129" s="30"/>
      <c r="D129" s="23"/>
      <c r="E129" s="78">
        <f>SUM(E130,E131,E132,E133,E134,E135)</f>
        <v>34214</v>
      </c>
      <c r="F129" s="26"/>
      <c r="G129" s="77">
        <f>SUM(G130,G131,G132,G133,G134,G135)</f>
        <v>2133</v>
      </c>
      <c r="H129" s="91"/>
      <c r="I129" s="28">
        <f>SUM(I130,I131,I132,I133,I134,I135)</f>
        <v>2344</v>
      </c>
      <c r="J129" s="91"/>
      <c r="K129" s="28">
        <f>SUM(K130,K131,K132,K133,K134,K135)</f>
        <v>2402</v>
      </c>
      <c r="L129" s="91"/>
      <c r="M129" s="28">
        <f>SUM(M130,M131,M132,M133,M134,M135)</f>
        <v>2648</v>
      </c>
      <c r="N129" s="91"/>
      <c r="O129" s="28">
        <f>SUM(O130,O131,O132,O133,O134,O135)</f>
        <v>2548</v>
      </c>
      <c r="P129" s="91"/>
      <c r="Q129" s="28">
        <f>SUM(Q130,Q131,Q132,Q133,Q134,Q135)</f>
        <v>2600</v>
      </c>
      <c r="R129" s="91"/>
      <c r="S129" s="28">
        <f>SUM(S130,S131,S132,S133,S134,S135)</f>
        <v>2844</v>
      </c>
      <c r="T129" s="91"/>
      <c r="U129" s="28">
        <f>SUM(U130,U131,U132,U133,U134,U135)</f>
        <v>3053</v>
      </c>
      <c r="V129" s="91"/>
      <c r="W129" s="28">
        <f>SUM(W130,W131,W132,W133,W134,W135)</f>
        <v>3077</v>
      </c>
      <c r="X129" s="91"/>
      <c r="Y129" s="28">
        <f>SUM(Y130,Y131,Y132,Y133,Y134,Y135)</f>
        <v>2742</v>
      </c>
      <c r="Z129" s="91"/>
      <c r="AA129" s="28">
        <f>SUM(AA130,AA131,AA132,AA133,AA134,AA135)</f>
        <v>2209</v>
      </c>
      <c r="AB129" s="91"/>
      <c r="AC129" s="28">
        <f>SUM(AC130,AC131,AC132,AC133,AC134,AC135)</f>
        <v>1669</v>
      </c>
      <c r="AD129" s="91"/>
      <c r="AE129" s="28">
        <f>SUM(AE130,AE131,AE132,AE133,AE134,AE135)</f>
        <v>1266</v>
      </c>
      <c r="AF129" s="91"/>
      <c r="AG129" s="28">
        <f>SUM(AG130,AG131,AG132,AG133,AG134,AG135)</f>
        <v>803</v>
      </c>
      <c r="AH129" s="91"/>
      <c r="AI129" s="28">
        <f>SUM(AI130,AI131,AI132,AI133,AI134,AI135)</f>
        <v>514</v>
      </c>
      <c r="AJ129" s="91"/>
      <c r="AK129" s="28">
        <f>SUM(AK130,AK131,AK132,AK133,AK134,AK135)</f>
        <v>335</v>
      </c>
      <c r="AL129" s="91"/>
      <c r="AM129" s="28">
        <f>SUM(AM130,AM131,AM132,AM133,AM134,AM135)</f>
        <v>315</v>
      </c>
      <c r="AN129" s="91"/>
      <c r="AO129" s="28">
        <f>SUM(AO130,AO131,AO132,AO133,AO134,AO135)</f>
        <v>11</v>
      </c>
      <c r="AP129" s="91"/>
      <c r="AQ129" s="28">
        <f>SUM(AQ130,AQ131,AQ132,AQ133,AQ134,AQ135)</f>
        <v>701</v>
      </c>
      <c r="AR129" s="26"/>
      <c r="AS129" s="24" t="s">
        <v>20</v>
      </c>
      <c r="AU129" s="36"/>
      <c r="AV129" s="25"/>
    </row>
    <row r="130" spans="1:48" ht="21.95" customHeight="1">
      <c r="B130" s="15" t="s">
        <v>19</v>
      </c>
      <c r="D130" s="23"/>
      <c r="E130" s="89">
        <f>SUM(G130,I130,K130,M130,O130,Q130,S130,U130,W130,Y130,AA130,AC130,AE130,AG130,AI130,AK130,AM130,AO130,AQ130,)</f>
        <v>3233</v>
      </c>
      <c r="F130" s="16"/>
      <c r="G130" s="73">
        <v>185</v>
      </c>
      <c r="H130" s="88"/>
      <c r="I130" s="73">
        <v>237</v>
      </c>
      <c r="J130" s="88"/>
      <c r="K130" s="73">
        <v>211</v>
      </c>
      <c r="L130" s="88"/>
      <c r="M130" s="73">
        <v>233</v>
      </c>
      <c r="N130" s="88"/>
      <c r="O130" s="73">
        <v>217</v>
      </c>
      <c r="P130" s="88"/>
      <c r="Q130" s="73">
        <v>231</v>
      </c>
      <c r="R130" s="88"/>
      <c r="S130" s="73">
        <v>256</v>
      </c>
      <c r="T130" s="88"/>
      <c r="U130" s="73">
        <v>290</v>
      </c>
      <c r="V130" s="88"/>
      <c r="W130" s="73">
        <v>289</v>
      </c>
      <c r="X130" s="87"/>
      <c r="Y130" s="73">
        <v>247</v>
      </c>
      <c r="Z130" s="87"/>
      <c r="AA130" s="73">
        <v>221</v>
      </c>
      <c r="AB130" s="87"/>
      <c r="AC130" s="73">
        <v>152</v>
      </c>
      <c r="AD130" s="87"/>
      <c r="AE130" s="73">
        <v>126</v>
      </c>
      <c r="AF130" s="87"/>
      <c r="AG130" s="73">
        <v>74</v>
      </c>
      <c r="AH130" s="87"/>
      <c r="AI130" s="73">
        <v>40</v>
      </c>
      <c r="AJ130" s="87"/>
      <c r="AK130" s="73">
        <v>35</v>
      </c>
      <c r="AL130" s="87"/>
      <c r="AM130" s="73">
        <v>25</v>
      </c>
      <c r="AN130" s="87"/>
      <c r="AO130" s="33">
        <v>0</v>
      </c>
      <c r="AP130" s="87"/>
      <c r="AQ130" s="90">
        <v>164</v>
      </c>
      <c r="AR130" s="16"/>
      <c r="AT130" s="15" t="s">
        <v>18</v>
      </c>
    </row>
    <row r="131" spans="1:48" ht="21.95" customHeight="1">
      <c r="B131" s="15" t="s">
        <v>17</v>
      </c>
      <c r="D131" s="23"/>
      <c r="E131" s="89">
        <f>SUM(G131,I131,K131,M131,O131,Q131,S131,U131,W131,Y131,AA131,AC131,AE131,AG131,AI131,AK131,AM131,AO131,AQ131,)</f>
        <v>3931</v>
      </c>
      <c r="F131" s="33"/>
      <c r="G131" s="74">
        <v>213</v>
      </c>
      <c r="H131" s="21"/>
      <c r="I131" s="73">
        <v>243</v>
      </c>
      <c r="J131" s="21"/>
      <c r="K131" s="73">
        <v>303</v>
      </c>
      <c r="L131" s="21"/>
      <c r="M131" s="73">
        <v>303</v>
      </c>
      <c r="N131" s="21"/>
      <c r="O131" s="73">
        <v>288</v>
      </c>
      <c r="P131" s="21"/>
      <c r="Q131" s="73">
        <v>279</v>
      </c>
      <c r="R131" s="21"/>
      <c r="S131" s="73">
        <v>310</v>
      </c>
      <c r="T131" s="21"/>
      <c r="U131" s="73">
        <v>345</v>
      </c>
      <c r="V131" s="21"/>
      <c r="W131" s="73">
        <v>382</v>
      </c>
      <c r="X131" s="87"/>
      <c r="Y131" s="73">
        <v>295</v>
      </c>
      <c r="Z131" s="87"/>
      <c r="AA131" s="73">
        <v>249</v>
      </c>
      <c r="AB131" s="87"/>
      <c r="AC131" s="73">
        <v>216</v>
      </c>
      <c r="AD131" s="87"/>
      <c r="AE131" s="73">
        <v>148</v>
      </c>
      <c r="AF131" s="87"/>
      <c r="AG131" s="73">
        <v>100</v>
      </c>
      <c r="AH131" s="87"/>
      <c r="AI131" s="73">
        <v>65</v>
      </c>
      <c r="AJ131" s="87"/>
      <c r="AK131" s="73">
        <v>49</v>
      </c>
      <c r="AL131" s="87"/>
      <c r="AM131" s="73">
        <v>49</v>
      </c>
      <c r="AN131" s="87"/>
      <c r="AO131" s="33">
        <v>2</v>
      </c>
      <c r="AP131" s="87"/>
      <c r="AQ131" s="33">
        <v>92</v>
      </c>
      <c r="AR131" s="16"/>
      <c r="AT131" s="15" t="s">
        <v>16</v>
      </c>
    </row>
    <row r="132" spans="1:48" ht="21.95" customHeight="1">
      <c r="B132" s="15" t="s">
        <v>15</v>
      </c>
      <c r="E132" s="89">
        <f>SUM(G132,I132,K132,M132,O132,Q132,S132,U132,W132,Y132,AA132,AC132,AE132,AG132,AI132,AK132,AM132,AO132,AQ132,)</f>
        <v>5378</v>
      </c>
      <c r="F132" s="33"/>
      <c r="G132" s="74">
        <v>359</v>
      </c>
      <c r="H132" s="88"/>
      <c r="I132" s="73">
        <v>393</v>
      </c>
      <c r="J132" s="88"/>
      <c r="K132" s="73">
        <v>385</v>
      </c>
      <c r="L132" s="88"/>
      <c r="M132" s="73">
        <v>456</v>
      </c>
      <c r="N132" s="88"/>
      <c r="O132" s="73">
        <v>429</v>
      </c>
      <c r="P132" s="88"/>
      <c r="Q132" s="73">
        <v>411</v>
      </c>
      <c r="R132" s="88"/>
      <c r="S132" s="73">
        <v>424</v>
      </c>
      <c r="T132" s="88"/>
      <c r="U132" s="73">
        <v>496</v>
      </c>
      <c r="V132" s="88"/>
      <c r="W132" s="73">
        <v>484</v>
      </c>
      <c r="X132" s="87"/>
      <c r="Y132" s="73">
        <v>440</v>
      </c>
      <c r="Z132" s="87"/>
      <c r="AA132" s="73">
        <v>332</v>
      </c>
      <c r="AB132" s="87"/>
      <c r="AC132" s="73">
        <v>278</v>
      </c>
      <c r="AD132" s="87"/>
      <c r="AE132" s="73">
        <v>196</v>
      </c>
      <c r="AF132" s="87"/>
      <c r="AG132" s="73">
        <v>123</v>
      </c>
      <c r="AH132" s="87"/>
      <c r="AI132" s="73">
        <v>80</v>
      </c>
      <c r="AJ132" s="87"/>
      <c r="AK132" s="73">
        <v>41</v>
      </c>
      <c r="AL132" s="87"/>
      <c r="AM132" s="73">
        <v>34</v>
      </c>
      <c r="AN132" s="87"/>
      <c r="AO132" s="18">
        <v>0</v>
      </c>
      <c r="AP132" s="87"/>
      <c r="AQ132" s="31">
        <v>17</v>
      </c>
      <c r="AR132" s="16"/>
      <c r="AT132" s="15" t="s">
        <v>14</v>
      </c>
    </row>
    <row r="133" spans="1:48" ht="21.95" customHeight="1">
      <c r="B133" s="15" t="s">
        <v>13</v>
      </c>
      <c r="E133" s="89">
        <f>SUM(G133,I133,K133,M133,O133,Q133,S133,U133,W133,Y133,AA133,AC133,AE133,AG133,AI133,AK133,AM133,AO133,AQ133,)</f>
        <v>4588</v>
      </c>
      <c r="F133" s="33"/>
      <c r="G133" s="74">
        <v>307</v>
      </c>
      <c r="H133" s="88"/>
      <c r="I133" s="73">
        <v>331</v>
      </c>
      <c r="J133" s="88"/>
      <c r="K133" s="73">
        <v>274</v>
      </c>
      <c r="L133" s="88"/>
      <c r="M133" s="73">
        <v>379</v>
      </c>
      <c r="N133" s="88"/>
      <c r="O133" s="73">
        <v>390</v>
      </c>
      <c r="P133" s="88"/>
      <c r="Q133" s="73">
        <v>346</v>
      </c>
      <c r="R133" s="88"/>
      <c r="S133" s="73">
        <v>386</v>
      </c>
      <c r="T133" s="88"/>
      <c r="U133" s="73">
        <v>391</v>
      </c>
      <c r="V133" s="88"/>
      <c r="W133" s="73">
        <v>401</v>
      </c>
      <c r="X133" s="87"/>
      <c r="Y133" s="73">
        <v>350</v>
      </c>
      <c r="Z133" s="87"/>
      <c r="AA133" s="73">
        <v>313</v>
      </c>
      <c r="AB133" s="87"/>
      <c r="AC133" s="73">
        <v>261</v>
      </c>
      <c r="AD133" s="87"/>
      <c r="AE133" s="73">
        <v>165</v>
      </c>
      <c r="AF133" s="87"/>
      <c r="AG133" s="73">
        <v>118</v>
      </c>
      <c r="AH133" s="87"/>
      <c r="AI133" s="73">
        <v>72</v>
      </c>
      <c r="AJ133" s="87"/>
      <c r="AK133" s="73">
        <v>45</v>
      </c>
      <c r="AL133" s="87"/>
      <c r="AM133" s="73">
        <v>39</v>
      </c>
      <c r="AN133" s="87"/>
      <c r="AO133" s="18">
        <v>1</v>
      </c>
      <c r="AP133" s="87"/>
      <c r="AQ133" s="31">
        <v>19</v>
      </c>
      <c r="AR133" s="16"/>
      <c r="AT133" s="15" t="s">
        <v>12</v>
      </c>
    </row>
    <row r="134" spans="1:48" ht="21.95" customHeight="1">
      <c r="B134" s="15" t="s">
        <v>11</v>
      </c>
      <c r="E134" s="89">
        <f>SUM(G134,I134,K134,M134,O134,Q134,S134,U134,W134,Y134,AA134,AC134,AE134,AG134,AI134,AK134,AM134,AO134,AQ134,)</f>
        <v>3074</v>
      </c>
      <c r="F134" s="33"/>
      <c r="G134" s="74">
        <v>196</v>
      </c>
      <c r="H134" s="88"/>
      <c r="I134" s="73">
        <v>211</v>
      </c>
      <c r="J134" s="88"/>
      <c r="K134" s="73">
        <v>222</v>
      </c>
      <c r="L134" s="88"/>
      <c r="M134" s="73">
        <v>217</v>
      </c>
      <c r="N134" s="88"/>
      <c r="O134" s="73">
        <v>217</v>
      </c>
      <c r="P134" s="88"/>
      <c r="Q134" s="73">
        <v>241</v>
      </c>
      <c r="R134" s="88"/>
      <c r="S134" s="73">
        <v>271</v>
      </c>
      <c r="T134" s="88"/>
      <c r="U134" s="73">
        <v>272</v>
      </c>
      <c r="V134" s="88"/>
      <c r="W134" s="73">
        <v>271</v>
      </c>
      <c r="X134" s="87"/>
      <c r="Y134" s="73">
        <v>238</v>
      </c>
      <c r="Z134" s="87"/>
      <c r="AA134" s="73">
        <v>193</v>
      </c>
      <c r="AB134" s="87"/>
      <c r="AC134" s="73">
        <v>163</v>
      </c>
      <c r="AD134" s="87"/>
      <c r="AE134" s="73">
        <v>120</v>
      </c>
      <c r="AF134" s="87"/>
      <c r="AG134" s="73">
        <v>91</v>
      </c>
      <c r="AH134" s="87"/>
      <c r="AI134" s="73">
        <v>64</v>
      </c>
      <c r="AJ134" s="87"/>
      <c r="AK134" s="73">
        <v>40</v>
      </c>
      <c r="AL134" s="87"/>
      <c r="AM134" s="73">
        <v>41</v>
      </c>
      <c r="AN134" s="87"/>
      <c r="AO134" s="18">
        <v>2</v>
      </c>
      <c r="AP134" s="87"/>
      <c r="AQ134" s="31">
        <v>4</v>
      </c>
      <c r="AR134" s="16"/>
      <c r="AT134" s="15" t="s">
        <v>10</v>
      </c>
    </row>
    <row r="135" spans="1:48" ht="21.95" customHeight="1">
      <c r="A135" s="3"/>
      <c r="B135" s="15" t="s">
        <v>5</v>
      </c>
      <c r="D135" s="23"/>
      <c r="E135" s="89">
        <f>SUM(G135,I135,K135,M135,O135,Q135,S135,U135,W135,Y135,AA135,AC135,AE135,AG135,AI135,AK135,AM135,AO135,AQ135,)</f>
        <v>14010</v>
      </c>
      <c r="F135" s="33"/>
      <c r="G135" s="74">
        <v>873</v>
      </c>
      <c r="H135" s="88"/>
      <c r="I135" s="74">
        <v>929</v>
      </c>
      <c r="J135" s="88"/>
      <c r="K135" s="73">
        <v>1007</v>
      </c>
      <c r="L135" s="88"/>
      <c r="M135" s="73">
        <v>1060</v>
      </c>
      <c r="N135" s="88"/>
      <c r="O135" s="73">
        <v>1007</v>
      </c>
      <c r="P135" s="88"/>
      <c r="Q135" s="73">
        <v>1092</v>
      </c>
      <c r="R135" s="88"/>
      <c r="S135" s="73">
        <v>1197</v>
      </c>
      <c r="T135" s="88"/>
      <c r="U135" s="73">
        <v>1259</v>
      </c>
      <c r="V135" s="88"/>
      <c r="W135" s="73">
        <v>1250</v>
      </c>
      <c r="X135" s="88"/>
      <c r="Y135" s="73">
        <v>1172</v>
      </c>
      <c r="Z135" s="87"/>
      <c r="AA135" s="73">
        <v>901</v>
      </c>
      <c r="AB135" s="87"/>
      <c r="AC135" s="73">
        <v>599</v>
      </c>
      <c r="AD135" s="87"/>
      <c r="AE135" s="73">
        <v>511</v>
      </c>
      <c r="AF135" s="87"/>
      <c r="AG135" s="73">
        <v>297</v>
      </c>
      <c r="AH135" s="87"/>
      <c r="AI135" s="73">
        <v>193</v>
      </c>
      <c r="AJ135" s="87"/>
      <c r="AK135" s="73">
        <v>125</v>
      </c>
      <c r="AL135" s="87"/>
      <c r="AM135" s="73">
        <v>127</v>
      </c>
      <c r="AN135" s="87"/>
      <c r="AO135" s="33">
        <v>6</v>
      </c>
      <c r="AP135" s="87"/>
      <c r="AQ135" s="33">
        <v>405</v>
      </c>
      <c r="AR135" s="16"/>
      <c r="AT135" s="15" t="s">
        <v>4</v>
      </c>
    </row>
    <row r="136" spans="1:48" s="24" customFormat="1" ht="21.95" customHeight="1">
      <c r="A136" s="24" t="s">
        <v>9</v>
      </c>
      <c r="C136" s="30"/>
      <c r="D136" s="23"/>
      <c r="E136" s="78">
        <f>SUM(E137,E138)</f>
        <v>18694</v>
      </c>
      <c r="F136" s="28"/>
      <c r="G136" s="77">
        <f>SUM(G137,G138)</f>
        <v>1154</v>
      </c>
      <c r="H136" s="28"/>
      <c r="I136" s="77">
        <f>SUM(I137,I138)</f>
        <v>1172</v>
      </c>
      <c r="J136" s="28">
        <f>SUM(J137,J138)</f>
        <v>0</v>
      </c>
      <c r="K136" s="77">
        <f>SUM(K137,K138)</f>
        <v>1142</v>
      </c>
      <c r="L136" s="28"/>
      <c r="M136" s="77">
        <f>SUM(M137,M138)</f>
        <v>1382</v>
      </c>
      <c r="N136" s="28"/>
      <c r="O136" s="77">
        <f>SUM(O137,O138)</f>
        <v>1408</v>
      </c>
      <c r="P136" s="28"/>
      <c r="Q136" s="77">
        <f>SUM(Q137,Q138)</f>
        <v>1456</v>
      </c>
      <c r="R136" s="28"/>
      <c r="S136" s="77">
        <f>SUM(S137,S138)</f>
        <v>1464</v>
      </c>
      <c r="T136" s="28"/>
      <c r="U136" s="77">
        <f>SUM(U137,U138)</f>
        <v>1552</v>
      </c>
      <c r="V136" s="28"/>
      <c r="W136" s="77">
        <f>SUM(W137,W138)</f>
        <v>1620</v>
      </c>
      <c r="X136" s="28"/>
      <c r="Y136" s="77">
        <f>SUM(Y137,Y138)</f>
        <v>1604</v>
      </c>
      <c r="Z136" s="28"/>
      <c r="AA136" s="77">
        <f>SUM(AA137,AA138)</f>
        <v>1329</v>
      </c>
      <c r="AB136" s="28"/>
      <c r="AC136" s="77">
        <f>SUM(AC137,AC138)</f>
        <v>1107</v>
      </c>
      <c r="AD136" s="28"/>
      <c r="AE136" s="77">
        <f>SUM(AE137,AE138)</f>
        <v>853</v>
      </c>
      <c r="AF136" s="28"/>
      <c r="AG136" s="77">
        <f>SUM(AG137,AG138)</f>
        <v>583</v>
      </c>
      <c r="AH136" s="28"/>
      <c r="AI136" s="77">
        <f>SUM(AI137,AI138)</f>
        <v>392</v>
      </c>
      <c r="AJ136" s="28"/>
      <c r="AK136" s="77">
        <f>SUM(AK137,AK138)</f>
        <v>201</v>
      </c>
      <c r="AL136" s="28"/>
      <c r="AM136" s="77">
        <f>SUM(AM137,AM138)</f>
        <v>225</v>
      </c>
      <c r="AN136" s="28"/>
      <c r="AO136" s="77">
        <f>SUM(AO137,AO138)</f>
        <v>34</v>
      </c>
      <c r="AP136" s="28"/>
      <c r="AQ136" s="77">
        <f>SUM(AQ137,AQ138)</f>
        <v>16</v>
      </c>
      <c r="AR136" s="26"/>
      <c r="AS136" s="24" t="s">
        <v>8</v>
      </c>
      <c r="AU136" s="36"/>
      <c r="AV136" s="25"/>
    </row>
    <row r="137" spans="1:48" ht="21.95" customHeight="1">
      <c r="B137" s="15" t="s">
        <v>7</v>
      </c>
      <c r="D137" s="23"/>
      <c r="E137" s="89">
        <f>SUM(G137,I137,K137,M137,O137,Q137,S137,U137,Y137,AC137,AG137,AK137,W137,AA137,AE137,AI137,AM137,AO137,AQ137)</f>
        <v>3402</v>
      </c>
      <c r="F137" s="16"/>
      <c r="G137" s="73">
        <v>194</v>
      </c>
      <c r="H137" s="21"/>
      <c r="I137" s="73">
        <v>206</v>
      </c>
      <c r="J137" s="21"/>
      <c r="K137" s="73">
        <v>174</v>
      </c>
      <c r="L137" s="21"/>
      <c r="M137" s="73">
        <v>242</v>
      </c>
      <c r="N137" s="21"/>
      <c r="O137" s="73">
        <v>273</v>
      </c>
      <c r="P137" s="21"/>
      <c r="Q137" s="73">
        <v>269</v>
      </c>
      <c r="R137" s="21"/>
      <c r="S137" s="73">
        <v>259</v>
      </c>
      <c r="T137" s="21"/>
      <c r="U137" s="73">
        <v>289</v>
      </c>
      <c r="V137" s="21"/>
      <c r="W137" s="73">
        <v>299</v>
      </c>
      <c r="X137" s="21"/>
      <c r="Y137" s="73">
        <v>283</v>
      </c>
      <c r="Z137" s="87"/>
      <c r="AA137" s="73">
        <v>285</v>
      </c>
      <c r="AB137" s="87"/>
      <c r="AC137" s="73">
        <v>210</v>
      </c>
      <c r="AD137" s="87"/>
      <c r="AE137" s="73">
        <v>145</v>
      </c>
      <c r="AF137" s="87"/>
      <c r="AG137" s="73">
        <v>105</v>
      </c>
      <c r="AH137" s="87"/>
      <c r="AI137" s="73">
        <v>75</v>
      </c>
      <c r="AJ137" s="87"/>
      <c r="AK137" s="73">
        <v>35</v>
      </c>
      <c r="AL137" s="87"/>
      <c r="AM137" s="73">
        <v>43</v>
      </c>
      <c r="AN137" s="87"/>
      <c r="AO137" s="17">
        <v>7</v>
      </c>
      <c r="AP137" s="87"/>
      <c r="AQ137" s="17">
        <v>9</v>
      </c>
      <c r="AR137" s="16"/>
      <c r="AT137" s="15" t="s">
        <v>6</v>
      </c>
    </row>
    <row r="138" spans="1:48" ht="21.95" customHeight="1">
      <c r="B138" s="15" t="s">
        <v>5</v>
      </c>
      <c r="D138" s="23"/>
      <c r="E138" s="89">
        <f>SUM(G138,I138,K138,M138,O138,Q138,S138,U138,W138,Y138,AA138,AC138,AE138,AG138,AI138,AK138,AM138,AO138,AQ138)</f>
        <v>15292</v>
      </c>
      <c r="F138" s="16"/>
      <c r="G138" s="73">
        <v>960</v>
      </c>
      <c r="H138" s="88"/>
      <c r="I138" s="73">
        <v>966</v>
      </c>
      <c r="J138" s="88"/>
      <c r="K138" s="73">
        <v>968</v>
      </c>
      <c r="L138" s="88"/>
      <c r="M138" s="73">
        <v>1140</v>
      </c>
      <c r="N138" s="88"/>
      <c r="O138" s="73">
        <v>1135</v>
      </c>
      <c r="P138" s="88"/>
      <c r="Q138" s="73">
        <v>1187</v>
      </c>
      <c r="R138" s="88"/>
      <c r="S138" s="73">
        <v>1205</v>
      </c>
      <c r="T138" s="88"/>
      <c r="U138" s="73">
        <v>1263</v>
      </c>
      <c r="V138" s="88"/>
      <c r="W138" s="73">
        <v>1321</v>
      </c>
      <c r="X138" s="87"/>
      <c r="Y138" s="73">
        <v>1321</v>
      </c>
      <c r="Z138" s="87"/>
      <c r="AA138" s="73">
        <v>1044</v>
      </c>
      <c r="AB138" s="87"/>
      <c r="AC138" s="73">
        <v>897</v>
      </c>
      <c r="AD138" s="87"/>
      <c r="AE138" s="73">
        <v>708</v>
      </c>
      <c r="AF138" s="88"/>
      <c r="AG138" s="73">
        <v>478</v>
      </c>
      <c r="AH138" s="87"/>
      <c r="AI138" s="73">
        <v>317</v>
      </c>
      <c r="AJ138" s="87"/>
      <c r="AK138" s="73">
        <v>166</v>
      </c>
      <c r="AL138" s="16"/>
      <c r="AM138" s="73">
        <v>182</v>
      </c>
      <c r="AN138" s="87"/>
      <c r="AO138" s="33">
        <v>27</v>
      </c>
      <c r="AP138" s="87"/>
      <c r="AQ138" s="33">
        <v>7</v>
      </c>
      <c r="AR138" s="16"/>
      <c r="AS138" s="86"/>
      <c r="AT138" s="15" t="s">
        <v>4</v>
      </c>
    </row>
    <row r="139" spans="1:48" ht="21.95" customHeight="1">
      <c r="B139" s="15"/>
      <c r="D139" s="2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86"/>
      <c r="AT139" s="15"/>
    </row>
    <row r="140" spans="1:48" ht="21.95" customHeight="1">
      <c r="B140" s="15"/>
      <c r="D140" s="2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86"/>
      <c r="AT140" s="15"/>
    </row>
    <row r="141" spans="1:48" ht="21.95" customHeight="1">
      <c r="B141" s="15"/>
      <c r="D141" s="2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86"/>
      <c r="AT141" s="15"/>
    </row>
    <row r="142" spans="1:48" ht="21.95" customHeight="1">
      <c r="B142" s="15"/>
      <c r="D142" s="2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86"/>
      <c r="AT142" s="15"/>
    </row>
    <row r="143" spans="1:48" ht="21.95" customHeight="1">
      <c r="B143" s="15"/>
      <c r="D143" s="2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86"/>
      <c r="AT143" s="15"/>
    </row>
    <row r="144" spans="1:48" ht="21.95" customHeight="1">
      <c r="B144" s="15"/>
      <c r="D144" s="2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86"/>
      <c r="AT144" s="15"/>
    </row>
    <row r="145" spans="1:48" s="24" customFormat="1" ht="21.95" customHeight="1">
      <c r="A145" s="66" t="s">
        <v>56</v>
      </c>
      <c r="B145" s="66"/>
      <c r="C145" s="65">
        <v>1.3</v>
      </c>
      <c r="D145" s="67" t="s">
        <v>55</v>
      </c>
      <c r="AP145" s="24">
        <f>SUM(AP146,AP147)</f>
        <v>0</v>
      </c>
      <c r="AQ145" s="30"/>
      <c r="AV145" s="25"/>
    </row>
    <row r="146" spans="1:48" s="24" customFormat="1" ht="21.95" customHeight="1">
      <c r="A146" s="66" t="s">
        <v>54</v>
      </c>
      <c r="B146" s="66"/>
      <c r="C146" s="65">
        <v>1.3</v>
      </c>
      <c r="D146" s="64" t="s">
        <v>53</v>
      </c>
      <c r="AQ146" s="30"/>
      <c r="AV146" s="25"/>
    </row>
    <row r="147" spans="1:48" ht="7.5" customHeight="1">
      <c r="A147" s="14"/>
      <c r="B147" s="14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3"/>
      <c r="AR147" s="14"/>
      <c r="AS147" s="14"/>
      <c r="AT147" s="14"/>
    </row>
    <row r="148" spans="1:48" ht="21.95" customHeight="1">
      <c r="A148" s="58" t="s">
        <v>52</v>
      </c>
      <c r="B148" s="58"/>
      <c r="C148" s="58"/>
      <c r="D148" s="58"/>
      <c r="E148" s="63"/>
      <c r="F148" s="62"/>
      <c r="G148" s="61" t="s">
        <v>51</v>
      </c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59"/>
      <c r="AS148" s="58" t="s">
        <v>50</v>
      </c>
      <c r="AT148" s="58"/>
    </row>
    <row r="149" spans="1:48" ht="21.95" customHeight="1">
      <c r="A149" s="44"/>
      <c r="B149" s="44"/>
      <c r="C149" s="44"/>
      <c r="D149" s="44"/>
      <c r="E149" s="54"/>
      <c r="F149" s="53"/>
      <c r="G149" s="56"/>
      <c r="H149" s="55"/>
      <c r="I149" s="57"/>
      <c r="J149" s="57"/>
      <c r="K149" s="56"/>
      <c r="L149" s="55"/>
      <c r="M149" s="56"/>
      <c r="N149" s="55"/>
      <c r="O149" s="56"/>
      <c r="P149" s="55"/>
      <c r="Q149" s="56"/>
      <c r="R149" s="55"/>
      <c r="S149" s="56"/>
      <c r="T149" s="55"/>
      <c r="U149" s="56"/>
      <c r="V149" s="55"/>
      <c r="W149" s="56"/>
      <c r="X149" s="55"/>
      <c r="Y149" s="56"/>
      <c r="Z149" s="55"/>
      <c r="AA149" s="56"/>
      <c r="AB149" s="55"/>
      <c r="AC149" s="56"/>
      <c r="AD149" s="55"/>
      <c r="AE149" s="56"/>
      <c r="AF149" s="55"/>
      <c r="AG149" s="56"/>
      <c r="AH149" s="55"/>
      <c r="AI149" s="56"/>
      <c r="AJ149" s="55"/>
      <c r="AK149" s="56"/>
      <c r="AL149" s="55"/>
      <c r="AM149" s="56" t="s">
        <v>49</v>
      </c>
      <c r="AN149" s="55"/>
      <c r="AO149" s="56"/>
      <c r="AP149" s="55"/>
      <c r="AQ149" s="56" t="s">
        <v>48</v>
      </c>
      <c r="AR149" s="55"/>
      <c r="AS149" s="44"/>
      <c r="AT149" s="44"/>
    </row>
    <row r="150" spans="1:48" ht="21.95" customHeight="1">
      <c r="A150" s="44"/>
      <c r="B150" s="44"/>
      <c r="C150" s="44"/>
      <c r="D150" s="44"/>
      <c r="E150" s="50" t="s">
        <v>47</v>
      </c>
      <c r="F150" s="49"/>
      <c r="G150" s="54"/>
      <c r="H150" s="53"/>
      <c r="K150" s="54"/>
      <c r="L150" s="53"/>
      <c r="M150" s="54"/>
      <c r="N150" s="53"/>
      <c r="O150" s="54"/>
      <c r="P150" s="53"/>
      <c r="Q150" s="54"/>
      <c r="R150" s="53"/>
      <c r="S150" s="54"/>
      <c r="T150" s="53"/>
      <c r="U150" s="54"/>
      <c r="V150" s="53"/>
      <c r="W150" s="54"/>
      <c r="X150" s="53"/>
      <c r="Y150" s="54"/>
      <c r="Z150" s="53"/>
      <c r="AA150" s="54"/>
      <c r="AB150" s="53"/>
      <c r="AC150" s="54"/>
      <c r="AD150" s="53"/>
      <c r="AE150" s="54"/>
      <c r="AF150" s="53"/>
      <c r="AG150" s="54"/>
      <c r="AH150" s="53"/>
      <c r="AI150" s="54"/>
      <c r="AJ150" s="53"/>
      <c r="AK150" s="54"/>
      <c r="AL150" s="53"/>
      <c r="AM150" s="52" t="s">
        <v>46</v>
      </c>
      <c r="AN150" s="51"/>
      <c r="AO150" s="52" t="s">
        <v>45</v>
      </c>
      <c r="AP150" s="51"/>
      <c r="AQ150" s="52" t="s">
        <v>44</v>
      </c>
      <c r="AR150" s="51"/>
      <c r="AS150" s="44"/>
      <c r="AT150" s="44"/>
    </row>
    <row r="151" spans="1:48" ht="21.95" customHeight="1">
      <c r="A151" s="44"/>
      <c r="B151" s="44"/>
      <c r="C151" s="44"/>
      <c r="D151" s="44"/>
      <c r="E151" s="50" t="s">
        <v>43</v>
      </c>
      <c r="F151" s="49"/>
      <c r="G151" s="46" t="s">
        <v>42</v>
      </c>
      <c r="H151" s="45"/>
      <c r="I151" s="48" t="s">
        <v>41</v>
      </c>
      <c r="J151" s="47"/>
      <c r="K151" s="46" t="s">
        <v>40</v>
      </c>
      <c r="L151" s="45"/>
      <c r="M151" s="46" t="s">
        <v>39</v>
      </c>
      <c r="N151" s="45"/>
      <c r="O151" s="46" t="s">
        <v>38</v>
      </c>
      <c r="P151" s="45"/>
      <c r="Q151" s="46" t="s">
        <v>37</v>
      </c>
      <c r="R151" s="45"/>
      <c r="S151" s="46" t="s">
        <v>36</v>
      </c>
      <c r="T151" s="45"/>
      <c r="U151" s="46" t="s">
        <v>35</v>
      </c>
      <c r="V151" s="45"/>
      <c r="W151" s="46" t="s">
        <v>34</v>
      </c>
      <c r="X151" s="45"/>
      <c r="Y151" s="46" t="s">
        <v>33</v>
      </c>
      <c r="Z151" s="45"/>
      <c r="AA151" s="46" t="s">
        <v>32</v>
      </c>
      <c r="AB151" s="45"/>
      <c r="AC151" s="46" t="s">
        <v>31</v>
      </c>
      <c r="AD151" s="45"/>
      <c r="AE151" s="46" t="s">
        <v>30</v>
      </c>
      <c r="AF151" s="45"/>
      <c r="AG151" s="46" t="s">
        <v>29</v>
      </c>
      <c r="AH151" s="45"/>
      <c r="AI151" s="46" t="s">
        <v>28</v>
      </c>
      <c r="AJ151" s="45"/>
      <c r="AK151" s="46" t="s">
        <v>27</v>
      </c>
      <c r="AL151" s="45"/>
      <c r="AM151" s="46" t="s">
        <v>26</v>
      </c>
      <c r="AN151" s="45"/>
      <c r="AO151" s="46" t="s">
        <v>25</v>
      </c>
      <c r="AP151" s="45"/>
      <c r="AQ151" s="46" t="s">
        <v>24</v>
      </c>
      <c r="AR151" s="45"/>
      <c r="AS151" s="44"/>
      <c r="AT151" s="44"/>
    </row>
    <row r="152" spans="1:48" ht="21.95" customHeight="1">
      <c r="A152" s="39"/>
      <c r="B152" s="39"/>
      <c r="C152" s="39"/>
      <c r="D152" s="39"/>
      <c r="E152" s="41"/>
      <c r="F152" s="40"/>
      <c r="G152" s="43"/>
      <c r="H152" s="42"/>
      <c r="I152" s="5"/>
      <c r="J152" s="5"/>
      <c r="K152" s="41"/>
      <c r="L152" s="40"/>
      <c r="M152" s="41"/>
      <c r="N152" s="40"/>
      <c r="O152" s="41"/>
      <c r="P152" s="40"/>
      <c r="Q152" s="41"/>
      <c r="R152" s="40"/>
      <c r="S152" s="41"/>
      <c r="T152" s="40"/>
      <c r="U152" s="41"/>
      <c r="V152" s="40"/>
      <c r="W152" s="41"/>
      <c r="X152" s="40"/>
      <c r="Y152" s="41"/>
      <c r="Z152" s="40"/>
      <c r="AA152" s="41"/>
      <c r="AB152" s="40"/>
      <c r="AC152" s="41"/>
      <c r="AD152" s="40"/>
      <c r="AE152" s="41"/>
      <c r="AF152" s="40"/>
      <c r="AG152" s="41"/>
      <c r="AH152" s="40"/>
      <c r="AI152" s="41"/>
      <c r="AJ152" s="40"/>
      <c r="AK152" s="41"/>
      <c r="AL152" s="40"/>
      <c r="AM152" s="41" t="s">
        <v>23</v>
      </c>
      <c r="AN152" s="40"/>
      <c r="AO152" s="41"/>
      <c r="AP152" s="40"/>
      <c r="AQ152" s="41" t="s">
        <v>22</v>
      </c>
      <c r="AR152" s="40"/>
      <c r="AS152" s="39"/>
      <c r="AT152" s="39"/>
    </row>
    <row r="153" spans="1:48" s="24" customFormat="1" ht="21.95" customHeight="1">
      <c r="A153" s="85" t="s">
        <v>104</v>
      </c>
      <c r="B153" s="85"/>
      <c r="C153" s="85"/>
      <c r="D153" s="85"/>
      <c r="E153" s="84">
        <f>SUM(E154,E155)</f>
        <v>253356</v>
      </c>
      <c r="F153" s="26"/>
      <c r="G153" s="28">
        <f>SUM(G154,G155)</f>
        <v>14494</v>
      </c>
      <c r="H153" s="26"/>
      <c r="I153" s="83">
        <f>SUM(I154,I155)</f>
        <v>15476</v>
      </c>
      <c r="J153" s="72"/>
      <c r="K153" s="69">
        <f>SUM(K154,K155)</f>
        <v>16010</v>
      </c>
      <c r="L153" s="26"/>
      <c r="M153" s="69">
        <f>SUM(M154,M155)</f>
        <v>18631</v>
      </c>
      <c r="N153" s="26"/>
      <c r="O153" s="69">
        <f>SUM(O154,O155)</f>
        <v>18716</v>
      </c>
      <c r="P153" s="26"/>
      <c r="Q153" s="69">
        <f>SUM(Q154,Q155)</f>
        <v>18180</v>
      </c>
      <c r="R153" s="26"/>
      <c r="S153" s="69">
        <f>SUM(S154,S155)</f>
        <v>20221</v>
      </c>
      <c r="T153" s="26"/>
      <c r="U153" s="69">
        <f>SUM(U154,U155)</f>
        <v>21556</v>
      </c>
      <c r="V153" s="26"/>
      <c r="W153" s="69">
        <f>SUM(W154,W155)</f>
        <v>22511</v>
      </c>
      <c r="X153" s="26"/>
      <c r="Y153" s="69">
        <f>SUM(Y154,Y155)</f>
        <v>21008</v>
      </c>
      <c r="Z153" s="26"/>
      <c r="AA153" s="69">
        <f>SUM(AA154,AA155)</f>
        <v>17241</v>
      </c>
      <c r="AB153" s="26"/>
      <c r="AC153" s="69">
        <f>SUM(AC154,AC155)</f>
        <v>14259</v>
      </c>
      <c r="AD153" s="26"/>
      <c r="AE153" s="69">
        <f>SUM(AE154,AE155)</f>
        <v>11346</v>
      </c>
      <c r="AF153" s="26"/>
      <c r="AG153" s="69">
        <f>SUM(AG154,AG155)</f>
        <v>8401</v>
      </c>
      <c r="AH153" s="26"/>
      <c r="AI153" s="69">
        <f>SUM(AI154,AI155)</f>
        <v>5424</v>
      </c>
      <c r="AJ153" s="26"/>
      <c r="AK153" s="69">
        <f>SUM(AK154,AK155)</f>
        <v>3737</v>
      </c>
      <c r="AL153" s="26"/>
      <c r="AM153" s="69">
        <f>SUM(AM154,AM155)</f>
        <v>3905</v>
      </c>
      <c r="AN153" s="26"/>
      <c r="AO153" s="82">
        <f>SUM(AO154,AO155)</f>
        <v>365</v>
      </c>
      <c r="AP153" s="26"/>
      <c r="AQ153" s="69">
        <f>SUM(AQ154,AQ155)</f>
        <v>1875</v>
      </c>
      <c r="AR153" s="26"/>
      <c r="AS153" s="81" t="s">
        <v>103</v>
      </c>
      <c r="AT153" s="81"/>
      <c r="AV153" s="25"/>
    </row>
    <row r="154" spans="1:48" s="24" customFormat="1" ht="21.95" customHeight="1">
      <c r="B154" s="24" t="s">
        <v>102</v>
      </c>
      <c r="C154" s="30"/>
      <c r="D154" s="36"/>
      <c r="E154" s="78">
        <f>SUM(E157,E158,E159,E160,E163,E164,E165,E166,E167,E178,E179,E180,E181,E184,E185,E186,E187,E188,E202,E203,E204,E205,E206,E209)</f>
        <v>103292</v>
      </c>
      <c r="F154" s="26"/>
      <c r="G154" s="27">
        <f>SUM(G157,G158,G159,G160,G163,G164,G165,G166,G167,G178,G179,G180,G181,G184,G185,G186,G187,G188,G202,G203,G204,G205,G206,G209)</f>
        <v>5832</v>
      </c>
      <c r="H154" s="26"/>
      <c r="I154" s="27">
        <f>SUM(I157,I158,I159,I160,I163,I164,I165,I166,I167,I178,I179,I180,I181,I184,I185,I186,I187,I188,I202,I203,I204,I205,I206,I209)</f>
        <v>6271</v>
      </c>
      <c r="J154" s="26"/>
      <c r="K154" s="27">
        <f>SUM(K157,K158,K159,K160,K163,K164,K165,K166,K167,K178,K179,K180,K181,K184,K185,K186,K187,K188,K202,K203,K204,K205,K206,K209)</f>
        <v>6529</v>
      </c>
      <c r="L154" s="26"/>
      <c r="M154" s="27">
        <f>SUM(M157,M158,M159,M160,M163,M164,M165,M166,M167,M178,M179,M180,M181,M184,M185,M186,M187,M188,M202,M203,M204,M205,M206,M209)</f>
        <v>7586</v>
      </c>
      <c r="N154" s="26"/>
      <c r="O154" s="27">
        <f>SUM(O157,O158,O159,O160,O163,O164,O165,O166,O167,O178,O179,O180,O181,O184,O185,O186,O187,O188,O202,O203,O204,O205,O206,O209)</f>
        <v>7527</v>
      </c>
      <c r="P154" s="26"/>
      <c r="Q154" s="27">
        <f>SUM(Q157,Q158,Q159,Q160,Q163,Q164,Q165,Q166,Q167,Q178,Q179,Q180,Q181,Q184,Q185,Q186,Q187,Q188,Q202,Q203,Q204,Q205,Q206,Q209)</f>
        <v>7381</v>
      </c>
      <c r="R154" s="26"/>
      <c r="S154" s="27">
        <f>SUM(S157,S158,S159,S160,S163,S164,S165,S166,S167,S178,S179,S180,S181,S184,S185,S186,S187,S188,S202,S203,S204,S205,S206,S209)</f>
        <v>8051</v>
      </c>
      <c r="T154" s="26"/>
      <c r="U154" s="27">
        <f>SUM(U157,U158,U159,U160,U163,U164,U165,U166,U167,U178,U179,U180,U181,U184,U185,U186,U187,U188,U202,U203,U204,U205,U206,U209)</f>
        <v>8674</v>
      </c>
      <c r="V154" s="26"/>
      <c r="W154" s="27">
        <f>SUM(W157,W158,W159,W160,W163,W164,W165,W166,W167,W178,W179,W180,W181,W184,W185,W186,W187,W188,W202,W203,W204,W205,W206,W209)</f>
        <v>9279</v>
      </c>
      <c r="X154" s="26"/>
      <c r="Y154" s="27">
        <f>SUM(Y157,Y158,Y159,Y160,Y163,Y164,Y165,Y166,Y167,Y178,Y179,Y180,Y181,Y184,Y185,Y186,Y187,Y188,Y202,Y203,Y204,Y205,Y206,Y209)</f>
        <v>8732</v>
      </c>
      <c r="Z154" s="26"/>
      <c r="AA154" s="27">
        <f>SUM(AA157,AA158,AA159,AA160,AA163,AA164,AA165,AA166,AA167,AA178,AA179,AA180,AA181,AA184,AA185,AA186,AA187,AA188,AA202,AA203,AA204,AA205,AA206,AA209)</f>
        <v>7262</v>
      </c>
      <c r="AB154" s="26"/>
      <c r="AC154" s="27">
        <f>SUM(AC157,AC158,AC159,AC160,AC163,AC164,AC165,AC166,AC167,AC178,AC179,AC180,AC181,AC184,AC185,AC186,AC187,AC188,AC202,AC203,AC204,AC205,AC206,AC209)</f>
        <v>6038</v>
      </c>
      <c r="AD154" s="26"/>
      <c r="AE154" s="27">
        <f>SUM(AE157,AE158,AE159,AE160,AE163,AE164,AE165,AE166,AE167,AE178,AE179,AE180,AE181,AE184,AE185,AE186,AE187,AE188,AE202,AE203,AE204,AE205,AE206,AE209)</f>
        <v>4685</v>
      </c>
      <c r="AF154" s="26"/>
      <c r="AG154" s="27">
        <f>SUM(AG157,AG158,AG159,AG160,AG163,AG164,AG165,AG166,AG167,AG178,AG179,AG180,AG181,AG184,AG185,AG186,AG187,AG188,AG202,AG203,AG204,AG205,AG206,AG209)</f>
        <v>3484</v>
      </c>
      <c r="AH154" s="26"/>
      <c r="AI154" s="27">
        <f>SUM(AI157,AI158,AI159,AI160,AI163,AI164,AI165,AI166,AI167,AI178,AI179,AI180,AI181,AI184,AI185,AI186,AI187,AI188,AI202,AI203,AI204,AI205,AI206,AI209)</f>
        <v>2264</v>
      </c>
      <c r="AJ154" s="26"/>
      <c r="AK154" s="27">
        <f>SUM(AK157,AK158,AK159,AK160,AK163,AK164,AK165,AK166,AK167,AK178,AK179,AK180,AK181,AK184,AK185,AK186,AK187,AK188,AK202,AK203,AK204,AK205,AK206,AK209)</f>
        <v>1592</v>
      </c>
      <c r="AL154" s="26"/>
      <c r="AM154" s="27">
        <f>SUM(AM157,AM158,AM159,AM160,AM163,AM164,AM165,AM166,AM167,AM178,AM179,AM180,AM181,AM184,AM185,AM186,AM187,AM188,AM202,AM203,AM204,AM205,AM206,AM209)</f>
        <v>1595</v>
      </c>
      <c r="AN154" s="26"/>
      <c r="AO154" s="75">
        <f>SUM(AO157,AO158,AO159,AO160,AO163,AO164,AO165,AO166,AO167,AO178,AO179,AO180,AO181,AO184,AO185,AO186,AO187,AO188,AO202,AO203,AO204,AO205,AO206,AO209)</f>
        <v>46</v>
      </c>
      <c r="AP154" s="26"/>
      <c r="AQ154" s="27">
        <f>SUM(AQ157,AQ158,AQ159,AQ160,AQ163,AQ164,AQ165,AQ166,AQ167,AQ178,AQ179,AQ180,AQ181,AQ184,AQ185,AQ186,AQ187,AQ188,AQ202,AQ203,AQ204,AQ205,AQ206,AQ209)</f>
        <v>464</v>
      </c>
      <c r="AR154" s="26"/>
      <c r="AT154" s="71" t="s">
        <v>101</v>
      </c>
      <c r="AV154" s="25"/>
    </row>
    <row r="155" spans="1:48" s="24" customFormat="1" ht="21.95" customHeight="1">
      <c r="B155" s="24" t="s">
        <v>5</v>
      </c>
      <c r="C155" s="30"/>
      <c r="D155" s="36"/>
      <c r="E155" s="78">
        <f>SUM(E161,E168,E182,E189,E207,E210)</f>
        <v>150064</v>
      </c>
      <c r="F155" s="26"/>
      <c r="G155" s="27">
        <f>SUM(G161,G168,G182,G189,G207,G210)</f>
        <v>8662</v>
      </c>
      <c r="H155" s="26"/>
      <c r="I155" s="27">
        <f>SUM(I161,I168,I182,I189,I207,I210)</f>
        <v>9205</v>
      </c>
      <c r="J155" s="26"/>
      <c r="K155" s="27">
        <f>SUM(K161,K168,K182,K189,K207,K210)</f>
        <v>9481</v>
      </c>
      <c r="L155" s="26"/>
      <c r="M155" s="27">
        <f>SUM(M161,M168,M182,M189,M207,M210)</f>
        <v>11045</v>
      </c>
      <c r="N155" s="26"/>
      <c r="O155" s="27">
        <f>SUM(O161,O168,O182,O189,O207,O210)</f>
        <v>11189</v>
      </c>
      <c r="P155" s="26"/>
      <c r="Q155" s="27">
        <f>SUM(Q161,Q168,Q182,Q189,Q207,Q210)</f>
        <v>10799</v>
      </c>
      <c r="R155" s="26"/>
      <c r="S155" s="27">
        <f>SUM(S161,S168,S182,S189,S207,S210)</f>
        <v>12170</v>
      </c>
      <c r="T155" s="26"/>
      <c r="U155" s="27">
        <f>SUM(U161,U168,U182,U189,U207,U210)</f>
        <v>12882</v>
      </c>
      <c r="V155" s="26"/>
      <c r="W155" s="27">
        <f>SUM(W161,W168,W182,W189,W207,W210)</f>
        <v>13232</v>
      </c>
      <c r="X155" s="26"/>
      <c r="Y155" s="27">
        <f>SUM(Y161,Y168,Y182,Y189,Y207,Y210)</f>
        <v>12276</v>
      </c>
      <c r="Z155" s="26"/>
      <c r="AA155" s="27">
        <f>SUM(AA161,AA168,AA182,AA189,AA207,AA210)</f>
        <v>9979</v>
      </c>
      <c r="AB155" s="26"/>
      <c r="AC155" s="27">
        <f>SUM(AC161,AC168,AC182,AC189,AC207,AC210)</f>
        <v>8221</v>
      </c>
      <c r="AD155" s="26"/>
      <c r="AE155" s="27">
        <f>SUM(AE161,AE168,AE182,AE189,AE207,AE210)</f>
        <v>6661</v>
      </c>
      <c r="AF155" s="26"/>
      <c r="AG155" s="27">
        <f>SUM(AG161,AG168,AG182,AG189,AG207,AG210)</f>
        <v>4917</v>
      </c>
      <c r="AH155" s="26"/>
      <c r="AI155" s="27">
        <f>SUM(AI161,AI168,AI182,AI189,AI207,AI210)</f>
        <v>3160</v>
      </c>
      <c r="AJ155" s="26"/>
      <c r="AK155" s="27">
        <f>SUM(AK161,AK168,AK182,AK189,AK207,AK210)</f>
        <v>2145</v>
      </c>
      <c r="AL155" s="26"/>
      <c r="AM155" s="27">
        <f>SUM(AM161,AM168,AM182,AM189,AM207,AM210)</f>
        <v>2310</v>
      </c>
      <c r="AN155" s="26"/>
      <c r="AO155" s="75">
        <f>SUM(AO161,AO168,AO182,AO189,AO207,AO210)</f>
        <v>319</v>
      </c>
      <c r="AP155" s="26"/>
      <c r="AQ155" s="27">
        <f>SUM(AQ161,AQ168,AQ182,AQ189,AQ207,AQ210)</f>
        <v>1411</v>
      </c>
      <c r="AR155" s="26"/>
      <c r="AT155" s="71" t="s">
        <v>4</v>
      </c>
      <c r="AV155" s="25"/>
    </row>
    <row r="156" spans="1:48" s="24" customFormat="1" ht="21.95" customHeight="1">
      <c r="A156" s="24" t="s">
        <v>100</v>
      </c>
      <c r="C156" s="30"/>
      <c r="D156" s="36"/>
      <c r="E156" s="78">
        <f>SUM(E157,E158,E159,E160,E161)</f>
        <v>67432</v>
      </c>
      <c r="F156" s="26"/>
      <c r="G156" s="76">
        <f>SUM(G157,G158,G159,G160,G161)</f>
        <v>3643</v>
      </c>
      <c r="H156" s="69"/>
      <c r="I156" s="76">
        <f>SUM(I157,I158,I159,I160,I161)</f>
        <v>3934</v>
      </c>
      <c r="J156" s="69"/>
      <c r="K156" s="76">
        <f>SUM(K157,K158,K159,K160,K161)</f>
        <v>4067</v>
      </c>
      <c r="L156" s="28"/>
      <c r="M156" s="76">
        <f>SUM(M157,M158,M159,M160,M161)</f>
        <v>4868</v>
      </c>
      <c r="N156" s="28"/>
      <c r="O156" s="76">
        <f>SUM(O157,O158,O159,O160,O161)</f>
        <v>4958</v>
      </c>
      <c r="P156" s="28"/>
      <c r="Q156" s="76">
        <f>SUM(Q157,Q158,Q159,Q160,Q161)</f>
        <v>4711</v>
      </c>
      <c r="R156" s="28"/>
      <c r="S156" s="76">
        <f>SUM(S157,S158,S159,S160,S161)</f>
        <v>5266</v>
      </c>
      <c r="T156" s="28"/>
      <c r="U156" s="76">
        <f>SUM(U157,U158,U159,U160,U161)</f>
        <v>5812</v>
      </c>
      <c r="V156" s="28"/>
      <c r="W156" s="76">
        <f>SUM(W157,W158,W159,W160,W161)</f>
        <v>5945</v>
      </c>
      <c r="X156" s="26"/>
      <c r="Y156" s="69">
        <f>SUM(Y157,Y158,Y159,Y160,Y161)</f>
        <v>5752</v>
      </c>
      <c r="Z156" s="26"/>
      <c r="AA156" s="69">
        <f>SUM(AA157,AA158,AA159,AA160,AA161)</f>
        <v>4732</v>
      </c>
      <c r="AB156" s="26"/>
      <c r="AC156" s="69">
        <f>SUM(AC157,AC158,AC159,AC160,AC161)</f>
        <v>4052</v>
      </c>
      <c r="AD156" s="26"/>
      <c r="AE156" s="69">
        <f>SUM(AE157,AE158,AE159,AE160,AE161)</f>
        <v>3197</v>
      </c>
      <c r="AF156" s="26"/>
      <c r="AG156" s="69">
        <f>SUM(AG157,AG158,AG159,AG160,AG161)</f>
        <v>2374</v>
      </c>
      <c r="AH156" s="26"/>
      <c r="AI156" s="69">
        <f>SUM(AI157,AI158,AI159,AI160,AI161)</f>
        <v>1534</v>
      </c>
      <c r="AJ156" s="26"/>
      <c r="AK156" s="69">
        <f>SUM(AK157,AK158,AK159,AK160,AK161)</f>
        <v>1051</v>
      </c>
      <c r="AL156" s="26"/>
      <c r="AM156" s="69">
        <f>SUM(AM157,AM158,AM159,AM160,AM161)</f>
        <v>1078</v>
      </c>
      <c r="AN156" s="26"/>
      <c r="AO156" s="76">
        <f>SUM(AO157,AO158,AO159,AO160,AO161)</f>
        <v>313</v>
      </c>
      <c r="AP156" s="26"/>
      <c r="AQ156" s="69">
        <f>SUM(AQ157,AQ158,AQ159,AQ160,AQ161)</f>
        <v>145</v>
      </c>
      <c r="AR156" s="26"/>
      <c r="AS156" s="71" t="s">
        <v>99</v>
      </c>
      <c r="AV156" s="25"/>
    </row>
    <row r="157" spans="1:48" ht="21.95" customHeight="1">
      <c r="B157" s="1" t="s">
        <v>98</v>
      </c>
      <c r="D157" s="36"/>
      <c r="E157" s="34">
        <f>SUM(G157,I157,K157,M157,O157,Q157,S157,U157,W157,Y157,AA157,AC157,AE157,AG157,AI157,AK157,AM157,AO157,AQ157)</f>
        <v>11036</v>
      </c>
      <c r="F157" s="16"/>
      <c r="G157" s="73">
        <v>572</v>
      </c>
      <c r="I157" s="74">
        <v>619</v>
      </c>
      <c r="K157" s="74">
        <v>627</v>
      </c>
      <c r="M157" s="74">
        <v>787</v>
      </c>
      <c r="O157" s="74">
        <v>798</v>
      </c>
      <c r="Q157" s="74">
        <v>726</v>
      </c>
      <c r="S157" s="74">
        <v>760</v>
      </c>
      <c r="U157" s="74">
        <v>885</v>
      </c>
      <c r="W157" s="74">
        <v>1005</v>
      </c>
      <c r="X157" s="16"/>
      <c r="Y157" s="73">
        <v>982</v>
      </c>
      <c r="Z157" s="16"/>
      <c r="AA157" s="73">
        <v>878</v>
      </c>
      <c r="AB157" s="16"/>
      <c r="AC157" s="73">
        <v>717</v>
      </c>
      <c r="AD157" s="16"/>
      <c r="AE157" s="73">
        <v>533</v>
      </c>
      <c r="AF157" s="16"/>
      <c r="AG157" s="73">
        <v>399</v>
      </c>
      <c r="AH157" s="16"/>
      <c r="AI157" s="73">
        <v>263</v>
      </c>
      <c r="AJ157" s="16"/>
      <c r="AK157" s="73">
        <v>196</v>
      </c>
      <c r="AL157" s="16"/>
      <c r="AM157" s="73">
        <v>171</v>
      </c>
      <c r="AN157" s="16"/>
      <c r="AO157" s="79">
        <v>25</v>
      </c>
      <c r="AP157" s="16"/>
      <c r="AQ157" s="18">
        <v>93</v>
      </c>
      <c r="AR157" s="16"/>
      <c r="AS157" s="15"/>
      <c r="AT157" s="1" t="s">
        <v>97</v>
      </c>
    </row>
    <row r="158" spans="1:48" ht="21.95" customHeight="1">
      <c r="B158" s="1" t="s">
        <v>96</v>
      </c>
      <c r="D158" s="36"/>
      <c r="E158" s="34">
        <f>SUM(G158,I158,K158,M158,O158,Q158,S158,U158,W158,Y158,AA158,AC158,AE158,AG158,AI158,AK158,AM158,AO158,AQ158)</f>
        <v>2534</v>
      </c>
      <c r="F158" s="16"/>
      <c r="G158" s="73">
        <v>127</v>
      </c>
      <c r="I158" s="74">
        <v>123</v>
      </c>
      <c r="K158" s="74">
        <v>138</v>
      </c>
      <c r="M158" s="74">
        <v>186</v>
      </c>
      <c r="O158" s="74">
        <v>185</v>
      </c>
      <c r="Q158" s="74">
        <v>187</v>
      </c>
      <c r="S158" s="74">
        <v>191</v>
      </c>
      <c r="U158" s="74">
        <v>226</v>
      </c>
      <c r="W158" s="74">
        <v>262</v>
      </c>
      <c r="Y158" s="74">
        <v>225</v>
      </c>
      <c r="Z158" s="16"/>
      <c r="AA158" s="73">
        <v>171</v>
      </c>
      <c r="AB158" s="16"/>
      <c r="AC158" s="73">
        <v>165</v>
      </c>
      <c r="AD158" s="16"/>
      <c r="AE158" s="73">
        <v>127</v>
      </c>
      <c r="AF158" s="16"/>
      <c r="AG158" s="73">
        <v>110</v>
      </c>
      <c r="AH158" s="16"/>
      <c r="AI158" s="73">
        <v>44</v>
      </c>
      <c r="AJ158" s="16"/>
      <c r="AK158" s="73">
        <v>32</v>
      </c>
      <c r="AL158" s="16"/>
      <c r="AM158" s="73">
        <v>32</v>
      </c>
      <c r="AN158" s="16"/>
      <c r="AO158" s="80">
        <v>2</v>
      </c>
      <c r="AP158" s="16"/>
      <c r="AQ158" s="18">
        <v>1</v>
      </c>
      <c r="AR158" s="16"/>
      <c r="AS158" s="15"/>
      <c r="AT158" s="1" t="s">
        <v>95</v>
      </c>
    </row>
    <row r="159" spans="1:48" ht="21.95" customHeight="1">
      <c r="B159" s="1" t="s">
        <v>94</v>
      </c>
      <c r="D159" s="36"/>
      <c r="E159" s="34">
        <f>SUM(G159,I159,K159,M159,O159,Q159,S159,U159,W159,Y159,AA159,AC159,AE159,AG159,AI159,AK159,AM159,AO159,AQ159)</f>
        <v>2134</v>
      </c>
      <c r="F159" s="16"/>
      <c r="G159" s="73">
        <v>99</v>
      </c>
      <c r="I159" s="74">
        <v>125</v>
      </c>
      <c r="K159" s="74">
        <v>134</v>
      </c>
      <c r="M159" s="74">
        <v>155</v>
      </c>
      <c r="O159" s="74">
        <v>149</v>
      </c>
      <c r="Q159" s="74">
        <v>159</v>
      </c>
      <c r="S159" s="74">
        <v>147</v>
      </c>
      <c r="U159" s="74">
        <v>185</v>
      </c>
      <c r="W159" s="74">
        <v>197</v>
      </c>
      <c r="X159" s="16"/>
      <c r="Y159" s="73">
        <v>207</v>
      </c>
      <c r="Z159" s="16"/>
      <c r="AA159" s="73">
        <v>154</v>
      </c>
      <c r="AB159" s="16"/>
      <c r="AC159" s="73">
        <v>130</v>
      </c>
      <c r="AD159" s="16"/>
      <c r="AE159" s="73">
        <v>98</v>
      </c>
      <c r="AF159" s="16"/>
      <c r="AG159" s="73">
        <v>71</v>
      </c>
      <c r="AH159" s="16"/>
      <c r="AI159" s="73">
        <v>50</v>
      </c>
      <c r="AJ159" s="16"/>
      <c r="AK159" s="73">
        <v>39</v>
      </c>
      <c r="AL159" s="16"/>
      <c r="AM159" s="73">
        <v>35</v>
      </c>
      <c r="AN159" s="16"/>
      <c r="AO159" s="79">
        <v>0</v>
      </c>
      <c r="AP159" s="16"/>
      <c r="AQ159" s="31">
        <v>0</v>
      </c>
      <c r="AR159" s="16"/>
      <c r="AS159" s="15"/>
      <c r="AT159" s="1" t="s">
        <v>93</v>
      </c>
    </row>
    <row r="160" spans="1:48" ht="21" customHeight="1">
      <c r="B160" s="1" t="s">
        <v>92</v>
      </c>
      <c r="D160" s="36"/>
      <c r="E160" s="34">
        <f>SUM(G160,I160,K160,M160,O160,Q160,S160,U160,W160,Y160,AA160,AC160,AE160,AG160,AI160,AK160,AM160,AO160,AQ160)</f>
        <v>1839</v>
      </c>
      <c r="F160" s="16"/>
      <c r="G160" s="73">
        <v>77</v>
      </c>
      <c r="I160" s="74">
        <v>116</v>
      </c>
      <c r="K160" s="74">
        <v>108</v>
      </c>
      <c r="M160" s="74">
        <v>111</v>
      </c>
      <c r="O160" s="74">
        <v>117</v>
      </c>
      <c r="Q160" s="74">
        <v>129</v>
      </c>
      <c r="S160" s="74">
        <v>126</v>
      </c>
      <c r="U160" s="74">
        <v>147</v>
      </c>
      <c r="W160" s="74">
        <v>164</v>
      </c>
      <c r="X160" s="16"/>
      <c r="Y160" s="73">
        <v>174</v>
      </c>
      <c r="Z160" s="16"/>
      <c r="AA160" s="73">
        <v>151</v>
      </c>
      <c r="AB160" s="16"/>
      <c r="AC160" s="73">
        <v>114</v>
      </c>
      <c r="AD160" s="16"/>
      <c r="AE160" s="73">
        <v>86</v>
      </c>
      <c r="AF160" s="16"/>
      <c r="AG160" s="73">
        <v>55</v>
      </c>
      <c r="AH160" s="16"/>
      <c r="AI160" s="73">
        <v>48</v>
      </c>
      <c r="AJ160" s="16"/>
      <c r="AK160" s="73">
        <v>48</v>
      </c>
      <c r="AL160" s="16"/>
      <c r="AM160" s="73">
        <v>30</v>
      </c>
      <c r="AN160" s="16"/>
      <c r="AO160" s="79">
        <v>0</v>
      </c>
      <c r="AP160" s="16"/>
      <c r="AQ160" s="31">
        <v>38</v>
      </c>
      <c r="AR160" s="16"/>
      <c r="AS160" s="15"/>
      <c r="AT160" s="1" t="s">
        <v>91</v>
      </c>
    </row>
    <row r="161" spans="1:48" ht="21.95" customHeight="1">
      <c r="B161" s="1" t="s">
        <v>5</v>
      </c>
      <c r="D161" s="36"/>
      <c r="E161" s="34">
        <f>SUM(G161,I161,K161,M161,O161,Q161,S161,U161,W161,Y161,AA161,AC161,AE161,AG161,AI161,AK161,AM161,AO161,AQ161)</f>
        <v>49889</v>
      </c>
      <c r="F161" s="16"/>
      <c r="G161" s="73">
        <v>2768</v>
      </c>
      <c r="I161" s="74">
        <v>2951</v>
      </c>
      <c r="K161" s="74">
        <v>3060</v>
      </c>
      <c r="M161" s="74">
        <v>3629</v>
      </c>
      <c r="O161" s="74">
        <v>3709</v>
      </c>
      <c r="Q161" s="74">
        <v>3510</v>
      </c>
      <c r="S161" s="74">
        <v>4042</v>
      </c>
      <c r="U161" s="74">
        <v>4369</v>
      </c>
      <c r="W161" s="74">
        <v>4317</v>
      </c>
      <c r="X161" s="16"/>
      <c r="Y161" s="73">
        <v>4164</v>
      </c>
      <c r="Z161" s="16"/>
      <c r="AA161" s="73">
        <v>3378</v>
      </c>
      <c r="AB161" s="16"/>
      <c r="AC161" s="73">
        <v>2926</v>
      </c>
      <c r="AD161" s="16"/>
      <c r="AE161" s="73">
        <v>2353</v>
      </c>
      <c r="AF161" s="16"/>
      <c r="AG161" s="73">
        <v>1739</v>
      </c>
      <c r="AH161" s="16"/>
      <c r="AI161" s="73">
        <v>1129</v>
      </c>
      <c r="AJ161" s="16"/>
      <c r="AK161" s="73">
        <v>736</v>
      </c>
      <c r="AL161" s="16"/>
      <c r="AM161" s="73">
        <v>810</v>
      </c>
      <c r="AN161" s="16"/>
      <c r="AO161" s="79">
        <v>286</v>
      </c>
      <c r="AP161" s="16"/>
      <c r="AQ161" s="18">
        <v>13</v>
      </c>
      <c r="AR161" s="16"/>
      <c r="AS161" s="15"/>
      <c r="AT161" s="1" t="s">
        <v>4</v>
      </c>
    </row>
    <row r="162" spans="1:48" s="24" customFormat="1" ht="21.95" customHeight="1">
      <c r="A162" s="24" t="s">
        <v>90</v>
      </c>
      <c r="C162" s="30"/>
      <c r="D162" s="36"/>
      <c r="E162" s="78">
        <f>SUM(E163,E164,E165,E166,E167,E168)</f>
        <v>45827</v>
      </c>
      <c r="F162" s="26"/>
      <c r="G162" s="69">
        <f>SUM(G163,G164,G165,G166,G167,G168)</f>
        <v>2810</v>
      </c>
      <c r="H162" s="28"/>
      <c r="I162" s="77">
        <f>SUM(I163,I164,I165,I166,I167,I168)</f>
        <v>2866</v>
      </c>
      <c r="J162" s="28"/>
      <c r="K162" s="76">
        <f>SUM(K163,K164,K165,K166,K167,K168)</f>
        <v>2961</v>
      </c>
      <c r="L162" s="28"/>
      <c r="M162" s="76">
        <f>SUM(M163,M164,M165,M166,M167,M168)</f>
        <v>3520</v>
      </c>
      <c r="N162" s="28"/>
      <c r="O162" s="76">
        <f>SUM(O163,O164,O165,O166,O167,O168)</f>
        <v>3570</v>
      </c>
      <c r="P162" s="28"/>
      <c r="Q162" s="76">
        <f>SUM(Q163,Q164,Q165,Q166,Q167,Q168)</f>
        <v>3277</v>
      </c>
      <c r="R162" s="28"/>
      <c r="S162" s="76">
        <f>SUM(S163,S164,S165,S166,S167,S168)</f>
        <v>3665</v>
      </c>
      <c r="T162" s="28"/>
      <c r="U162" s="76">
        <f>SUM(U163,U164,U165,U166,U167,U168)</f>
        <v>3963</v>
      </c>
      <c r="V162" s="28"/>
      <c r="W162" s="76">
        <f>SUM(W163,W164,W165,W166,W167,W168)</f>
        <v>4065</v>
      </c>
      <c r="X162" s="26"/>
      <c r="Y162" s="69">
        <f>SUM(Y163,Y164,Y165,Y166,Y167,Y168)</f>
        <v>3734</v>
      </c>
      <c r="Z162" s="26"/>
      <c r="AA162" s="69">
        <f>SUM(AA163,AA164,AA165,AA166,AA167,AA168)</f>
        <v>3102</v>
      </c>
      <c r="AB162" s="26"/>
      <c r="AC162" s="24">
        <f>SUM(AC163,AC164,AC165,AC166,AC167,AC168)</f>
        <v>2549</v>
      </c>
      <c r="AD162" s="26"/>
      <c r="AE162" s="27">
        <f>SUM(AE163,AE164,AE165,AE166,AE167,AE168)</f>
        <v>2015</v>
      </c>
      <c r="AF162" s="26"/>
      <c r="AG162" s="27">
        <f>SUM(AG163,AG164,AG165,AG166,AG167,AG168)</f>
        <v>1488</v>
      </c>
      <c r="AH162" s="26"/>
      <c r="AI162" s="27">
        <f>SUM(AI163,AI164,AI165,AI166,AI167,AI168)</f>
        <v>958</v>
      </c>
      <c r="AJ162" s="26"/>
      <c r="AK162" s="27">
        <f>SUM(AK163,AK164,AK165,AK166,AK167,AK168)</f>
        <v>599</v>
      </c>
      <c r="AL162" s="26"/>
      <c r="AM162" s="27">
        <f>SUM(AM163,AM164,AM165,AM166,AM167,AM168)</f>
        <v>662</v>
      </c>
      <c r="AN162" s="26"/>
      <c r="AO162" s="75">
        <f>SUM(AO163,AO164,AO165,AO166,AO167,AO168)</f>
        <v>10</v>
      </c>
      <c r="AP162" s="26"/>
      <c r="AQ162" s="27">
        <f>SUM(AQ163,AQ164,AQ165,AQ166,AQ167,AQ168)</f>
        <v>13</v>
      </c>
      <c r="AR162" s="26"/>
      <c r="AS162" s="71" t="s">
        <v>89</v>
      </c>
      <c r="AV162" s="25"/>
    </row>
    <row r="163" spans="1:48" ht="21.95" customHeight="1">
      <c r="B163" s="15" t="s">
        <v>88</v>
      </c>
      <c r="D163" s="36"/>
      <c r="E163" s="34">
        <f>SUM(G163,I163,K163,M163,O163,Q163,S163,U163,W163,Y163,AA163,AC163,AE163,AG163,AI163,AK163,AM163,AO163,AQ163)</f>
        <v>2951</v>
      </c>
      <c r="F163" s="16"/>
      <c r="G163" s="73">
        <v>170</v>
      </c>
      <c r="I163" s="74">
        <v>178</v>
      </c>
      <c r="K163" s="74">
        <v>178</v>
      </c>
      <c r="M163" s="74">
        <v>210</v>
      </c>
      <c r="O163" s="74">
        <v>213</v>
      </c>
      <c r="Q163" s="74">
        <v>232</v>
      </c>
      <c r="S163" s="74">
        <v>230</v>
      </c>
      <c r="U163" s="74">
        <v>230</v>
      </c>
      <c r="W163" s="74">
        <v>254</v>
      </c>
      <c r="X163" s="16"/>
      <c r="Y163" s="73">
        <v>263</v>
      </c>
      <c r="Z163" s="16"/>
      <c r="AA163" s="73">
        <v>209</v>
      </c>
      <c r="AB163" s="16"/>
      <c r="AC163" s="73">
        <v>187</v>
      </c>
      <c r="AD163" s="16"/>
      <c r="AE163" s="73">
        <v>132</v>
      </c>
      <c r="AF163" s="16"/>
      <c r="AG163" s="73">
        <v>116</v>
      </c>
      <c r="AH163" s="16"/>
      <c r="AI163" s="73">
        <v>67</v>
      </c>
      <c r="AJ163" s="16"/>
      <c r="AK163" s="73">
        <v>49</v>
      </c>
      <c r="AL163" s="16"/>
      <c r="AM163" s="73">
        <v>32</v>
      </c>
      <c r="AN163" s="16"/>
      <c r="AO163" s="18">
        <v>0</v>
      </c>
      <c r="AP163" s="16"/>
      <c r="AQ163" s="31">
        <v>1</v>
      </c>
      <c r="AR163" s="16"/>
      <c r="AS163" s="15"/>
      <c r="AT163" s="15" t="s">
        <v>87</v>
      </c>
    </row>
    <row r="164" spans="1:48" ht="21.95" customHeight="1">
      <c r="B164" s="15" t="s">
        <v>86</v>
      </c>
      <c r="D164" s="36"/>
      <c r="E164" s="34">
        <f>SUM(G164,I164,K164,M164,O164,Q164,S164,U164,W164,Y164,AA164,AC164,AE164,AG164,AI164,AK164,AM164,AO164,AQ164)</f>
        <v>10350</v>
      </c>
      <c r="F164" s="16"/>
      <c r="G164" s="73">
        <v>545</v>
      </c>
      <c r="I164" s="74">
        <v>636</v>
      </c>
      <c r="K164" s="74">
        <v>641</v>
      </c>
      <c r="M164" s="74">
        <v>733</v>
      </c>
      <c r="O164" s="74">
        <v>758</v>
      </c>
      <c r="Q164" s="74">
        <v>682</v>
      </c>
      <c r="S164" s="74">
        <v>789</v>
      </c>
      <c r="U164" s="74">
        <v>911</v>
      </c>
      <c r="W164" s="74">
        <v>945</v>
      </c>
      <c r="X164" s="16"/>
      <c r="Y164" s="73">
        <v>837</v>
      </c>
      <c r="Z164" s="16"/>
      <c r="AA164" s="73">
        <v>731</v>
      </c>
      <c r="AB164" s="16"/>
      <c r="AC164" s="73">
        <v>607</v>
      </c>
      <c r="AD164" s="16"/>
      <c r="AE164" s="73">
        <v>536</v>
      </c>
      <c r="AF164" s="16"/>
      <c r="AG164" s="73">
        <v>401</v>
      </c>
      <c r="AH164" s="16"/>
      <c r="AI164" s="73">
        <v>237</v>
      </c>
      <c r="AJ164" s="16"/>
      <c r="AK164" s="73">
        <v>162</v>
      </c>
      <c r="AL164" s="16"/>
      <c r="AM164" s="73">
        <v>190</v>
      </c>
      <c r="AN164" s="16"/>
      <c r="AO164" s="18">
        <v>2</v>
      </c>
      <c r="AP164" s="16"/>
      <c r="AQ164" s="18">
        <v>7</v>
      </c>
      <c r="AR164" s="16"/>
      <c r="AS164" s="15"/>
      <c r="AT164" s="15" t="s">
        <v>85</v>
      </c>
    </row>
    <row r="165" spans="1:48" ht="21.95" customHeight="1">
      <c r="B165" s="15" t="s">
        <v>84</v>
      </c>
      <c r="E165" s="34">
        <f>SUM(G165,I165,K165,M165,O165,Q165,S165,U165,W165,Y165,AA165,AC165,AE165,AG165,AI165,AK165,AM165,AO165,AQ165)</f>
        <v>5289</v>
      </c>
      <c r="F165" s="16"/>
      <c r="G165" s="73">
        <v>315</v>
      </c>
      <c r="I165" s="74">
        <v>359</v>
      </c>
      <c r="K165" s="74">
        <v>369</v>
      </c>
      <c r="M165" s="74">
        <v>441</v>
      </c>
      <c r="O165" s="74">
        <v>424</v>
      </c>
      <c r="Q165" s="74">
        <v>396</v>
      </c>
      <c r="S165" s="74">
        <v>434</v>
      </c>
      <c r="U165" s="74">
        <v>439</v>
      </c>
      <c r="W165" s="74">
        <v>476</v>
      </c>
      <c r="X165" s="16"/>
      <c r="Y165" s="73">
        <v>424</v>
      </c>
      <c r="Z165" s="16"/>
      <c r="AA165" s="73">
        <v>337</v>
      </c>
      <c r="AB165" s="16"/>
      <c r="AC165" s="73">
        <v>281</v>
      </c>
      <c r="AD165" s="16"/>
      <c r="AE165" s="73">
        <v>227</v>
      </c>
      <c r="AF165" s="16"/>
      <c r="AG165" s="73">
        <v>135</v>
      </c>
      <c r="AH165" s="16"/>
      <c r="AI165" s="73">
        <v>103</v>
      </c>
      <c r="AJ165" s="16"/>
      <c r="AK165" s="73">
        <v>66</v>
      </c>
      <c r="AL165" s="16"/>
      <c r="AM165" s="73">
        <v>62</v>
      </c>
      <c r="AN165" s="16"/>
      <c r="AO165" s="18">
        <v>1</v>
      </c>
      <c r="AP165" s="16"/>
      <c r="AQ165" s="18">
        <v>0</v>
      </c>
      <c r="AR165" s="16"/>
      <c r="AS165" s="15"/>
      <c r="AT165" s="15" t="s">
        <v>83</v>
      </c>
    </row>
    <row r="166" spans="1:48" ht="21.95" customHeight="1">
      <c r="B166" s="15" t="s">
        <v>82</v>
      </c>
      <c r="E166" s="34">
        <f>SUM(G166,I166,K166,M166,O166,Q166,S166,U166,W166,Y166,AA166,AC166,AE166,AG166,AI166,AK166,AM166,AO166,AQ166)</f>
        <v>5906</v>
      </c>
      <c r="F166" s="16"/>
      <c r="G166" s="73">
        <v>352</v>
      </c>
      <c r="I166" s="74">
        <v>331</v>
      </c>
      <c r="K166" s="74">
        <v>352</v>
      </c>
      <c r="M166" s="74">
        <v>476</v>
      </c>
      <c r="O166" s="74">
        <v>457</v>
      </c>
      <c r="Q166" s="74">
        <v>416</v>
      </c>
      <c r="S166" s="74">
        <v>473</v>
      </c>
      <c r="U166" s="74">
        <v>513</v>
      </c>
      <c r="W166" s="74">
        <v>537</v>
      </c>
      <c r="X166" s="16"/>
      <c r="Y166" s="73">
        <v>486</v>
      </c>
      <c r="Z166" s="16"/>
      <c r="AA166" s="73">
        <v>438</v>
      </c>
      <c r="AB166" s="16"/>
      <c r="AC166" s="73">
        <v>332</v>
      </c>
      <c r="AD166" s="16"/>
      <c r="AE166" s="73">
        <v>246</v>
      </c>
      <c r="AF166" s="16"/>
      <c r="AG166" s="73">
        <v>196</v>
      </c>
      <c r="AH166" s="16"/>
      <c r="AI166" s="73">
        <v>130</v>
      </c>
      <c r="AJ166" s="16"/>
      <c r="AK166" s="73">
        <v>89</v>
      </c>
      <c r="AL166" s="16"/>
      <c r="AM166" s="73">
        <v>79</v>
      </c>
      <c r="AN166" s="16"/>
      <c r="AO166" s="18">
        <v>0</v>
      </c>
      <c r="AP166" s="16"/>
      <c r="AQ166" s="18">
        <v>3</v>
      </c>
      <c r="AR166" s="16"/>
      <c r="AS166" s="15"/>
      <c r="AT166" s="15" t="s">
        <v>81</v>
      </c>
    </row>
    <row r="167" spans="1:48" ht="21.95" customHeight="1">
      <c r="B167" s="15" t="s">
        <v>80</v>
      </c>
      <c r="E167" s="34">
        <f>SUM(G167,I167,K167,M167,O167,Q167,S167,U167,W167,Y167,AA167,AC167,AE167,AG167,AI167,AK167,AM167,AO167,AQ167)</f>
        <v>4467</v>
      </c>
      <c r="F167" s="16"/>
      <c r="G167" s="73">
        <v>306</v>
      </c>
      <c r="I167" s="74">
        <v>273</v>
      </c>
      <c r="K167" s="74">
        <v>286</v>
      </c>
      <c r="M167" s="74">
        <v>344</v>
      </c>
      <c r="O167" s="74">
        <v>364</v>
      </c>
      <c r="Q167" s="74">
        <v>302</v>
      </c>
      <c r="S167" s="74">
        <v>352</v>
      </c>
      <c r="U167" s="74">
        <v>371</v>
      </c>
      <c r="W167" s="74">
        <v>386</v>
      </c>
      <c r="X167" s="16"/>
      <c r="Y167" s="73">
        <v>371</v>
      </c>
      <c r="Z167" s="16"/>
      <c r="AA167" s="73">
        <v>301</v>
      </c>
      <c r="AB167" s="16"/>
      <c r="AC167" s="73">
        <v>262</v>
      </c>
      <c r="AD167" s="16"/>
      <c r="AE167" s="73">
        <v>190</v>
      </c>
      <c r="AF167" s="16"/>
      <c r="AG167" s="73">
        <v>131</v>
      </c>
      <c r="AH167" s="16"/>
      <c r="AI167" s="73">
        <v>98</v>
      </c>
      <c r="AJ167" s="16"/>
      <c r="AK167" s="73">
        <v>59</v>
      </c>
      <c r="AL167" s="16"/>
      <c r="AM167" s="73">
        <v>68</v>
      </c>
      <c r="AN167" s="16"/>
      <c r="AO167" s="18">
        <v>2</v>
      </c>
      <c r="AP167" s="16"/>
      <c r="AQ167" s="18">
        <v>1</v>
      </c>
      <c r="AR167" s="16"/>
      <c r="AS167" s="15"/>
      <c r="AT167" s="15" t="s">
        <v>79</v>
      </c>
    </row>
    <row r="168" spans="1:48" ht="21.95" customHeight="1">
      <c r="B168" s="15" t="s">
        <v>5</v>
      </c>
      <c r="D168" s="36"/>
      <c r="E168" s="34">
        <f>SUM(G168,I168,K168,M168,O168,Q168,S168,U168,W168,Y168,AA168,AC168,AE168,AG168,AI168,AK168,AM168,AO168,AQ168)</f>
        <v>16864</v>
      </c>
      <c r="F168" s="16"/>
      <c r="G168" s="73">
        <v>1122</v>
      </c>
      <c r="I168" s="74">
        <v>1089</v>
      </c>
      <c r="K168" s="74">
        <v>1135</v>
      </c>
      <c r="M168" s="74">
        <v>1316</v>
      </c>
      <c r="O168" s="74">
        <v>1354</v>
      </c>
      <c r="Q168" s="74">
        <v>1249</v>
      </c>
      <c r="S168" s="74">
        <v>1387</v>
      </c>
      <c r="U168" s="74">
        <v>1499</v>
      </c>
      <c r="W168" s="74">
        <v>1467</v>
      </c>
      <c r="X168" s="16"/>
      <c r="Y168" s="73">
        <v>1353</v>
      </c>
      <c r="Z168" s="16"/>
      <c r="AA168" s="73">
        <v>1086</v>
      </c>
      <c r="AB168" s="16"/>
      <c r="AC168" s="73">
        <v>880</v>
      </c>
      <c r="AD168" s="16"/>
      <c r="AE168" s="73">
        <v>684</v>
      </c>
      <c r="AF168" s="16"/>
      <c r="AG168" s="73">
        <v>509</v>
      </c>
      <c r="AH168" s="16"/>
      <c r="AI168" s="73">
        <v>323</v>
      </c>
      <c r="AJ168" s="16"/>
      <c r="AK168" s="73">
        <v>174</v>
      </c>
      <c r="AL168" s="16"/>
      <c r="AM168" s="73">
        <v>231</v>
      </c>
      <c r="AN168" s="16"/>
      <c r="AO168" s="18">
        <v>5</v>
      </c>
      <c r="AP168" s="16"/>
      <c r="AQ168" s="18">
        <v>1</v>
      </c>
      <c r="AR168" s="16"/>
      <c r="AS168" s="15"/>
      <c r="AT168" s="15" t="s">
        <v>4</v>
      </c>
    </row>
    <row r="169" spans="1:48" s="24" customFormat="1" ht="21.95" customHeight="1">
      <c r="A169" s="66" t="s">
        <v>56</v>
      </c>
      <c r="B169" s="66"/>
      <c r="C169" s="65">
        <v>1.3</v>
      </c>
      <c r="D169" s="67" t="s">
        <v>55</v>
      </c>
      <c r="AP169" s="24">
        <f>SUM(AP170,AP171)</f>
        <v>0</v>
      </c>
      <c r="AQ169" s="30"/>
      <c r="AV169" s="25"/>
    </row>
    <row r="170" spans="1:48" s="24" customFormat="1" ht="21.95" customHeight="1">
      <c r="A170" s="66" t="s">
        <v>54</v>
      </c>
      <c r="B170" s="66"/>
      <c r="C170" s="65">
        <v>1.3</v>
      </c>
      <c r="D170" s="64" t="s">
        <v>53</v>
      </c>
      <c r="AQ170" s="30"/>
      <c r="AV170" s="25"/>
    </row>
    <row r="171" spans="1:48" ht="7.5" customHeight="1">
      <c r="A171" s="14"/>
      <c r="B171" s="14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3"/>
      <c r="AR171" s="14"/>
      <c r="AS171" s="14"/>
      <c r="AT171" s="14"/>
    </row>
    <row r="172" spans="1:48" ht="21.95" customHeight="1">
      <c r="A172" s="58" t="s">
        <v>52</v>
      </c>
      <c r="B172" s="58"/>
      <c r="C172" s="58"/>
      <c r="D172" s="58"/>
      <c r="E172" s="63"/>
      <c r="F172" s="62"/>
      <c r="G172" s="61" t="s">
        <v>51</v>
      </c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59"/>
      <c r="AS172" s="58" t="s">
        <v>50</v>
      </c>
      <c r="AT172" s="58"/>
    </row>
    <row r="173" spans="1:48" ht="21.95" customHeight="1">
      <c r="A173" s="44"/>
      <c r="B173" s="44"/>
      <c r="C173" s="44"/>
      <c r="D173" s="44"/>
      <c r="E173" s="54"/>
      <c r="F173" s="53"/>
      <c r="G173" s="56"/>
      <c r="H173" s="55"/>
      <c r="I173" s="57"/>
      <c r="J173" s="57"/>
      <c r="K173" s="56"/>
      <c r="L173" s="55"/>
      <c r="M173" s="56"/>
      <c r="N173" s="55"/>
      <c r="O173" s="56"/>
      <c r="P173" s="55"/>
      <c r="Q173" s="56"/>
      <c r="R173" s="55"/>
      <c r="S173" s="56"/>
      <c r="T173" s="55"/>
      <c r="U173" s="56"/>
      <c r="V173" s="55"/>
      <c r="W173" s="56"/>
      <c r="X173" s="55"/>
      <c r="Y173" s="56"/>
      <c r="Z173" s="55"/>
      <c r="AA173" s="56"/>
      <c r="AB173" s="55"/>
      <c r="AC173" s="56"/>
      <c r="AD173" s="55"/>
      <c r="AE173" s="56"/>
      <c r="AF173" s="55"/>
      <c r="AG173" s="56"/>
      <c r="AH173" s="55"/>
      <c r="AI173" s="56"/>
      <c r="AJ173" s="55"/>
      <c r="AK173" s="56"/>
      <c r="AL173" s="55"/>
      <c r="AM173" s="56" t="s">
        <v>49</v>
      </c>
      <c r="AN173" s="55"/>
      <c r="AO173" s="56"/>
      <c r="AP173" s="55"/>
      <c r="AQ173" s="56" t="s">
        <v>48</v>
      </c>
      <c r="AR173" s="55"/>
      <c r="AS173" s="44"/>
      <c r="AT173" s="44"/>
    </row>
    <row r="174" spans="1:48" ht="21.95" customHeight="1">
      <c r="A174" s="44"/>
      <c r="B174" s="44"/>
      <c r="C174" s="44"/>
      <c r="D174" s="44"/>
      <c r="E174" s="50" t="s">
        <v>47</v>
      </c>
      <c r="F174" s="49"/>
      <c r="G174" s="54"/>
      <c r="H174" s="53"/>
      <c r="K174" s="54"/>
      <c r="L174" s="53"/>
      <c r="M174" s="54"/>
      <c r="N174" s="53"/>
      <c r="O174" s="54"/>
      <c r="P174" s="53"/>
      <c r="Q174" s="54"/>
      <c r="R174" s="53"/>
      <c r="S174" s="54"/>
      <c r="T174" s="53"/>
      <c r="U174" s="54"/>
      <c r="V174" s="53"/>
      <c r="W174" s="54"/>
      <c r="X174" s="53"/>
      <c r="Y174" s="54"/>
      <c r="Z174" s="53"/>
      <c r="AA174" s="54"/>
      <c r="AB174" s="53"/>
      <c r="AC174" s="54"/>
      <c r="AD174" s="53"/>
      <c r="AE174" s="54"/>
      <c r="AF174" s="53"/>
      <c r="AG174" s="54"/>
      <c r="AH174" s="53"/>
      <c r="AI174" s="54"/>
      <c r="AJ174" s="53"/>
      <c r="AK174" s="54"/>
      <c r="AL174" s="53"/>
      <c r="AM174" s="52" t="s">
        <v>46</v>
      </c>
      <c r="AN174" s="51"/>
      <c r="AO174" s="52" t="s">
        <v>45</v>
      </c>
      <c r="AP174" s="51"/>
      <c r="AQ174" s="52" t="s">
        <v>44</v>
      </c>
      <c r="AR174" s="51"/>
      <c r="AS174" s="44"/>
      <c r="AT174" s="44"/>
    </row>
    <row r="175" spans="1:48" ht="21.95" customHeight="1">
      <c r="A175" s="44"/>
      <c r="B175" s="44"/>
      <c r="C175" s="44"/>
      <c r="D175" s="44"/>
      <c r="E175" s="50" t="s">
        <v>43</v>
      </c>
      <c r="F175" s="49"/>
      <c r="G175" s="46" t="s">
        <v>42</v>
      </c>
      <c r="H175" s="45"/>
      <c r="I175" s="48" t="s">
        <v>41</v>
      </c>
      <c r="J175" s="47"/>
      <c r="K175" s="46" t="s">
        <v>40</v>
      </c>
      <c r="L175" s="45"/>
      <c r="M175" s="46" t="s">
        <v>39</v>
      </c>
      <c r="N175" s="45"/>
      <c r="O175" s="46" t="s">
        <v>38</v>
      </c>
      <c r="P175" s="45"/>
      <c r="Q175" s="46" t="s">
        <v>37</v>
      </c>
      <c r="R175" s="45"/>
      <c r="S175" s="46" t="s">
        <v>36</v>
      </c>
      <c r="T175" s="45"/>
      <c r="U175" s="46" t="s">
        <v>35</v>
      </c>
      <c r="V175" s="45"/>
      <c r="W175" s="46" t="s">
        <v>34</v>
      </c>
      <c r="X175" s="45"/>
      <c r="Y175" s="46" t="s">
        <v>33</v>
      </c>
      <c r="Z175" s="45"/>
      <c r="AA175" s="46" t="s">
        <v>32</v>
      </c>
      <c r="AB175" s="45"/>
      <c r="AC175" s="46" t="s">
        <v>31</v>
      </c>
      <c r="AD175" s="45"/>
      <c r="AE175" s="46" t="s">
        <v>30</v>
      </c>
      <c r="AF175" s="45"/>
      <c r="AG175" s="46" t="s">
        <v>29</v>
      </c>
      <c r="AH175" s="45"/>
      <c r="AI175" s="46" t="s">
        <v>28</v>
      </c>
      <c r="AJ175" s="45"/>
      <c r="AK175" s="46" t="s">
        <v>27</v>
      </c>
      <c r="AL175" s="45"/>
      <c r="AM175" s="46" t="s">
        <v>26</v>
      </c>
      <c r="AN175" s="45"/>
      <c r="AO175" s="46" t="s">
        <v>25</v>
      </c>
      <c r="AP175" s="45"/>
      <c r="AQ175" s="46" t="s">
        <v>24</v>
      </c>
      <c r="AR175" s="45"/>
      <c r="AS175" s="44"/>
      <c r="AT175" s="44"/>
    </row>
    <row r="176" spans="1:48" ht="21.95" customHeight="1">
      <c r="A176" s="39"/>
      <c r="B176" s="39"/>
      <c r="C176" s="39"/>
      <c r="D176" s="39"/>
      <c r="E176" s="41"/>
      <c r="F176" s="40"/>
      <c r="G176" s="43"/>
      <c r="H176" s="42"/>
      <c r="I176" s="5"/>
      <c r="J176" s="5"/>
      <c r="K176" s="41"/>
      <c r="L176" s="40"/>
      <c r="M176" s="41"/>
      <c r="N176" s="40"/>
      <c r="O176" s="41"/>
      <c r="P176" s="40"/>
      <c r="Q176" s="41"/>
      <c r="R176" s="40"/>
      <c r="S176" s="41"/>
      <c r="T176" s="40"/>
      <c r="U176" s="41"/>
      <c r="V176" s="40"/>
      <c r="W176" s="41"/>
      <c r="X176" s="40"/>
      <c r="Y176" s="41"/>
      <c r="Z176" s="40"/>
      <c r="AA176" s="41"/>
      <c r="AB176" s="40"/>
      <c r="AC176" s="41"/>
      <c r="AD176" s="40"/>
      <c r="AE176" s="41"/>
      <c r="AF176" s="40"/>
      <c r="AG176" s="41"/>
      <c r="AH176" s="40"/>
      <c r="AI176" s="41"/>
      <c r="AJ176" s="40"/>
      <c r="AK176" s="41"/>
      <c r="AL176" s="40"/>
      <c r="AM176" s="41" t="s">
        <v>23</v>
      </c>
      <c r="AN176" s="40"/>
      <c r="AO176" s="41"/>
      <c r="AP176" s="40"/>
      <c r="AQ176" s="41" t="s">
        <v>22</v>
      </c>
      <c r="AR176" s="40"/>
      <c r="AS176" s="39"/>
      <c r="AT176" s="39"/>
    </row>
    <row r="177" spans="1:48" s="24" customFormat="1" ht="21.95" customHeight="1">
      <c r="A177" s="24" t="s">
        <v>78</v>
      </c>
      <c r="B177" s="30"/>
      <c r="C177" s="30"/>
      <c r="D177" s="23"/>
      <c r="E177" s="29">
        <f>SUM(E178,E179,E180,E181,E182)</f>
        <v>32555</v>
      </c>
      <c r="F177" s="26"/>
      <c r="G177" s="69">
        <f>SUM(G178,G179,G180,G181,G182)</f>
        <v>1817</v>
      </c>
      <c r="H177" s="26"/>
      <c r="I177" s="28">
        <f>SUM(I178,I179,I180,I181,I182)</f>
        <v>1945</v>
      </c>
      <c r="J177" s="72"/>
      <c r="K177" s="69">
        <f>SUM(K178,K179,K180,K181,K182)</f>
        <v>1997</v>
      </c>
      <c r="L177" s="26"/>
      <c r="M177" s="69">
        <f>SUM(M178,M179,M180,M181,M182)</f>
        <v>2220</v>
      </c>
      <c r="N177" s="26"/>
      <c r="O177" s="69">
        <f>SUM(O178,O179,O180,O181,O182)</f>
        <v>2300</v>
      </c>
      <c r="P177" s="26"/>
      <c r="Q177" s="69">
        <f>SUM(Q178,Q179,Q180,Q181,Q182)</f>
        <v>2345</v>
      </c>
      <c r="R177" s="26"/>
      <c r="S177" s="69">
        <f>SUM(S178,S179,S180,S181,S182)</f>
        <v>2605</v>
      </c>
      <c r="T177" s="26"/>
      <c r="U177" s="69">
        <f>SUM(U178,U179,U180,U181,U182)</f>
        <v>2698</v>
      </c>
      <c r="V177" s="26"/>
      <c r="W177" s="69">
        <f>SUM(W178,W179,W180,W181,W182)</f>
        <v>2903</v>
      </c>
      <c r="X177" s="26"/>
      <c r="Y177" s="69">
        <f>SUM(Y178,Y179,Y180,Y181,Y182)</f>
        <v>2773</v>
      </c>
      <c r="Z177" s="26"/>
      <c r="AA177" s="69">
        <f>SUM(AA178,AA179,AA180,AA181,AA182)</f>
        <v>2313</v>
      </c>
      <c r="AB177" s="26"/>
      <c r="AC177" s="27">
        <f>SUM(AC178,AC179,AC180,AC181,AC182)</f>
        <v>1964</v>
      </c>
      <c r="AD177" s="26"/>
      <c r="AE177" s="27">
        <f>SUM(AE178,AE179,AE180,AE181,AE182)</f>
        <v>1518</v>
      </c>
      <c r="AF177" s="26"/>
      <c r="AG177" s="27">
        <f>SUM(AG178,AG179,AG180,AG181,AG182)</f>
        <v>1182</v>
      </c>
      <c r="AH177" s="26"/>
      <c r="AI177" s="27">
        <f>SUM(AI178,AI179,AI180,AI181,AI182)</f>
        <v>748</v>
      </c>
      <c r="AJ177" s="26"/>
      <c r="AK177" s="27">
        <f>SUM(AK178,AK179,AK180,AK181,AK182)</f>
        <v>568</v>
      </c>
      <c r="AL177" s="26"/>
      <c r="AM177" s="27">
        <f>SUM(AM178,AM179,AM180,AM181,AM182)</f>
        <v>597</v>
      </c>
      <c r="AN177" s="26"/>
      <c r="AO177" s="27">
        <f>SUM(AO178,AO179,AO180,AO181,AO182)</f>
        <v>7</v>
      </c>
      <c r="AP177" s="26"/>
      <c r="AQ177" s="27">
        <f>SUM(AQ178,AQ179,AQ180,AQ181,AQ182)</f>
        <v>55</v>
      </c>
      <c r="AR177" s="26"/>
      <c r="AS177" s="71" t="s">
        <v>77</v>
      </c>
      <c r="AU177" s="36"/>
      <c r="AV177" s="70">
        <f>SUM(G177:AU177)</f>
        <v>32555</v>
      </c>
    </row>
    <row r="178" spans="1:48" ht="21.95" customHeight="1">
      <c r="B178" s="15" t="s">
        <v>76</v>
      </c>
      <c r="D178" s="23"/>
      <c r="E178" s="22">
        <f>SUM(G178,I178,K178,M178,O178,Q178,S178,U178,W178,Y178,AA178,AC178,AE178,AG178,AI178,AK178,AM178,AO178,AQ178)</f>
        <v>1442</v>
      </c>
      <c r="F178" s="16"/>
      <c r="G178" s="19">
        <v>68</v>
      </c>
      <c r="H178" s="21"/>
      <c r="I178" s="19">
        <v>81</v>
      </c>
      <c r="J178" s="21"/>
      <c r="K178" s="19">
        <v>73</v>
      </c>
      <c r="L178" s="21"/>
      <c r="M178" s="19">
        <v>71</v>
      </c>
      <c r="N178" s="21"/>
      <c r="O178" s="19">
        <v>96</v>
      </c>
      <c r="P178" s="21"/>
      <c r="Q178" s="19">
        <v>98</v>
      </c>
      <c r="R178" s="21"/>
      <c r="S178" s="19">
        <v>117</v>
      </c>
      <c r="T178" s="21"/>
      <c r="U178" s="19">
        <v>113</v>
      </c>
      <c r="V178" s="21"/>
      <c r="W178" s="19">
        <v>122</v>
      </c>
      <c r="X178" s="16"/>
      <c r="Y178" s="19">
        <v>123</v>
      </c>
      <c r="Z178" s="16"/>
      <c r="AA178" s="19">
        <v>125</v>
      </c>
      <c r="AB178" s="16"/>
      <c r="AC178" s="19">
        <v>105</v>
      </c>
      <c r="AD178" s="16"/>
      <c r="AE178" s="19">
        <v>80</v>
      </c>
      <c r="AF178" s="16"/>
      <c r="AG178" s="19">
        <v>71</v>
      </c>
      <c r="AH178" s="16"/>
      <c r="AI178" s="19">
        <v>51</v>
      </c>
      <c r="AJ178" s="16"/>
      <c r="AK178" s="19">
        <v>16</v>
      </c>
      <c r="AL178" s="16"/>
      <c r="AM178" s="19">
        <v>32</v>
      </c>
      <c r="AN178" s="16"/>
      <c r="AO178" s="18">
        <v>0</v>
      </c>
      <c r="AP178" s="16"/>
      <c r="AQ178" s="31">
        <v>0</v>
      </c>
      <c r="AR178" s="16"/>
      <c r="AT178" s="15" t="s">
        <v>75</v>
      </c>
    </row>
    <row r="179" spans="1:48" ht="21.95" customHeight="1">
      <c r="B179" s="15" t="s">
        <v>74</v>
      </c>
      <c r="D179" s="23"/>
      <c r="E179" s="22">
        <f>SUM(G179,I179,K179,M179,O179,Q179,S179,U179,W179,Y179,AA179,AC179,AE179,AG179,AI179,AK179,AM179,AO179,AQ179)</f>
        <v>4311</v>
      </c>
      <c r="F179" s="16"/>
      <c r="G179" s="19">
        <v>207</v>
      </c>
      <c r="H179" s="21"/>
      <c r="I179" s="19">
        <v>230</v>
      </c>
      <c r="J179" s="21"/>
      <c r="K179" s="19">
        <v>259</v>
      </c>
      <c r="L179" s="21"/>
      <c r="M179" s="19">
        <v>266</v>
      </c>
      <c r="N179" s="21"/>
      <c r="O179" s="19">
        <v>283</v>
      </c>
      <c r="P179" s="21"/>
      <c r="Q179" s="19">
        <v>258</v>
      </c>
      <c r="R179" s="21"/>
      <c r="S179" s="19">
        <v>342</v>
      </c>
      <c r="T179" s="21"/>
      <c r="U179" s="19">
        <v>362</v>
      </c>
      <c r="V179" s="21"/>
      <c r="W179" s="19">
        <v>359</v>
      </c>
      <c r="X179" s="16"/>
      <c r="Y179" s="19">
        <v>385</v>
      </c>
      <c r="Z179" s="16"/>
      <c r="AA179" s="19">
        <v>361</v>
      </c>
      <c r="AB179" s="16"/>
      <c r="AC179" s="19">
        <v>301</v>
      </c>
      <c r="AD179" s="16"/>
      <c r="AE179" s="19">
        <v>237</v>
      </c>
      <c r="AF179" s="16"/>
      <c r="AG179" s="19">
        <v>172</v>
      </c>
      <c r="AH179" s="16"/>
      <c r="AI179" s="19">
        <v>99</v>
      </c>
      <c r="AJ179" s="16"/>
      <c r="AK179" s="19">
        <v>100</v>
      </c>
      <c r="AL179" s="16"/>
      <c r="AM179" s="19">
        <v>86</v>
      </c>
      <c r="AN179" s="16"/>
      <c r="AO179" s="18">
        <v>3</v>
      </c>
      <c r="AP179" s="16"/>
      <c r="AQ179" s="18">
        <v>1</v>
      </c>
      <c r="AR179" s="16"/>
      <c r="AT179" s="15" t="s">
        <v>73</v>
      </c>
    </row>
    <row r="180" spans="1:48" ht="21.95" customHeight="1">
      <c r="B180" s="15" t="s">
        <v>72</v>
      </c>
      <c r="E180" s="34">
        <f>SUM(G180,I180,K180,M180,O180,Q180,S180,U180,W180,Y180,AA180,AC180,AE180,AG180,AI180,AK180,AM180,AO180,AQ180)</f>
        <v>2557</v>
      </c>
      <c r="F180" s="16"/>
      <c r="G180" s="19">
        <v>156</v>
      </c>
      <c r="H180" s="21"/>
      <c r="I180" s="19">
        <v>161</v>
      </c>
      <c r="J180" s="21"/>
      <c r="K180" s="19">
        <v>154</v>
      </c>
      <c r="L180" s="21"/>
      <c r="M180" s="19">
        <v>193</v>
      </c>
      <c r="N180" s="21"/>
      <c r="O180" s="19">
        <v>164</v>
      </c>
      <c r="P180" s="21"/>
      <c r="Q180" s="19">
        <v>186</v>
      </c>
      <c r="R180" s="21"/>
      <c r="S180" s="19">
        <v>199</v>
      </c>
      <c r="T180" s="21"/>
      <c r="U180" s="19">
        <v>205</v>
      </c>
      <c r="V180" s="21"/>
      <c r="W180" s="19">
        <v>212</v>
      </c>
      <c r="X180" s="16"/>
      <c r="Y180" s="19">
        <v>224</v>
      </c>
      <c r="Z180" s="16"/>
      <c r="AA180" s="19">
        <v>170</v>
      </c>
      <c r="AB180" s="16"/>
      <c r="AC180" s="19">
        <v>150</v>
      </c>
      <c r="AD180" s="16"/>
      <c r="AE180" s="19">
        <v>116</v>
      </c>
      <c r="AF180" s="16"/>
      <c r="AG180" s="19">
        <v>86</v>
      </c>
      <c r="AH180" s="16"/>
      <c r="AI180" s="19">
        <v>63</v>
      </c>
      <c r="AJ180" s="16"/>
      <c r="AK180" s="19">
        <v>55</v>
      </c>
      <c r="AL180" s="16"/>
      <c r="AM180" s="19">
        <v>56</v>
      </c>
      <c r="AN180" s="16"/>
      <c r="AO180" s="18">
        <v>0</v>
      </c>
      <c r="AP180" s="16"/>
      <c r="AQ180" s="31">
        <v>7</v>
      </c>
      <c r="AR180" s="16"/>
      <c r="AT180" s="15" t="s">
        <v>71</v>
      </c>
    </row>
    <row r="181" spans="1:48" ht="21.95" customHeight="1">
      <c r="B181" s="15" t="s">
        <v>70</v>
      </c>
      <c r="E181" s="34">
        <f>SUM(G181,I181,K181,M181,O181,Q181,S181,U181,W181,Y181,AA181,AC181,AE181,AG181,AI181,AK181,AM181,AO181,AQ181)</f>
        <v>4818</v>
      </c>
      <c r="F181" s="16"/>
      <c r="G181" s="19">
        <v>255</v>
      </c>
      <c r="H181" s="21"/>
      <c r="I181" s="19">
        <v>320</v>
      </c>
      <c r="J181" s="21"/>
      <c r="K181" s="19">
        <v>328</v>
      </c>
      <c r="L181" s="21"/>
      <c r="M181" s="19">
        <v>335</v>
      </c>
      <c r="N181" s="21"/>
      <c r="O181" s="19">
        <v>336</v>
      </c>
      <c r="P181" s="21"/>
      <c r="Q181" s="19">
        <v>357</v>
      </c>
      <c r="R181" s="21"/>
      <c r="S181" s="19">
        <v>383</v>
      </c>
      <c r="T181" s="21"/>
      <c r="U181" s="19">
        <v>399</v>
      </c>
      <c r="V181" s="21"/>
      <c r="W181" s="19">
        <v>443</v>
      </c>
      <c r="X181" s="16"/>
      <c r="Y181" s="19">
        <v>409</v>
      </c>
      <c r="Z181" s="16"/>
      <c r="AA181" s="19">
        <v>315</v>
      </c>
      <c r="AB181" s="16"/>
      <c r="AC181" s="19">
        <v>309</v>
      </c>
      <c r="AD181" s="16"/>
      <c r="AE181" s="19">
        <v>198</v>
      </c>
      <c r="AF181" s="16"/>
      <c r="AG181" s="19">
        <v>165</v>
      </c>
      <c r="AH181" s="16"/>
      <c r="AI181" s="19">
        <v>108</v>
      </c>
      <c r="AJ181" s="16"/>
      <c r="AK181" s="19">
        <v>77</v>
      </c>
      <c r="AL181" s="16"/>
      <c r="AM181" s="19">
        <v>73</v>
      </c>
      <c r="AN181" s="16"/>
      <c r="AO181" s="18">
        <v>1</v>
      </c>
      <c r="AP181" s="16"/>
      <c r="AQ181" s="31">
        <v>7</v>
      </c>
      <c r="AR181" s="16"/>
      <c r="AT181" s="15" t="s">
        <v>69</v>
      </c>
    </row>
    <row r="182" spans="1:48" ht="21.95" customHeight="1">
      <c r="B182" s="15" t="s">
        <v>5</v>
      </c>
      <c r="D182" s="23"/>
      <c r="E182" s="22">
        <f>SUM(G182,I182,K182,M182,O182,Q182,S182,U182,W182,Y182,AA182,AC182,AE182,AG182,AI182,AK182,AM182,AO182,AQ182)</f>
        <v>19427</v>
      </c>
      <c r="F182" s="16"/>
      <c r="G182" s="19">
        <v>1131</v>
      </c>
      <c r="H182" s="21"/>
      <c r="I182" s="19">
        <v>1153</v>
      </c>
      <c r="J182" s="21"/>
      <c r="K182" s="19">
        <v>1183</v>
      </c>
      <c r="L182" s="21"/>
      <c r="M182" s="19">
        <v>1355</v>
      </c>
      <c r="N182" s="21"/>
      <c r="O182" s="19">
        <v>1421</v>
      </c>
      <c r="P182" s="21"/>
      <c r="Q182" s="19">
        <v>1446</v>
      </c>
      <c r="R182" s="21"/>
      <c r="S182" s="19">
        <v>1564</v>
      </c>
      <c r="T182" s="21"/>
      <c r="U182" s="19">
        <v>1619</v>
      </c>
      <c r="V182" s="21"/>
      <c r="W182" s="19">
        <v>1767</v>
      </c>
      <c r="X182" s="16"/>
      <c r="Y182" s="19">
        <v>1632</v>
      </c>
      <c r="Z182" s="16"/>
      <c r="AA182" s="19">
        <v>1342</v>
      </c>
      <c r="AB182" s="16"/>
      <c r="AC182" s="19">
        <v>1099</v>
      </c>
      <c r="AD182" s="16"/>
      <c r="AE182" s="19">
        <v>887</v>
      </c>
      <c r="AF182" s="16"/>
      <c r="AG182" s="19">
        <v>688</v>
      </c>
      <c r="AH182" s="16"/>
      <c r="AI182" s="19">
        <v>427</v>
      </c>
      <c r="AJ182" s="16"/>
      <c r="AK182" s="19">
        <v>320</v>
      </c>
      <c r="AL182" s="16"/>
      <c r="AM182" s="19">
        <v>350</v>
      </c>
      <c r="AN182" s="16"/>
      <c r="AO182" s="18">
        <v>3</v>
      </c>
      <c r="AP182" s="16"/>
      <c r="AQ182" s="18">
        <v>40</v>
      </c>
      <c r="AR182" s="16"/>
      <c r="AT182" s="15" t="s">
        <v>4</v>
      </c>
    </row>
    <row r="183" spans="1:48" s="24" customFormat="1" ht="21.95" customHeight="1">
      <c r="A183" s="24" t="s">
        <v>68</v>
      </c>
      <c r="C183" s="30"/>
      <c r="D183" s="23"/>
      <c r="E183" s="29">
        <f>SUM(E184,E185,E186,E187,E188,E189)</f>
        <v>54787</v>
      </c>
      <c r="F183" s="26"/>
      <c r="G183" s="69">
        <f>SUM(G184,G185,G186,G187,G188,G189)</f>
        <v>3025</v>
      </c>
      <c r="H183" s="26"/>
      <c r="I183" s="28">
        <f>SUM(I184,I185,I186,I187,I188,I189)</f>
        <v>3372</v>
      </c>
      <c r="J183" s="26"/>
      <c r="K183" s="69">
        <f>SUM(K184,K185,K186,K187,K188,K189)</f>
        <v>3559</v>
      </c>
      <c r="L183" s="26"/>
      <c r="M183" s="69">
        <f>SUM(M184,M185,M186,M187,M188,M189)</f>
        <v>4132</v>
      </c>
      <c r="N183" s="26"/>
      <c r="O183" s="69">
        <f>SUM(O184,O185,O186,O187,O188,O189)</f>
        <v>3947</v>
      </c>
      <c r="P183" s="26"/>
      <c r="Q183" s="69">
        <f>SUM(Q184,Q185,Q186,Q187,Q188,Q189)</f>
        <v>3961</v>
      </c>
      <c r="R183" s="26"/>
      <c r="S183" s="69">
        <f>SUM(S184,S185,S186,S187,S188,S189)</f>
        <v>4421</v>
      </c>
      <c r="T183" s="26"/>
      <c r="U183" s="69">
        <f>SUM(U184,U185,U186,U187,U188,U189)</f>
        <v>4672</v>
      </c>
      <c r="V183" s="26"/>
      <c r="W183" s="69">
        <f>SUM(W184,W185,W186,W187,W188,W189)</f>
        <v>4919</v>
      </c>
      <c r="X183" s="26"/>
      <c r="Y183" s="69">
        <f>SUM(Y184,Y185,Y186,Y187,Y188,Y189)</f>
        <v>4360</v>
      </c>
      <c r="Z183" s="26"/>
      <c r="AA183" s="69">
        <f>SUM(AA184,AA185,AA186,AA187,AA188,AA189)</f>
        <v>3509</v>
      </c>
      <c r="AB183" s="26"/>
      <c r="AC183" s="27">
        <f>SUM(AC184,AC185,AC186,AC187,AC188,AC189)</f>
        <v>2968</v>
      </c>
      <c r="AD183" s="26"/>
      <c r="AE183" s="27">
        <f>SUM(AE184,AE185,AE186,AE187,AE188,AE189)</f>
        <v>2370</v>
      </c>
      <c r="AF183" s="26"/>
      <c r="AG183" s="27">
        <f>SUM(AG184,AG185,AG186,AG187,AG188,AG189)</f>
        <v>1820</v>
      </c>
      <c r="AH183" s="26"/>
      <c r="AI183" s="27">
        <f>SUM(AI184,AI185,AI186,AI187,AI188,AI189)</f>
        <v>1127</v>
      </c>
      <c r="AJ183" s="26"/>
      <c r="AK183" s="27">
        <f>SUM(AK184,AK185,AK186,AK187,AK188,AK189)</f>
        <v>794</v>
      </c>
      <c r="AL183" s="26"/>
      <c r="AM183" s="27">
        <f>SUM(AM184,AM185,AM186,AM187,AM188,AM189)</f>
        <v>765</v>
      </c>
      <c r="AN183" s="26"/>
      <c r="AO183" s="27">
        <f>SUM(AO184,AO185,AO186,AO187,AO188,AO189)</f>
        <v>10</v>
      </c>
      <c r="AP183" s="26"/>
      <c r="AQ183" s="27">
        <f>SUM(AQ184,AQ185,AQ186,AQ187,AQ188,AQ189)</f>
        <v>1056</v>
      </c>
      <c r="AR183" s="26"/>
      <c r="AS183" s="24" t="s">
        <v>67</v>
      </c>
      <c r="AV183" s="25"/>
    </row>
    <row r="184" spans="1:48" ht="21.95" customHeight="1">
      <c r="B184" s="15" t="s">
        <v>66</v>
      </c>
      <c r="D184" s="23"/>
      <c r="E184" s="22">
        <f>SUM(G184,I184,K184,M184,O184,Q184,S184,U184,W184,Y184,AA184,AC184,AE184,AG184,AI184,AK184,AM184,AO184,AQ184)</f>
        <v>2509</v>
      </c>
      <c r="F184" s="16"/>
      <c r="G184" s="19">
        <v>106</v>
      </c>
      <c r="H184" s="21"/>
      <c r="I184" s="19">
        <v>134</v>
      </c>
      <c r="J184" s="21"/>
      <c r="K184" s="19">
        <v>153</v>
      </c>
      <c r="L184" s="21"/>
      <c r="M184" s="19">
        <v>159</v>
      </c>
      <c r="N184" s="21"/>
      <c r="O184" s="19">
        <v>187</v>
      </c>
      <c r="P184" s="21"/>
      <c r="Q184" s="19">
        <v>171</v>
      </c>
      <c r="R184" s="21"/>
      <c r="S184" s="19">
        <v>190</v>
      </c>
      <c r="T184" s="21"/>
      <c r="U184" s="19">
        <v>200</v>
      </c>
      <c r="V184" s="21"/>
      <c r="W184" s="19">
        <v>242</v>
      </c>
      <c r="X184" s="16"/>
      <c r="Y184" s="19">
        <v>242</v>
      </c>
      <c r="Z184" s="16"/>
      <c r="AA184" s="19">
        <v>162</v>
      </c>
      <c r="AB184" s="16"/>
      <c r="AC184" s="19">
        <v>158</v>
      </c>
      <c r="AD184" s="16"/>
      <c r="AE184" s="19">
        <v>113</v>
      </c>
      <c r="AF184" s="16"/>
      <c r="AG184" s="19">
        <v>103</v>
      </c>
      <c r="AH184" s="16"/>
      <c r="AI184" s="19">
        <v>61</v>
      </c>
      <c r="AJ184" s="16"/>
      <c r="AK184" s="19">
        <v>43</v>
      </c>
      <c r="AL184" s="16"/>
      <c r="AM184" s="19">
        <v>41</v>
      </c>
      <c r="AN184" s="16"/>
      <c r="AO184" s="18">
        <v>0</v>
      </c>
      <c r="AP184" s="16"/>
      <c r="AQ184" s="31">
        <v>44</v>
      </c>
      <c r="AR184" s="16"/>
      <c r="AT184" s="15" t="s">
        <v>65</v>
      </c>
    </row>
    <row r="185" spans="1:48" ht="21.95" customHeight="1">
      <c r="B185" s="15" t="s">
        <v>64</v>
      </c>
      <c r="D185" s="23"/>
      <c r="E185" s="22">
        <f>SUM(G185,I185,K185,M185,O185,Q185,S185,U185,W185,Y185,AA185,AC185,AE185,AG185,AI185,AK185,AM185,AO185,AQ185)</f>
        <v>2638</v>
      </c>
      <c r="F185" s="16"/>
      <c r="G185" s="19">
        <v>130</v>
      </c>
      <c r="H185" s="21"/>
      <c r="I185" s="19">
        <v>154</v>
      </c>
      <c r="J185" s="21"/>
      <c r="K185" s="19">
        <v>159</v>
      </c>
      <c r="L185" s="21"/>
      <c r="M185" s="19">
        <v>161</v>
      </c>
      <c r="N185" s="21"/>
      <c r="O185" s="19">
        <v>148</v>
      </c>
      <c r="P185" s="21"/>
      <c r="Q185" s="19">
        <v>193</v>
      </c>
      <c r="R185" s="21"/>
      <c r="S185" s="19">
        <v>206</v>
      </c>
      <c r="T185" s="21"/>
      <c r="U185" s="19">
        <v>217</v>
      </c>
      <c r="V185" s="21"/>
      <c r="W185" s="19">
        <v>237</v>
      </c>
      <c r="X185" s="16"/>
      <c r="Y185" s="19">
        <v>232</v>
      </c>
      <c r="Z185" s="16"/>
      <c r="AA185" s="19">
        <v>209</v>
      </c>
      <c r="AB185" s="16"/>
      <c r="AC185" s="19">
        <v>170</v>
      </c>
      <c r="AD185" s="16"/>
      <c r="AE185" s="19">
        <v>132</v>
      </c>
      <c r="AF185" s="16"/>
      <c r="AG185" s="19">
        <v>109</v>
      </c>
      <c r="AH185" s="16"/>
      <c r="AI185" s="19">
        <v>65</v>
      </c>
      <c r="AJ185" s="16"/>
      <c r="AK185" s="19">
        <v>38</v>
      </c>
      <c r="AL185" s="16"/>
      <c r="AM185" s="19">
        <v>40</v>
      </c>
      <c r="AN185" s="16"/>
      <c r="AO185" s="18">
        <v>2</v>
      </c>
      <c r="AP185" s="16"/>
      <c r="AQ185" s="18">
        <v>36</v>
      </c>
      <c r="AR185" s="16"/>
      <c r="AT185" s="15" t="s">
        <v>63</v>
      </c>
    </row>
    <row r="186" spans="1:48" ht="21.95" customHeight="1">
      <c r="B186" s="15" t="s">
        <v>62</v>
      </c>
      <c r="D186" s="23"/>
      <c r="E186" s="22">
        <f>SUM(G186,I186,K186,M186,O186,Q186,S186,U186,W186,Y186,AA186,AC186,AE186,AG186,AI186,AK186,AM186,AO186,AQ186)</f>
        <v>4599</v>
      </c>
      <c r="F186" s="16"/>
      <c r="G186" s="19">
        <v>253</v>
      </c>
      <c r="H186" s="21"/>
      <c r="I186" s="19">
        <v>317</v>
      </c>
      <c r="J186" s="21"/>
      <c r="K186" s="19">
        <v>279</v>
      </c>
      <c r="L186" s="21"/>
      <c r="M186" s="19">
        <v>362</v>
      </c>
      <c r="N186" s="21"/>
      <c r="O186" s="19">
        <v>359</v>
      </c>
      <c r="P186" s="21"/>
      <c r="Q186" s="19">
        <v>360</v>
      </c>
      <c r="R186" s="21"/>
      <c r="S186" s="19">
        <v>358</v>
      </c>
      <c r="T186" s="21"/>
      <c r="U186" s="19">
        <v>335</v>
      </c>
      <c r="V186" s="21"/>
      <c r="W186" s="19">
        <v>413</v>
      </c>
      <c r="X186" s="16"/>
      <c r="Y186" s="19">
        <v>348</v>
      </c>
      <c r="Z186" s="16"/>
      <c r="AA186" s="19">
        <v>336</v>
      </c>
      <c r="AB186" s="16"/>
      <c r="AC186" s="19">
        <v>265</v>
      </c>
      <c r="AD186" s="16"/>
      <c r="AE186" s="19">
        <v>212</v>
      </c>
      <c r="AF186" s="16"/>
      <c r="AG186" s="19">
        <v>155</v>
      </c>
      <c r="AH186" s="16"/>
      <c r="AI186" s="19">
        <v>102</v>
      </c>
      <c r="AJ186" s="16"/>
      <c r="AK186" s="19">
        <v>77</v>
      </c>
      <c r="AL186" s="16"/>
      <c r="AM186" s="19">
        <v>67</v>
      </c>
      <c r="AN186" s="16"/>
      <c r="AO186" s="18">
        <v>1</v>
      </c>
      <c r="AP186" s="16"/>
      <c r="AQ186" s="31">
        <v>0</v>
      </c>
      <c r="AR186" s="16"/>
      <c r="AT186" s="15" t="s">
        <v>61</v>
      </c>
    </row>
    <row r="187" spans="1:48" ht="21.95" customHeight="1">
      <c r="B187" s="15" t="s">
        <v>60</v>
      </c>
      <c r="E187" s="34">
        <f>SUM(G187,I187,K187,M187,O187,Q187,S187,U187,W187,Y187,AA187,AC187,AE187,AG187,AI187,AK187,AM187,AO187,AQ187)</f>
        <v>6095</v>
      </c>
      <c r="F187" s="16"/>
      <c r="G187" s="19">
        <v>370</v>
      </c>
      <c r="H187" s="21"/>
      <c r="I187" s="19">
        <v>387</v>
      </c>
      <c r="J187" s="21"/>
      <c r="K187" s="19">
        <v>445</v>
      </c>
      <c r="L187" s="21"/>
      <c r="M187" s="19">
        <v>518</v>
      </c>
      <c r="N187" s="21"/>
      <c r="O187" s="19">
        <v>447</v>
      </c>
      <c r="P187" s="21"/>
      <c r="Q187" s="19">
        <v>466</v>
      </c>
      <c r="R187" s="21"/>
      <c r="S187" s="19">
        <v>490</v>
      </c>
      <c r="T187" s="21"/>
      <c r="U187" s="19">
        <v>506</v>
      </c>
      <c r="V187" s="21"/>
      <c r="W187" s="19">
        <v>540</v>
      </c>
      <c r="X187" s="16"/>
      <c r="Y187" s="19">
        <v>524</v>
      </c>
      <c r="Z187" s="16"/>
      <c r="AA187" s="19">
        <v>379</v>
      </c>
      <c r="AB187" s="16"/>
      <c r="AC187" s="19">
        <v>323</v>
      </c>
      <c r="AD187" s="16"/>
      <c r="AE187" s="19">
        <v>249</v>
      </c>
      <c r="AF187" s="16"/>
      <c r="AG187" s="19">
        <v>177</v>
      </c>
      <c r="AH187" s="16"/>
      <c r="AI187" s="19">
        <v>120</v>
      </c>
      <c r="AJ187" s="16"/>
      <c r="AK187" s="19">
        <v>74</v>
      </c>
      <c r="AL187" s="16"/>
      <c r="AM187" s="19">
        <v>75</v>
      </c>
      <c r="AN187" s="16"/>
      <c r="AO187" s="18">
        <v>2</v>
      </c>
      <c r="AP187" s="16"/>
      <c r="AQ187" s="31">
        <v>3</v>
      </c>
      <c r="AR187" s="16"/>
      <c r="AT187" s="15" t="s">
        <v>59</v>
      </c>
    </row>
    <row r="188" spans="1:48" ht="21.95" customHeight="1">
      <c r="B188" s="15" t="s">
        <v>58</v>
      </c>
      <c r="E188" s="34">
        <f>SUM(G188,I188,K188,M188,O188,Q188,S188,U188,W188,Y188,AA188,AC188,AE188,AG188,AI188,AK188,AM188,AO188,AQ188)</f>
        <v>4039</v>
      </c>
      <c r="F188" s="16"/>
      <c r="G188" s="19">
        <v>257</v>
      </c>
      <c r="H188" s="21"/>
      <c r="I188" s="19">
        <v>240</v>
      </c>
      <c r="J188" s="21"/>
      <c r="K188" s="19">
        <v>263</v>
      </c>
      <c r="L188" s="21"/>
      <c r="M188" s="19">
        <v>321</v>
      </c>
      <c r="N188" s="21"/>
      <c r="O188" s="19">
        <v>296</v>
      </c>
      <c r="P188" s="21"/>
      <c r="Q188" s="19">
        <v>312</v>
      </c>
      <c r="R188" s="21"/>
      <c r="S188" s="19">
        <v>348</v>
      </c>
      <c r="T188" s="21"/>
      <c r="U188" s="19">
        <v>371</v>
      </c>
      <c r="V188" s="21"/>
      <c r="W188" s="19">
        <v>394</v>
      </c>
      <c r="X188" s="16"/>
      <c r="Y188" s="19">
        <v>326</v>
      </c>
      <c r="Z188" s="16"/>
      <c r="AA188" s="19">
        <v>236</v>
      </c>
      <c r="AB188" s="16"/>
      <c r="AC188" s="19">
        <v>212</v>
      </c>
      <c r="AD188" s="16"/>
      <c r="AE188" s="19">
        <v>164</v>
      </c>
      <c r="AF188" s="16"/>
      <c r="AG188" s="19">
        <v>116</v>
      </c>
      <c r="AH188" s="16"/>
      <c r="AI188" s="19">
        <v>71</v>
      </c>
      <c r="AJ188" s="16"/>
      <c r="AK188" s="19">
        <v>59</v>
      </c>
      <c r="AL188" s="16"/>
      <c r="AM188" s="19">
        <v>52</v>
      </c>
      <c r="AN188" s="16"/>
      <c r="AO188" s="18">
        <v>1</v>
      </c>
      <c r="AP188" s="16"/>
      <c r="AQ188" s="31">
        <v>0</v>
      </c>
      <c r="AR188" s="16"/>
      <c r="AT188" s="15" t="s">
        <v>57</v>
      </c>
    </row>
    <row r="189" spans="1:48" ht="21.95" customHeight="1">
      <c r="B189" s="15" t="s">
        <v>5</v>
      </c>
      <c r="D189" s="23"/>
      <c r="E189" s="22">
        <f>SUM(G189,I189,K189,M189,O189,Q189,S189,U189,W189,Y189,AA189,AC189,AE189,AG189,AI189,AK189,AM189,AO189,AQ189)</f>
        <v>34907</v>
      </c>
      <c r="F189" s="16"/>
      <c r="G189" s="19">
        <v>1909</v>
      </c>
      <c r="H189" s="21"/>
      <c r="I189" s="19">
        <v>2140</v>
      </c>
      <c r="J189" s="21"/>
      <c r="K189" s="19">
        <v>2260</v>
      </c>
      <c r="L189" s="21"/>
      <c r="M189" s="19">
        <v>2611</v>
      </c>
      <c r="N189" s="21"/>
      <c r="O189" s="19">
        <v>2510</v>
      </c>
      <c r="P189" s="21"/>
      <c r="Q189" s="19">
        <v>2459</v>
      </c>
      <c r="R189" s="21"/>
      <c r="S189" s="19">
        <v>2829</v>
      </c>
      <c r="T189" s="21"/>
      <c r="U189" s="19">
        <v>3043</v>
      </c>
      <c r="V189" s="21"/>
      <c r="W189" s="19">
        <v>3093</v>
      </c>
      <c r="X189" s="16"/>
      <c r="Y189" s="19">
        <v>2688</v>
      </c>
      <c r="Z189" s="16"/>
      <c r="AA189" s="19">
        <v>2187</v>
      </c>
      <c r="AB189" s="16"/>
      <c r="AC189" s="19">
        <v>1840</v>
      </c>
      <c r="AD189" s="16"/>
      <c r="AE189" s="19">
        <v>1500</v>
      </c>
      <c r="AF189" s="16"/>
      <c r="AG189" s="19">
        <v>1160</v>
      </c>
      <c r="AH189" s="16"/>
      <c r="AI189" s="19">
        <v>708</v>
      </c>
      <c r="AJ189" s="16"/>
      <c r="AK189" s="19">
        <v>503</v>
      </c>
      <c r="AL189" s="16"/>
      <c r="AM189" s="19">
        <v>490</v>
      </c>
      <c r="AN189" s="16"/>
      <c r="AO189" s="18">
        <v>4</v>
      </c>
      <c r="AP189" s="16"/>
      <c r="AQ189" s="18">
        <v>973</v>
      </c>
      <c r="AR189" s="16"/>
      <c r="AT189" s="15" t="s">
        <v>4</v>
      </c>
    </row>
    <row r="190" spans="1:48" ht="21.95" customHeight="1">
      <c r="B190" s="15"/>
      <c r="D190" s="23"/>
      <c r="E190" s="68"/>
      <c r="F190" s="33"/>
      <c r="G190" s="19"/>
      <c r="I190" s="19"/>
      <c r="K190" s="19"/>
      <c r="M190" s="19"/>
      <c r="O190" s="19"/>
      <c r="Q190" s="19"/>
      <c r="S190" s="19"/>
      <c r="U190" s="19"/>
      <c r="W190" s="19"/>
      <c r="X190" s="33"/>
      <c r="Y190" s="19"/>
      <c r="Z190" s="33"/>
      <c r="AA190" s="19"/>
      <c r="AB190" s="33"/>
      <c r="AC190" s="19"/>
      <c r="AD190" s="33"/>
      <c r="AE190" s="19"/>
      <c r="AF190" s="33"/>
      <c r="AG190" s="19"/>
      <c r="AH190" s="33"/>
      <c r="AI190" s="19"/>
      <c r="AJ190" s="33"/>
      <c r="AK190" s="19"/>
      <c r="AL190" s="33"/>
      <c r="AM190" s="19"/>
      <c r="AN190" s="33"/>
      <c r="AO190" s="18"/>
      <c r="AP190" s="33"/>
      <c r="AQ190" s="18"/>
      <c r="AR190" s="33"/>
      <c r="AT190" s="15"/>
    </row>
    <row r="191" spans="1:48" ht="21.95" customHeight="1">
      <c r="B191" s="15"/>
      <c r="D191" s="23"/>
      <c r="E191" s="68"/>
      <c r="F191" s="33"/>
      <c r="G191" s="19"/>
      <c r="I191" s="19"/>
      <c r="K191" s="19"/>
      <c r="M191" s="19"/>
      <c r="O191" s="19"/>
      <c r="Q191" s="19"/>
      <c r="S191" s="19"/>
      <c r="U191" s="19"/>
      <c r="W191" s="19"/>
      <c r="X191" s="33"/>
      <c r="Y191" s="19"/>
      <c r="Z191" s="33"/>
      <c r="AA191" s="19"/>
      <c r="AB191" s="33"/>
      <c r="AC191" s="19"/>
      <c r="AD191" s="33"/>
      <c r="AE191" s="19"/>
      <c r="AF191" s="33"/>
      <c r="AG191" s="19"/>
      <c r="AH191" s="33"/>
      <c r="AI191" s="19"/>
      <c r="AJ191" s="33"/>
      <c r="AK191" s="19"/>
      <c r="AL191" s="33"/>
      <c r="AM191" s="19"/>
      <c r="AN191" s="33"/>
      <c r="AO191" s="18"/>
      <c r="AP191" s="33"/>
      <c r="AQ191" s="18"/>
      <c r="AR191" s="33"/>
      <c r="AT191" s="15"/>
    </row>
    <row r="192" spans="1:48" ht="21.95" customHeight="1">
      <c r="B192" s="15"/>
      <c r="D192" s="23"/>
      <c r="E192" s="68"/>
      <c r="F192" s="33"/>
      <c r="G192" s="19"/>
      <c r="I192" s="19"/>
      <c r="K192" s="19"/>
      <c r="M192" s="19"/>
      <c r="O192" s="19"/>
      <c r="Q192" s="19"/>
      <c r="S192" s="19"/>
      <c r="U192" s="19"/>
      <c r="W192" s="19"/>
      <c r="X192" s="33"/>
      <c r="Y192" s="19"/>
      <c r="Z192" s="33"/>
      <c r="AA192" s="19"/>
      <c r="AB192" s="33"/>
      <c r="AC192" s="19"/>
      <c r="AD192" s="33"/>
      <c r="AE192" s="19"/>
      <c r="AF192" s="33"/>
      <c r="AG192" s="19"/>
      <c r="AH192" s="33"/>
      <c r="AI192" s="19"/>
      <c r="AJ192" s="33"/>
      <c r="AK192" s="19"/>
      <c r="AL192" s="33"/>
      <c r="AM192" s="19"/>
      <c r="AN192" s="33"/>
      <c r="AO192" s="18"/>
      <c r="AP192" s="33"/>
      <c r="AQ192" s="18"/>
      <c r="AR192" s="33"/>
      <c r="AT192" s="15"/>
    </row>
    <row r="193" spans="1:48" s="24" customFormat="1" ht="21.95" customHeight="1">
      <c r="A193" s="66" t="s">
        <v>56</v>
      </c>
      <c r="B193" s="66"/>
      <c r="C193" s="65">
        <v>1.3</v>
      </c>
      <c r="D193" s="67" t="s">
        <v>55</v>
      </c>
      <c r="AP193" s="24">
        <f>SUM(AP194,AP195)</f>
        <v>0</v>
      </c>
      <c r="AQ193" s="30"/>
      <c r="AV193" s="25"/>
    </row>
    <row r="194" spans="1:48" s="24" customFormat="1" ht="21.95" customHeight="1">
      <c r="A194" s="66" t="s">
        <v>54</v>
      </c>
      <c r="B194" s="66"/>
      <c r="C194" s="65">
        <v>1.3</v>
      </c>
      <c r="D194" s="64" t="s">
        <v>53</v>
      </c>
      <c r="AQ194" s="30"/>
      <c r="AV194" s="25"/>
    </row>
    <row r="195" spans="1:48" ht="7.5" customHeight="1">
      <c r="A195" s="14"/>
      <c r="B195" s="14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3"/>
      <c r="AR195" s="14"/>
      <c r="AS195" s="14"/>
      <c r="AT195" s="14"/>
    </row>
    <row r="196" spans="1:48" ht="21.95" customHeight="1">
      <c r="A196" s="58" t="s">
        <v>52</v>
      </c>
      <c r="B196" s="58"/>
      <c r="C196" s="58"/>
      <c r="D196" s="58"/>
      <c r="E196" s="63"/>
      <c r="F196" s="62"/>
      <c r="G196" s="61" t="s">
        <v>51</v>
      </c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59"/>
      <c r="AS196" s="58" t="s">
        <v>50</v>
      </c>
      <c r="AT196" s="58"/>
    </row>
    <row r="197" spans="1:48" ht="21.95" customHeight="1">
      <c r="A197" s="44"/>
      <c r="B197" s="44"/>
      <c r="C197" s="44"/>
      <c r="D197" s="44"/>
      <c r="E197" s="54"/>
      <c r="F197" s="53"/>
      <c r="G197" s="56"/>
      <c r="H197" s="55"/>
      <c r="I197" s="57"/>
      <c r="J197" s="57"/>
      <c r="K197" s="56"/>
      <c r="L197" s="55"/>
      <c r="M197" s="56"/>
      <c r="N197" s="55"/>
      <c r="O197" s="56"/>
      <c r="P197" s="55"/>
      <c r="Q197" s="56"/>
      <c r="R197" s="55"/>
      <c r="S197" s="56"/>
      <c r="T197" s="55"/>
      <c r="U197" s="56"/>
      <c r="V197" s="55"/>
      <c r="W197" s="56"/>
      <c r="X197" s="55"/>
      <c r="Y197" s="56"/>
      <c r="Z197" s="55"/>
      <c r="AA197" s="56"/>
      <c r="AB197" s="55"/>
      <c r="AC197" s="56"/>
      <c r="AD197" s="55"/>
      <c r="AE197" s="56"/>
      <c r="AF197" s="55"/>
      <c r="AG197" s="56"/>
      <c r="AH197" s="55"/>
      <c r="AI197" s="56"/>
      <c r="AJ197" s="55"/>
      <c r="AK197" s="56"/>
      <c r="AL197" s="55"/>
      <c r="AM197" s="56" t="s">
        <v>49</v>
      </c>
      <c r="AN197" s="55"/>
      <c r="AO197" s="56"/>
      <c r="AP197" s="55"/>
      <c r="AQ197" s="56" t="s">
        <v>48</v>
      </c>
      <c r="AR197" s="55"/>
      <c r="AS197" s="44"/>
      <c r="AT197" s="44"/>
    </row>
    <row r="198" spans="1:48" ht="21.95" customHeight="1">
      <c r="A198" s="44"/>
      <c r="B198" s="44"/>
      <c r="C198" s="44"/>
      <c r="D198" s="44"/>
      <c r="E198" s="50" t="s">
        <v>47</v>
      </c>
      <c r="F198" s="49"/>
      <c r="G198" s="54"/>
      <c r="H198" s="53"/>
      <c r="K198" s="54"/>
      <c r="L198" s="53"/>
      <c r="M198" s="54"/>
      <c r="N198" s="53"/>
      <c r="O198" s="54"/>
      <c r="P198" s="53"/>
      <c r="Q198" s="54"/>
      <c r="R198" s="53"/>
      <c r="S198" s="54"/>
      <c r="T198" s="53"/>
      <c r="U198" s="54"/>
      <c r="V198" s="53"/>
      <c r="W198" s="54"/>
      <c r="X198" s="53"/>
      <c r="Y198" s="54"/>
      <c r="Z198" s="53"/>
      <c r="AA198" s="54"/>
      <c r="AB198" s="53"/>
      <c r="AC198" s="54"/>
      <c r="AD198" s="53"/>
      <c r="AE198" s="54"/>
      <c r="AF198" s="53"/>
      <c r="AG198" s="54"/>
      <c r="AH198" s="53"/>
      <c r="AI198" s="54"/>
      <c r="AJ198" s="53"/>
      <c r="AK198" s="54"/>
      <c r="AL198" s="53"/>
      <c r="AM198" s="52" t="s">
        <v>46</v>
      </c>
      <c r="AN198" s="51"/>
      <c r="AO198" s="52" t="s">
        <v>45</v>
      </c>
      <c r="AP198" s="51"/>
      <c r="AQ198" s="52" t="s">
        <v>44</v>
      </c>
      <c r="AR198" s="51"/>
      <c r="AS198" s="44"/>
      <c r="AT198" s="44"/>
    </row>
    <row r="199" spans="1:48" ht="21.95" customHeight="1">
      <c r="A199" s="44"/>
      <c r="B199" s="44"/>
      <c r="C199" s="44"/>
      <c r="D199" s="44"/>
      <c r="E199" s="50" t="s">
        <v>43</v>
      </c>
      <c r="F199" s="49"/>
      <c r="G199" s="46" t="s">
        <v>42</v>
      </c>
      <c r="H199" s="45"/>
      <c r="I199" s="48" t="s">
        <v>41</v>
      </c>
      <c r="J199" s="47"/>
      <c r="K199" s="46" t="s">
        <v>40</v>
      </c>
      <c r="L199" s="45"/>
      <c r="M199" s="46" t="s">
        <v>39</v>
      </c>
      <c r="N199" s="45"/>
      <c r="O199" s="46" t="s">
        <v>38</v>
      </c>
      <c r="P199" s="45"/>
      <c r="Q199" s="46" t="s">
        <v>37</v>
      </c>
      <c r="R199" s="45"/>
      <c r="S199" s="46" t="s">
        <v>36</v>
      </c>
      <c r="T199" s="45"/>
      <c r="U199" s="46" t="s">
        <v>35</v>
      </c>
      <c r="V199" s="45"/>
      <c r="W199" s="46" t="s">
        <v>34</v>
      </c>
      <c r="X199" s="45"/>
      <c r="Y199" s="46" t="s">
        <v>33</v>
      </c>
      <c r="Z199" s="45"/>
      <c r="AA199" s="46" t="s">
        <v>32</v>
      </c>
      <c r="AB199" s="45"/>
      <c r="AC199" s="46" t="s">
        <v>31</v>
      </c>
      <c r="AD199" s="45"/>
      <c r="AE199" s="46" t="s">
        <v>30</v>
      </c>
      <c r="AF199" s="45"/>
      <c r="AG199" s="46" t="s">
        <v>29</v>
      </c>
      <c r="AH199" s="45"/>
      <c r="AI199" s="46" t="s">
        <v>28</v>
      </c>
      <c r="AJ199" s="45"/>
      <c r="AK199" s="46" t="s">
        <v>27</v>
      </c>
      <c r="AL199" s="45"/>
      <c r="AM199" s="46" t="s">
        <v>26</v>
      </c>
      <c r="AN199" s="45"/>
      <c r="AO199" s="46" t="s">
        <v>25</v>
      </c>
      <c r="AP199" s="45"/>
      <c r="AQ199" s="46" t="s">
        <v>24</v>
      </c>
      <c r="AR199" s="45"/>
      <c r="AS199" s="44"/>
      <c r="AT199" s="44"/>
    </row>
    <row r="200" spans="1:48" ht="21.95" customHeight="1">
      <c r="A200" s="39"/>
      <c r="B200" s="39"/>
      <c r="C200" s="39"/>
      <c r="D200" s="39"/>
      <c r="E200" s="41"/>
      <c r="F200" s="40"/>
      <c r="G200" s="43"/>
      <c r="H200" s="42"/>
      <c r="I200" s="5"/>
      <c r="J200" s="5"/>
      <c r="K200" s="41"/>
      <c r="L200" s="40"/>
      <c r="M200" s="41"/>
      <c r="N200" s="40"/>
      <c r="O200" s="41"/>
      <c r="P200" s="40"/>
      <c r="Q200" s="41"/>
      <c r="R200" s="40"/>
      <c r="S200" s="41"/>
      <c r="T200" s="40"/>
      <c r="U200" s="41"/>
      <c r="V200" s="40"/>
      <c r="W200" s="41"/>
      <c r="X200" s="40"/>
      <c r="Y200" s="41"/>
      <c r="Z200" s="40"/>
      <c r="AA200" s="41"/>
      <c r="AB200" s="40"/>
      <c r="AC200" s="41"/>
      <c r="AD200" s="40"/>
      <c r="AE200" s="41"/>
      <c r="AF200" s="40"/>
      <c r="AG200" s="41"/>
      <c r="AH200" s="40"/>
      <c r="AI200" s="41"/>
      <c r="AJ200" s="40"/>
      <c r="AK200" s="41"/>
      <c r="AL200" s="40"/>
      <c r="AM200" s="41" t="s">
        <v>23</v>
      </c>
      <c r="AN200" s="40"/>
      <c r="AO200" s="41"/>
      <c r="AP200" s="40"/>
      <c r="AQ200" s="41" t="s">
        <v>22</v>
      </c>
      <c r="AR200" s="40"/>
      <c r="AS200" s="39"/>
      <c r="AT200" s="39"/>
    </row>
    <row r="201" spans="1:48" s="24" customFormat="1" ht="21.95" customHeight="1">
      <c r="A201" s="24" t="s">
        <v>21</v>
      </c>
      <c r="C201" s="30"/>
      <c r="D201" s="23"/>
      <c r="E201" s="38">
        <f>SUM(E202,E203,E204,E205,E206,E207)</f>
        <v>34020</v>
      </c>
      <c r="F201" s="26"/>
      <c r="G201" s="27">
        <f>SUM(G202,G203,G204,G205,G206,G207)</f>
        <v>2120</v>
      </c>
      <c r="H201" s="26"/>
      <c r="I201" s="28">
        <f>SUM(I202,I203,I204,I205,I206,I207)</f>
        <v>2270</v>
      </c>
      <c r="J201" s="26"/>
      <c r="K201" s="27">
        <f>SUM(K202,K203,K204,K205,K206,K207)</f>
        <v>2306</v>
      </c>
      <c r="L201" s="26"/>
      <c r="M201" s="27">
        <f>SUM(M202,M203,M204,M205,M206,M207)</f>
        <v>2584</v>
      </c>
      <c r="N201" s="26"/>
      <c r="O201" s="27">
        <f>SUM(O202,O203,O204,O205,O206,O207)</f>
        <v>2559</v>
      </c>
      <c r="P201" s="26"/>
      <c r="Q201" s="27">
        <f>SUM(Q202,Q203,Q204,Q205,Q206,Q207)</f>
        <v>2467</v>
      </c>
      <c r="R201" s="26"/>
      <c r="S201" s="27">
        <f>SUM(S202,S203,S204,S205,S206,S207)</f>
        <v>2768</v>
      </c>
      <c r="T201" s="26"/>
      <c r="U201" s="27">
        <f>SUM(U202,U203,U204,U205,U206,U207)</f>
        <v>2962</v>
      </c>
      <c r="V201" s="26"/>
      <c r="W201" s="27">
        <f>SUM(W202,W203,W204,W205,W206,W207)</f>
        <v>3020</v>
      </c>
      <c r="X201" s="26"/>
      <c r="Y201" s="27">
        <f>SUM(Y202,Y203,Y204,Y205,Y206,Y207)</f>
        <v>2733</v>
      </c>
      <c r="Z201" s="26"/>
      <c r="AA201" s="27">
        <f>SUM(AA202,AA203,AA204,AA205,AA206,AA207)</f>
        <v>2200</v>
      </c>
      <c r="AB201" s="26"/>
      <c r="AC201" s="27">
        <f>SUM(AC202,AC203,AC204,AC205,AC206,AC207)</f>
        <v>1617</v>
      </c>
      <c r="AD201" s="26"/>
      <c r="AE201" s="27">
        <f>SUM(AE202,AE203,AE204,AE205,AE206,AE207)</f>
        <v>1355</v>
      </c>
      <c r="AF201" s="26"/>
      <c r="AG201" s="27">
        <f>SUM(AG202,AG203,AG204,AG205,AG206,AG207)</f>
        <v>931</v>
      </c>
      <c r="AH201" s="26"/>
      <c r="AI201" s="27">
        <f>SUM(AI202,AI203,AI204,AI205,AI206,AI207)</f>
        <v>611</v>
      </c>
      <c r="AJ201" s="26"/>
      <c r="AK201" s="27">
        <f>SUM(AK202,AK203,AK204,AK205,AK206,AK207)</f>
        <v>445</v>
      </c>
      <c r="AL201" s="26"/>
      <c r="AM201" s="27">
        <f>SUM(AM202,AM203,AM204,AM205,AM206,AM207)</f>
        <v>464</v>
      </c>
      <c r="AN201" s="26"/>
      <c r="AO201" s="27">
        <f>SUM(AO202,AO203,AO204,AO205,AO206,AO207)</f>
        <v>7</v>
      </c>
      <c r="AP201" s="26"/>
      <c r="AQ201" s="37">
        <f>SUM(AQ202,AQ203,AQ204,AQ205,AQ206,AQ207)</f>
        <v>601</v>
      </c>
      <c r="AR201" s="26"/>
      <c r="AS201" s="24" t="s">
        <v>20</v>
      </c>
      <c r="AU201" s="36"/>
      <c r="AV201" s="25"/>
    </row>
    <row r="202" spans="1:48" ht="21.95" customHeight="1">
      <c r="B202" s="15" t="s">
        <v>19</v>
      </c>
      <c r="D202" s="23"/>
      <c r="E202" s="22">
        <f>SUM(G202,I202,K202,M202,O202,Q202,S202,U202,W202,Y202,AA202,AC202,AE202,AG202,AI202,AK202,AM202,AO202,AQ202)</f>
        <v>3476</v>
      </c>
      <c r="F202" s="16"/>
      <c r="G202" s="19">
        <v>236</v>
      </c>
      <c r="H202" s="21"/>
      <c r="I202" s="19">
        <v>209</v>
      </c>
      <c r="J202" s="21"/>
      <c r="K202" s="19">
        <v>217</v>
      </c>
      <c r="L202" s="21"/>
      <c r="M202" s="19">
        <v>267</v>
      </c>
      <c r="N202" s="21"/>
      <c r="O202" s="19">
        <v>269</v>
      </c>
      <c r="P202" s="21"/>
      <c r="Q202" s="19">
        <v>248</v>
      </c>
      <c r="R202" s="21"/>
      <c r="S202" s="19">
        <v>269</v>
      </c>
      <c r="T202" s="21"/>
      <c r="U202" s="19">
        <v>299</v>
      </c>
      <c r="V202" s="21"/>
      <c r="W202" s="19">
        <v>288</v>
      </c>
      <c r="X202" s="21"/>
      <c r="Y202" s="19">
        <v>283</v>
      </c>
      <c r="Z202" s="16"/>
      <c r="AA202" s="19">
        <v>207</v>
      </c>
      <c r="AB202" s="16"/>
      <c r="AC202" s="19">
        <v>170</v>
      </c>
      <c r="AD202" s="16"/>
      <c r="AE202" s="19">
        <v>131</v>
      </c>
      <c r="AF202" s="16"/>
      <c r="AG202" s="19">
        <v>88</v>
      </c>
      <c r="AH202" s="16"/>
      <c r="AI202" s="19">
        <v>62</v>
      </c>
      <c r="AJ202" s="16"/>
      <c r="AK202" s="19">
        <v>36</v>
      </c>
      <c r="AL202" s="16"/>
      <c r="AM202" s="19">
        <v>58</v>
      </c>
      <c r="AN202" s="16"/>
      <c r="AO202" s="18">
        <v>0</v>
      </c>
      <c r="AP202" s="16"/>
      <c r="AQ202" s="31">
        <v>139</v>
      </c>
      <c r="AR202" s="16"/>
      <c r="AT202" s="15" t="s">
        <v>18</v>
      </c>
    </row>
    <row r="203" spans="1:48" ht="21.95" customHeight="1">
      <c r="B203" s="15" t="s">
        <v>17</v>
      </c>
      <c r="D203" s="23"/>
      <c r="E203" s="35">
        <f>SUM(G203,I203,K203,M203,O203,Q203,S203,U203,W203,Y203,AA203,AC203,AE203,AG203,AI203,AK203,AM203,AO203,AQ203)</f>
        <v>3982</v>
      </c>
      <c r="F203" s="21"/>
      <c r="G203" s="19">
        <v>228</v>
      </c>
      <c r="H203" s="21"/>
      <c r="I203" s="19">
        <v>267</v>
      </c>
      <c r="J203" s="21"/>
      <c r="K203" s="19">
        <v>278</v>
      </c>
      <c r="L203" s="21"/>
      <c r="M203" s="19">
        <v>297</v>
      </c>
      <c r="N203" s="21"/>
      <c r="O203" s="19">
        <v>271</v>
      </c>
      <c r="P203" s="21"/>
      <c r="Q203" s="19">
        <v>291</v>
      </c>
      <c r="R203" s="21"/>
      <c r="S203" s="19">
        <v>307</v>
      </c>
      <c r="T203" s="21"/>
      <c r="U203" s="19">
        <v>387</v>
      </c>
      <c r="V203" s="21"/>
      <c r="W203" s="19">
        <v>350</v>
      </c>
      <c r="X203" s="21"/>
      <c r="Y203" s="19">
        <v>333</v>
      </c>
      <c r="Z203" s="21"/>
      <c r="AA203" s="19">
        <v>261</v>
      </c>
      <c r="AB203" s="21"/>
      <c r="AC203" s="19">
        <v>186</v>
      </c>
      <c r="AD203" s="21"/>
      <c r="AE203" s="19">
        <v>174</v>
      </c>
      <c r="AF203" s="21"/>
      <c r="AG203" s="19">
        <v>121</v>
      </c>
      <c r="AH203" s="21"/>
      <c r="AI203" s="19">
        <v>60</v>
      </c>
      <c r="AJ203" s="21"/>
      <c r="AK203" s="19">
        <v>53</v>
      </c>
      <c r="AL203" s="21"/>
      <c r="AM203" s="19">
        <v>61</v>
      </c>
      <c r="AN203" s="21"/>
      <c r="AO203" s="1">
        <v>1</v>
      </c>
      <c r="AP203" s="21"/>
      <c r="AQ203" s="1">
        <v>56</v>
      </c>
      <c r="AR203" s="16"/>
      <c r="AT203" s="15" t="s">
        <v>16</v>
      </c>
    </row>
    <row r="204" spans="1:48" ht="21.95" customHeight="1">
      <c r="B204" s="15" t="s">
        <v>15</v>
      </c>
      <c r="E204" s="34">
        <f>SUM(G204,I204,K204,M204,O204,Q204,S204,U204,W204,Y204,AA204,AC204,AE204,AG204,AI204,AK204,AM204,AO204,AQ204)</f>
        <v>5329</v>
      </c>
      <c r="F204" s="33"/>
      <c r="G204" s="32">
        <v>348</v>
      </c>
      <c r="H204" s="21"/>
      <c r="I204" s="19">
        <v>346</v>
      </c>
      <c r="J204" s="21"/>
      <c r="K204" s="19">
        <v>380</v>
      </c>
      <c r="L204" s="21"/>
      <c r="M204" s="19">
        <v>402</v>
      </c>
      <c r="N204" s="21"/>
      <c r="O204" s="19">
        <v>391</v>
      </c>
      <c r="P204" s="21"/>
      <c r="Q204" s="19">
        <v>374</v>
      </c>
      <c r="R204" s="21"/>
      <c r="S204" s="19">
        <v>460</v>
      </c>
      <c r="T204" s="21"/>
      <c r="U204" s="19">
        <v>472</v>
      </c>
      <c r="V204" s="21"/>
      <c r="W204" s="19">
        <v>490</v>
      </c>
      <c r="X204" s="16"/>
      <c r="Y204" s="19">
        <v>407</v>
      </c>
      <c r="Z204" s="16"/>
      <c r="AA204" s="19">
        <v>353</v>
      </c>
      <c r="AB204" s="16"/>
      <c r="AC204" s="19">
        <v>276</v>
      </c>
      <c r="AD204" s="16"/>
      <c r="AE204" s="19">
        <v>218</v>
      </c>
      <c r="AF204" s="16"/>
      <c r="AG204" s="19">
        <v>147</v>
      </c>
      <c r="AH204" s="16"/>
      <c r="AI204" s="19">
        <v>119</v>
      </c>
      <c r="AJ204" s="16"/>
      <c r="AK204" s="19">
        <v>67</v>
      </c>
      <c r="AL204" s="16"/>
      <c r="AM204" s="19">
        <v>71</v>
      </c>
      <c r="AN204" s="16"/>
      <c r="AO204" s="18">
        <v>1</v>
      </c>
      <c r="AP204" s="16"/>
      <c r="AQ204" s="31">
        <v>7</v>
      </c>
      <c r="AR204" s="16"/>
      <c r="AT204" s="15" t="s">
        <v>14</v>
      </c>
    </row>
    <row r="205" spans="1:48" ht="21.95" customHeight="1">
      <c r="B205" s="15" t="s">
        <v>13</v>
      </c>
      <c r="E205" s="34">
        <f>SUM(G205,I205,K205,M205,O205,Q205,S205,U205,W205,Y205,AA205,AC205,AE205,AG205,AI205,AK205,AM205,AO205,AQ205)</f>
        <v>4438</v>
      </c>
      <c r="F205" s="33"/>
      <c r="G205" s="32">
        <v>261</v>
      </c>
      <c r="H205" s="21"/>
      <c r="I205" s="19">
        <v>280</v>
      </c>
      <c r="J205" s="21"/>
      <c r="K205" s="19">
        <v>277</v>
      </c>
      <c r="L205" s="21"/>
      <c r="M205" s="19">
        <v>323</v>
      </c>
      <c r="N205" s="21"/>
      <c r="O205" s="19">
        <v>358</v>
      </c>
      <c r="P205" s="21"/>
      <c r="Q205" s="19">
        <v>353</v>
      </c>
      <c r="R205" s="21"/>
      <c r="S205" s="19">
        <v>345</v>
      </c>
      <c r="T205" s="21"/>
      <c r="U205" s="19">
        <v>379</v>
      </c>
      <c r="V205" s="21"/>
      <c r="W205" s="19">
        <v>382</v>
      </c>
      <c r="X205" s="16"/>
      <c r="Y205" s="19">
        <v>366</v>
      </c>
      <c r="Z205" s="16"/>
      <c r="AA205" s="19">
        <v>326</v>
      </c>
      <c r="AB205" s="16"/>
      <c r="AC205" s="19">
        <v>214</v>
      </c>
      <c r="AD205" s="16"/>
      <c r="AE205" s="19">
        <v>202</v>
      </c>
      <c r="AF205" s="16"/>
      <c r="AG205" s="19">
        <v>137</v>
      </c>
      <c r="AH205" s="16"/>
      <c r="AI205" s="19">
        <v>92</v>
      </c>
      <c r="AJ205" s="16"/>
      <c r="AK205" s="19">
        <v>55</v>
      </c>
      <c r="AL205" s="16"/>
      <c r="AM205" s="19">
        <v>70</v>
      </c>
      <c r="AN205" s="16"/>
      <c r="AO205" s="18">
        <v>1</v>
      </c>
      <c r="AP205" s="16"/>
      <c r="AQ205" s="31">
        <v>17</v>
      </c>
      <c r="AR205" s="16"/>
      <c r="AT205" s="15" t="s">
        <v>12</v>
      </c>
    </row>
    <row r="206" spans="1:48" ht="21.95" customHeight="1">
      <c r="B206" s="15" t="s">
        <v>11</v>
      </c>
      <c r="E206" s="34">
        <f>SUM(G206,I206,K206,M206,O206,Q206,S206,U206,W206,Y206,AA206,AC206,AE206,AG206,AI206,AK206,AM206,AO206,AQ206)</f>
        <v>3000</v>
      </c>
      <c r="F206" s="33"/>
      <c r="G206" s="32">
        <v>201</v>
      </c>
      <c r="H206" s="21"/>
      <c r="I206" s="19">
        <v>208</v>
      </c>
      <c r="J206" s="21"/>
      <c r="K206" s="19">
        <v>217</v>
      </c>
      <c r="L206" s="21"/>
      <c r="M206" s="19">
        <v>226</v>
      </c>
      <c r="N206" s="21"/>
      <c r="O206" s="19">
        <v>218</v>
      </c>
      <c r="P206" s="21"/>
      <c r="Q206" s="19">
        <v>201</v>
      </c>
      <c r="R206" s="21"/>
      <c r="S206" s="19">
        <v>259</v>
      </c>
      <c r="T206" s="21"/>
      <c r="U206" s="19">
        <v>252</v>
      </c>
      <c r="V206" s="21"/>
      <c r="W206" s="19">
        <v>271</v>
      </c>
      <c r="X206" s="16"/>
      <c r="Y206" s="19">
        <v>240</v>
      </c>
      <c r="Z206" s="16"/>
      <c r="AA206" s="19">
        <v>183</v>
      </c>
      <c r="AB206" s="16"/>
      <c r="AC206" s="19">
        <v>143</v>
      </c>
      <c r="AD206" s="16"/>
      <c r="AE206" s="19">
        <v>131</v>
      </c>
      <c r="AF206" s="16"/>
      <c r="AG206" s="19">
        <v>106</v>
      </c>
      <c r="AH206" s="16"/>
      <c r="AI206" s="19">
        <v>52</v>
      </c>
      <c r="AJ206" s="16"/>
      <c r="AK206" s="19">
        <v>43</v>
      </c>
      <c r="AL206" s="16"/>
      <c r="AM206" s="19">
        <v>48</v>
      </c>
      <c r="AN206" s="16"/>
      <c r="AO206" s="18">
        <v>1</v>
      </c>
      <c r="AP206" s="16"/>
      <c r="AQ206" s="31">
        <v>0</v>
      </c>
      <c r="AR206" s="16"/>
      <c r="AT206" s="15" t="s">
        <v>10</v>
      </c>
    </row>
    <row r="207" spans="1:48" ht="21.95" customHeight="1">
      <c r="A207" s="3"/>
      <c r="B207" s="15" t="s">
        <v>5</v>
      </c>
      <c r="D207" s="23"/>
      <c r="E207" s="22">
        <f>SUM(G207,I207,K207,M207,O207,Q207,S207,U207,W207,Y207,AA207,AC207,AE207,AG207,AI207,AK207,AM207,AO207,AQ207)</f>
        <v>13795</v>
      </c>
      <c r="F207" s="33"/>
      <c r="G207" s="32">
        <v>846</v>
      </c>
      <c r="H207" s="21"/>
      <c r="I207" s="19">
        <v>960</v>
      </c>
      <c r="J207" s="21"/>
      <c r="K207" s="19">
        <v>937</v>
      </c>
      <c r="L207" s="21"/>
      <c r="M207" s="19">
        <v>1069</v>
      </c>
      <c r="N207" s="21"/>
      <c r="O207" s="19">
        <v>1052</v>
      </c>
      <c r="P207" s="21"/>
      <c r="Q207" s="19">
        <v>1000</v>
      </c>
      <c r="R207" s="21"/>
      <c r="S207" s="19">
        <v>1128</v>
      </c>
      <c r="T207" s="21"/>
      <c r="U207" s="19">
        <v>1173</v>
      </c>
      <c r="V207" s="21"/>
      <c r="W207" s="19">
        <v>1239</v>
      </c>
      <c r="X207" s="16"/>
      <c r="Y207" s="19">
        <v>1104</v>
      </c>
      <c r="Z207" s="16"/>
      <c r="AA207" s="19">
        <v>870</v>
      </c>
      <c r="AB207" s="16"/>
      <c r="AC207" s="19">
        <v>628</v>
      </c>
      <c r="AD207" s="16"/>
      <c r="AE207" s="19">
        <v>499</v>
      </c>
      <c r="AF207" s="16"/>
      <c r="AG207" s="19">
        <v>332</v>
      </c>
      <c r="AH207" s="16"/>
      <c r="AI207" s="19">
        <v>226</v>
      </c>
      <c r="AJ207" s="16"/>
      <c r="AK207" s="19">
        <v>191</v>
      </c>
      <c r="AL207" s="16"/>
      <c r="AM207" s="19">
        <v>156</v>
      </c>
      <c r="AN207" s="16"/>
      <c r="AO207" s="18">
        <v>3</v>
      </c>
      <c r="AP207" s="16"/>
      <c r="AQ207" s="31">
        <v>382</v>
      </c>
      <c r="AR207" s="16"/>
      <c r="AT207" s="15" t="s">
        <v>4</v>
      </c>
    </row>
    <row r="208" spans="1:48" s="24" customFormat="1" ht="21.95" customHeight="1">
      <c r="A208" s="24" t="s">
        <v>9</v>
      </c>
      <c r="C208" s="30"/>
      <c r="D208" s="23"/>
      <c r="E208" s="29">
        <f>SUM(E209,E210)</f>
        <v>18735</v>
      </c>
      <c r="F208" s="26"/>
      <c r="G208" s="27">
        <f>SUM(G209,G210)</f>
        <v>1079</v>
      </c>
      <c r="H208" s="26"/>
      <c r="I208" s="28">
        <f>SUM(I209,I210)</f>
        <v>1089</v>
      </c>
      <c r="J208" s="26"/>
      <c r="K208" s="27">
        <f>SUM(K209,K210)</f>
        <v>1120</v>
      </c>
      <c r="L208" s="26"/>
      <c r="M208" s="27">
        <f>SUM(M209,M210)</f>
        <v>1307</v>
      </c>
      <c r="N208" s="26"/>
      <c r="O208" s="27">
        <f>SUM(O209,O210)</f>
        <v>1382</v>
      </c>
      <c r="P208" s="26"/>
      <c r="Q208" s="27">
        <f>SUM(Q209,Q210)</f>
        <v>1419</v>
      </c>
      <c r="R208" s="26"/>
      <c r="S208" s="27">
        <f>SUM(S209,S210)</f>
        <v>1496</v>
      </c>
      <c r="T208" s="26"/>
      <c r="U208" s="27">
        <f>SUM(U209,U210)</f>
        <v>1449</v>
      </c>
      <c r="V208" s="26"/>
      <c r="W208" s="27">
        <f>SUM(W209,W210)</f>
        <v>1659</v>
      </c>
      <c r="X208" s="26"/>
      <c r="Y208" s="27">
        <f>SUM(Y209,Y210)</f>
        <v>1656</v>
      </c>
      <c r="Z208" s="26"/>
      <c r="AA208" s="27">
        <f>SUM(AA209,AA210)</f>
        <v>1385</v>
      </c>
      <c r="AB208" s="26"/>
      <c r="AC208" s="27">
        <f>SUM(AC209,AC210)</f>
        <v>1109</v>
      </c>
      <c r="AD208" s="26"/>
      <c r="AE208" s="27">
        <f>SUM(AE209,AE210)</f>
        <v>891</v>
      </c>
      <c r="AF208" s="26"/>
      <c r="AG208" s="27">
        <f>SUM(AG209,AG210)</f>
        <v>606</v>
      </c>
      <c r="AH208" s="26"/>
      <c r="AI208" s="27">
        <f>SUM(AI209,AI210)</f>
        <v>446</v>
      </c>
      <c r="AJ208" s="26"/>
      <c r="AK208" s="27">
        <f>SUM(AK209,AK210)</f>
        <v>280</v>
      </c>
      <c r="AL208" s="26"/>
      <c r="AM208" s="27">
        <f>SUM(AM209,AM210)</f>
        <v>339</v>
      </c>
      <c r="AN208" s="26"/>
      <c r="AO208" s="27">
        <f>SUM(AO209,AO210)</f>
        <v>18</v>
      </c>
      <c r="AP208" s="26"/>
      <c r="AQ208" s="27">
        <f>SUM(AQ209,AQ210)</f>
        <v>5</v>
      </c>
      <c r="AR208" s="26"/>
      <c r="AS208" s="24" t="s">
        <v>8</v>
      </c>
      <c r="AV208" s="25"/>
    </row>
    <row r="209" spans="1:46" s="1" customFormat="1" ht="21.95" customHeight="1">
      <c r="B209" s="15" t="s">
        <v>7</v>
      </c>
      <c r="C209" s="3"/>
      <c r="D209" s="23"/>
      <c r="E209" s="22">
        <f>SUM(G209,I209,K209,M209,O209,Q209,S209,U209,W209,Y209,AA209,AC209,AE209,AG209,AI209,AK209,AM209,AO209,AQ209)</f>
        <v>3553</v>
      </c>
      <c r="F209" s="16"/>
      <c r="G209" s="19">
        <v>193</v>
      </c>
      <c r="H209" s="21"/>
      <c r="I209" s="19">
        <v>177</v>
      </c>
      <c r="J209" s="21"/>
      <c r="K209" s="19">
        <v>214</v>
      </c>
      <c r="L209" s="21"/>
      <c r="M209" s="19">
        <v>242</v>
      </c>
      <c r="N209" s="21"/>
      <c r="O209" s="19">
        <v>239</v>
      </c>
      <c r="P209" s="21"/>
      <c r="Q209" s="19">
        <v>284</v>
      </c>
      <c r="R209" s="21"/>
      <c r="S209" s="19">
        <v>276</v>
      </c>
      <c r="T209" s="21"/>
      <c r="U209" s="19">
        <v>270</v>
      </c>
      <c r="V209" s="21"/>
      <c r="W209" s="19">
        <v>310</v>
      </c>
      <c r="X209" s="20"/>
      <c r="Y209" s="19">
        <v>321</v>
      </c>
      <c r="Z209" s="16"/>
      <c r="AA209" s="19">
        <v>269</v>
      </c>
      <c r="AB209" s="16"/>
      <c r="AC209" s="19">
        <v>261</v>
      </c>
      <c r="AD209" s="16"/>
      <c r="AE209" s="19">
        <v>153</v>
      </c>
      <c r="AF209" s="16"/>
      <c r="AG209" s="19">
        <v>117</v>
      </c>
      <c r="AH209" s="16"/>
      <c r="AI209" s="19">
        <v>99</v>
      </c>
      <c r="AJ209" s="16"/>
      <c r="AK209" s="19">
        <v>59</v>
      </c>
      <c r="AL209" s="16"/>
      <c r="AM209" s="19">
        <v>66</v>
      </c>
      <c r="AN209" s="16"/>
      <c r="AO209" s="18">
        <v>0</v>
      </c>
      <c r="AP209" s="16"/>
      <c r="AQ209" s="17">
        <v>3</v>
      </c>
      <c r="AR209" s="16"/>
      <c r="AT209" s="15" t="s">
        <v>6</v>
      </c>
    </row>
    <row r="210" spans="1:46" s="1" customFormat="1" ht="21.95" customHeight="1">
      <c r="A210" s="14"/>
      <c r="B210" s="4" t="s">
        <v>5</v>
      </c>
      <c r="C210" s="13"/>
      <c r="D210" s="12"/>
      <c r="E210" s="11">
        <f>SUM(G210,I210,K210,M210,O210,Q210,S210,U210,W210,Y210,AA210,AC210,AE210,AG210,AI210,AK210,AM210,AO210,AQ210)</f>
        <v>15182</v>
      </c>
      <c r="F210" s="6"/>
      <c r="G210" s="8">
        <v>886</v>
      </c>
      <c r="H210" s="10"/>
      <c r="I210" s="8">
        <v>912</v>
      </c>
      <c r="J210" s="10"/>
      <c r="K210" s="8">
        <v>906</v>
      </c>
      <c r="L210" s="10"/>
      <c r="M210" s="8">
        <v>1065</v>
      </c>
      <c r="N210" s="10"/>
      <c r="O210" s="8">
        <v>1143</v>
      </c>
      <c r="P210" s="9"/>
      <c r="Q210" s="8">
        <v>1135</v>
      </c>
      <c r="R210" s="9"/>
      <c r="S210" s="8">
        <v>1220</v>
      </c>
      <c r="T210" s="9"/>
      <c r="U210" s="8">
        <v>1179</v>
      </c>
      <c r="V210" s="9"/>
      <c r="W210" s="8">
        <v>1349</v>
      </c>
      <c r="X210" s="6"/>
      <c r="Y210" s="8">
        <v>1335</v>
      </c>
      <c r="Z210" s="6"/>
      <c r="AA210" s="8">
        <v>1116</v>
      </c>
      <c r="AB210" s="6"/>
      <c r="AC210" s="8">
        <v>848</v>
      </c>
      <c r="AD210" s="6"/>
      <c r="AE210" s="8">
        <v>738</v>
      </c>
      <c r="AF210" s="6"/>
      <c r="AG210" s="8">
        <v>489</v>
      </c>
      <c r="AH210" s="6"/>
      <c r="AI210" s="8">
        <v>347</v>
      </c>
      <c r="AJ210" s="6"/>
      <c r="AK210" s="8">
        <v>221</v>
      </c>
      <c r="AL210" s="6"/>
      <c r="AM210" s="8">
        <v>273</v>
      </c>
      <c r="AN210" s="6"/>
      <c r="AO210" s="7">
        <v>18</v>
      </c>
      <c r="AP210" s="6"/>
      <c r="AQ210" s="7">
        <v>2</v>
      </c>
      <c r="AR210" s="6"/>
      <c r="AS210" s="5"/>
      <c r="AT210" s="4" t="s">
        <v>4</v>
      </c>
    </row>
    <row r="211" spans="1:46" s="1" customFormat="1" ht="21.95" customHeight="1">
      <c r="A211" s="1" t="s">
        <v>3</v>
      </c>
      <c r="C211" s="3"/>
      <c r="AE211" s="1" t="s">
        <v>2</v>
      </c>
      <c r="AQ211" s="3"/>
    </row>
    <row r="212" spans="1:46" s="1" customFormat="1" ht="21.95" customHeight="1">
      <c r="A212" s="1" t="s">
        <v>1</v>
      </c>
      <c r="C212" s="3"/>
      <c r="AE212" s="1" t="s">
        <v>0</v>
      </c>
      <c r="AQ212" s="3"/>
    </row>
  </sheetData>
  <mergeCells count="743">
    <mergeCell ref="AM200:AN200"/>
    <mergeCell ref="AO200:AP200"/>
    <mergeCell ref="AQ200:AR200"/>
    <mergeCell ref="W200:X200"/>
    <mergeCell ref="Y200:Z200"/>
    <mergeCell ref="AA200:AB200"/>
    <mergeCell ref="AC200:AD200"/>
    <mergeCell ref="AE200:AF200"/>
    <mergeCell ref="AO199:AP199"/>
    <mergeCell ref="AQ199:AR199"/>
    <mergeCell ref="E200:F200"/>
    <mergeCell ref="G200:H200"/>
    <mergeCell ref="K200:L200"/>
    <mergeCell ref="M200:N200"/>
    <mergeCell ref="O200:P200"/>
    <mergeCell ref="Q200:R200"/>
    <mergeCell ref="S200:T200"/>
    <mergeCell ref="AI200:AJ200"/>
    <mergeCell ref="U200:V200"/>
    <mergeCell ref="AC199:AD199"/>
    <mergeCell ref="AE199:AF199"/>
    <mergeCell ref="AG199:AH199"/>
    <mergeCell ref="AI199:AJ199"/>
    <mergeCell ref="AK199:AL199"/>
    <mergeCell ref="AG200:AH200"/>
    <mergeCell ref="AK200:AL200"/>
    <mergeCell ref="AM199:AN199"/>
    <mergeCell ref="Q199:R199"/>
    <mergeCell ref="S199:T199"/>
    <mergeCell ref="U199:V199"/>
    <mergeCell ref="W199:X199"/>
    <mergeCell ref="Y199:Z199"/>
    <mergeCell ref="AA199:AB199"/>
    <mergeCell ref="AI198:AJ198"/>
    <mergeCell ref="AK198:AL198"/>
    <mergeCell ref="AM198:AN198"/>
    <mergeCell ref="AO198:AP198"/>
    <mergeCell ref="AQ198:AR198"/>
    <mergeCell ref="E199:F199"/>
    <mergeCell ref="G199:H199"/>
    <mergeCell ref="K199:L199"/>
    <mergeCell ref="M199:N199"/>
    <mergeCell ref="O199:P199"/>
    <mergeCell ref="W198:X198"/>
    <mergeCell ref="Y198:Z198"/>
    <mergeCell ref="AA198:AB198"/>
    <mergeCell ref="AC198:AD198"/>
    <mergeCell ref="AE198:AF198"/>
    <mergeCell ref="AG198:AH198"/>
    <mergeCell ref="AO197:AP197"/>
    <mergeCell ref="AQ197:AR197"/>
    <mergeCell ref="E198:F198"/>
    <mergeCell ref="G198:H198"/>
    <mergeCell ref="K198:L198"/>
    <mergeCell ref="M198:N198"/>
    <mergeCell ref="O198:P198"/>
    <mergeCell ref="Q198:R198"/>
    <mergeCell ref="S198:T198"/>
    <mergeCell ref="U198:V198"/>
    <mergeCell ref="AC197:AD197"/>
    <mergeCell ref="AE197:AF197"/>
    <mergeCell ref="AG197:AH197"/>
    <mergeCell ref="AI197:AJ197"/>
    <mergeCell ref="AK197:AL197"/>
    <mergeCell ref="AM197:AN197"/>
    <mergeCell ref="Q197:R197"/>
    <mergeCell ref="S197:T197"/>
    <mergeCell ref="U197:V197"/>
    <mergeCell ref="W197:X197"/>
    <mergeCell ref="Y197:Z197"/>
    <mergeCell ref="AA197:AB197"/>
    <mergeCell ref="A194:B194"/>
    <mergeCell ref="A196:D200"/>
    <mergeCell ref="E196:F196"/>
    <mergeCell ref="G196:AR196"/>
    <mergeCell ref="AS196:AT200"/>
    <mergeCell ref="E197:F197"/>
    <mergeCell ref="G197:H197"/>
    <mergeCell ref="K197:L197"/>
    <mergeCell ref="M197:N197"/>
    <mergeCell ref="O197:P197"/>
    <mergeCell ref="AM176:AN176"/>
    <mergeCell ref="AO176:AP176"/>
    <mergeCell ref="AQ176:AR176"/>
    <mergeCell ref="A193:B193"/>
    <mergeCell ref="W176:X176"/>
    <mergeCell ref="Y176:Z176"/>
    <mergeCell ref="AA176:AB176"/>
    <mergeCell ref="AC176:AD176"/>
    <mergeCell ref="AO175:AP175"/>
    <mergeCell ref="AQ175:AR175"/>
    <mergeCell ref="E176:F176"/>
    <mergeCell ref="G176:H176"/>
    <mergeCell ref="K176:L176"/>
    <mergeCell ref="M176:N176"/>
    <mergeCell ref="O176:P176"/>
    <mergeCell ref="Q176:R176"/>
    <mergeCell ref="AI176:AJ176"/>
    <mergeCell ref="AK176:AL176"/>
    <mergeCell ref="S176:T176"/>
    <mergeCell ref="U176:V176"/>
    <mergeCell ref="AC175:AD175"/>
    <mergeCell ref="AE175:AF175"/>
    <mergeCell ref="AG175:AH175"/>
    <mergeCell ref="AI175:AJ175"/>
    <mergeCell ref="AE176:AF176"/>
    <mergeCell ref="AG176:AH176"/>
    <mergeCell ref="AK175:AL175"/>
    <mergeCell ref="AM175:AN175"/>
    <mergeCell ref="Q175:R175"/>
    <mergeCell ref="S175:T175"/>
    <mergeCell ref="U175:V175"/>
    <mergeCell ref="W175:X175"/>
    <mergeCell ref="Y175:Z175"/>
    <mergeCell ref="AA175:AB175"/>
    <mergeCell ref="AI174:AJ174"/>
    <mergeCell ref="AK174:AL174"/>
    <mergeCell ref="AM174:AN174"/>
    <mergeCell ref="AO174:AP174"/>
    <mergeCell ref="AQ174:AR174"/>
    <mergeCell ref="E175:F175"/>
    <mergeCell ref="G175:H175"/>
    <mergeCell ref="K175:L175"/>
    <mergeCell ref="M175:N175"/>
    <mergeCell ref="O175:P175"/>
    <mergeCell ref="W174:X174"/>
    <mergeCell ref="Y174:Z174"/>
    <mergeCell ref="AA174:AB174"/>
    <mergeCell ref="AC174:AD174"/>
    <mergeCell ref="AE174:AF174"/>
    <mergeCell ref="AG174:AH174"/>
    <mergeCell ref="AO173:AP173"/>
    <mergeCell ref="AQ173:AR173"/>
    <mergeCell ref="E174:F174"/>
    <mergeCell ref="G174:H174"/>
    <mergeCell ref="K174:L174"/>
    <mergeCell ref="M174:N174"/>
    <mergeCell ref="O174:P174"/>
    <mergeCell ref="Q174:R174"/>
    <mergeCell ref="S174:T174"/>
    <mergeCell ref="U174:V174"/>
    <mergeCell ref="AC173:AD173"/>
    <mergeCell ref="AE173:AF173"/>
    <mergeCell ref="AG173:AH173"/>
    <mergeCell ref="AI173:AJ173"/>
    <mergeCell ref="AK173:AL173"/>
    <mergeCell ref="AM173:AN173"/>
    <mergeCell ref="Q173:R173"/>
    <mergeCell ref="S173:T173"/>
    <mergeCell ref="U173:V173"/>
    <mergeCell ref="W173:X173"/>
    <mergeCell ref="Y173:Z173"/>
    <mergeCell ref="AA173:AB173"/>
    <mergeCell ref="A170:B170"/>
    <mergeCell ref="A172:D176"/>
    <mergeCell ref="E172:F172"/>
    <mergeCell ref="G172:AR172"/>
    <mergeCell ref="AS172:AT176"/>
    <mergeCell ref="E173:F173"/>
    <mergeCell ref="G173:H173"/>
    <mergeCell ref="K173:L173"/>
    <mergeCell ref="M173:N173"/>
    <mergeCell ref="O173:P173"/>
    <mergeCell ref="AM128:AN128"/>
    <mergeCell ref="AO128:AP128"/>
    <mergeCell ref="AQ128:AR128"/>
    <mergeCell ref="A169:B169"/>
    <mergeCell ref="W128:X128"/>
    <mergeCell ref="Y128:Z128"/>
    <mergeCell ref="AA128:AB128"/>
    <mergeCell ref="AC128:AD128"/>
    <mergeCell ref="AO127:AP127"/>
    <mergeCell ref="AQ127:AR127"/>
    <mergeCell ref="E128:F128"/>
    <mergeCell ref="G128:H128"/>
    <mergeCell ref="K128:L128"/>
    <mergeCell ref="M128:N128"/>
    <mergeCell ref="O128:P128"/>
    <mergeCell ref="Q128:R128"/>
    <mergeCell ref="AI128:AJ128"/>
    <mergeCell ref="AK128:AL128"/>
    <mergeCell ref="S128:T128"/>
    <mergeCell ref="U128:V128"/>
    <mergeCell ref="AC127:AD127"/>
    <mergeCell ref="AE127:AF127"/>
    <mergeCell ref="AG127:AH127"/>
    <mergeCell ref="AI127:AJ127"/>
    <mergeCell ref="AE128:AF128"/>
    <mergeCell ref="AG128:AH128"/>
    <mergeCell ref="AK127:AL127"/>
    <mergeCell ref="AM127:AN127"/>
    <mergeCell ref="Q127:R127"/>
    <mergeCell ref="S127:T127"/>
    <mergeCell ref="U127:V127"/>
    <mergeCell ref="W127:X127"/>
    <mergeCell ref="Y127:Z127"/>
    <mergeCell ref="AA127:AB127"/>
    <mergeCell ref="AI126:AJ126"/>
    <mergeCell ref="AK126:AL126"/>
    <mergeCell ref="AM126:AN126"/>
    <mergeCell ref="AO126:AP126"/>
    <mergeCell ref="AQ126:AR126"/>
    <mergeCell ref="E127:F127"/>
    <mergeCell ref="G127:H127"/>
    <mergeCell ref="K127:L127"/>
    <mergeCell ref="M127:N127"/>
    <mergeCell ref="O127:P127"/>
    <mergeCell ref="W126:X126"/>
    <mergeCell ref="Y126:Z126"/>
    <mergeCell ref="AA126:AB126"/>
    <mergeCell ref="AC126:AD126"/>
    <mergeCell ref="AE126:AF126"/>
    <mergeCell ref="AG126:AH126"/>
    <mergeCell ref="AO125:AP125"/>
    <mergeCell ref="AQ125:AR125"/>
    <mergeCell ref="E126:F126"/>
    <mergeCell ref="G126:H126"/>
    <mergeCell ref="K126:L126"/>
    <mergeCell ref="M126:N126"/>
    <mergeCell ref="O126:P126"/>
    <mergeCell ref="Q126:R126"/>
    <mergeCell ref="S126:T126"/>
    <mergeCell ref="U126:V126"/>
    <mergeCell ref="AC125:AD125"/>
    <mergeCell ref="AE125:AF125"/>
    <mergeCell ref="AG125:AH125"/>
    <mergeCell ref="AI125:AJ125"/>
    <mergeCell ref="AK125:AL125"/>
    <mergeCell ref="AM125:AN125"/>
    <mergeCell ref="Q125:R125"/>
    <mergeCell ref="S125:T125"/>
    <mergeCell ref="U125:V125"/>
    <mergeCell ref="W125:X125"/>
    <mergeCell ref="Y125:Z125"/>
    <mergeCell ref="AA125:AB125"/>
    <mergeCell ref="A122:B122"/>
    <mergeCell ref="A124:D128"/>
    <mergeCell ref="E124:F124"/>
    <mergeCell ref="G124:AR124"/>
    <mergeCell ref="AS124:AT128"/>
    <mergeCell ref="E125:F125"/>
    <mergeCell ref="G125:H125"/>
    <mergeCell ref="K125:L125"/>
    <mergeCell ref="M125:N125"/>
    <mergeCell ref="O125:P125"/>
    <mergeCell ref="AM80:AN80"/>
    <mergeCell ref="AO80:AP80"/>
    <mergeCell ref="AQ80:AR80"/>
    <mergeCell ref="A121:B121"/>
    <mergeCell ref="W80:X80"/>
    <mergeCell ref="Y80:Z80"/>
    <mergeCell ref="AA80:AB80"/>
    <mergeCell ref="AC80:AD80"/>
    <mergeCell ref="AO79:AP79"/>
    <mergeCell ref="AQ79:AR79"/>
    <mergeCell ref="E80:F80"/>
    <mergeCell ref="G80:H80"/>
    <mergeCell ref="K80:L80"/>
    <mergeCell ref="M80:N80"/>
    <mergeCell ref="O80:P80"/>
    <mergeCell ref="Q80:R80"/>
    <mergeCell ref="AI80:AJ80"/>
    <mergeCell ref="AK80:AL80"/>
    <mergeCell ref="S80:T80"/>
    <mergeCell ref="U80:V80"/>
    <mergeCell ref="AC79:AD79"/>
    <mergeCell ref="AE79:AF79"/>
    <mergeCell ref="AG79:AH79"/>
    <mergeCell ref="AI79:AJ79"/>
    <mergeCell ref="AE80:AF80"/>
    <mergeCell ref="AG80:AH80"/>
    <mergeCell ref="AM79:AN79"/>
    <mergeCell ref="Q79:R79"/>
    <mergeCell ref="S79:T79"/>
    <mergeCell ref="U79:V79"/>
    <mergeCell ref="W79:X79"/>
    <mergeCell ref="Y79:Z79"/>
    <mergeCell ref="AA79:AB79"/>
    <mergeCell ref="AK78:AL78"/>
    <mergeCell ref="AM78:AN78"/>
    <mergeCell ref="AO78:AP78"/>
    <mergeCell ref="AQ78:AR78"/>
    <mergeCell ref="E79:F79"/>
    <mergeCell ref="G79:H79"/>
    <mergeCell ref="K79:L79"/>
    <mergeCell ref="M79:N79"/>
    <mergeCell ref="O79:P79"/>
    <mergeCell ref="AK79:AL79"/>
    <mergeCell ref="Y78:Z78"/>
    <mergeCell ref="AA78:AB78"/>
    <mergeCell ref="AC78:AD78"/>
    <mergeCell ref="AE78:AF78"/>
    <mergeCell ref="AG78:AH78"/>
    <mergeCell ref="AI78:AJ78"/>
    <mergeCell ref="AQ77:AR77"/>
    <mergeCell ref="E78:F78"/>
    <mergeCell ref="G78:H78"/>
    <mergeCell ref="K78:L78"/>
    <mergeCell ref="M78:N78"/>
    <mergeCell ref="O78:P78"/>
    <mergeCell ref="Q78:R78"/>
    <mergeCell ref="S78:T78"/>
    <mergeCell ref="U78:V78"/>
    <mergeCell ref="W78:X78"/>
    <mergeCell ref="AS76:AT80"/>
    <mergeCell ref="E77:F77"/>
    <mergeCell ref="G77:H77"/>
    <mergeCell ref="K77:L77"/>
    <mergeCell ref="M77:N77"/>
    <mergeCell ref="O77:P77"/>
    <mergeCell ref="Q77:R77"/>
    <mergeCell ref="S77:T77"/>
    <mergeCell ref="U77:V77"/>
    <mergeCell ref="W77:X77"/>
    <mergeCell ref="A73:B73"/>
    <mergeCell ref="A74:B74"/>
    <mergeCell ref="A76:D80"/>
    <mergeCell ref="E76:F76"/>
    <mergeCell ref="G76:AR76"/>
    <mergeCell ref="Y77:Z77"/>
    <mergeCell ref="AA77:AB77"/>
    <mergeCell ref="AC77:AD77"/>
    <mergeCell ref="AE77:AF77"/>
    <mergeCell ref="AO77:AP77"/>
    <mergeCell ref="AQ152:AR152"/>
    <mergeCell ref="A153:D153"/>
    <mergeCell ref="AS153:AT153"/>
    <mergeCell ref="AE152:AF152"/>
    <mergeCell ref="AG152:AH152"/>
    <mergeCell ref="AI152:AJ152"/>
    <mergeCell ref="AK152:AL152"/>
    <mergeCell ref="AM152:AN152"/>
    <mergeCell ref="AO152:AP152"/>
    <mergeCell ref="S152:T152"/>
    <mergeCell ref="W152:X152"/>
    <mergeCell ref="Y152:Z152"/>
    <mergeCell ref="AA152:AB152"/>
    <mergeCell ref="AC152:AD152"/>
    <mergeCell ref="AK151:AL151"/>
    <mergeCell ref="AA151:AB151"/>
    <mergeCell ref="AC151:AD151"/>
    <mergeCell ref="AE151:AF151"/>
    <mergeCell ref="AG151:AH151"/>
    <mergeCell ref="AO151:AP151"/>
    <mergeCell ref="AQ151:AR151"/>
    <mergeCell ref="E152:F152"/>
    <mergeCell ref="G152:H152"/>
    <mergeCell ref="K152:L152"/>
    <mergeCell ref="M152:N152"/>
    <mergeCell ref="O152:P152"/>
    <mergeCell ref="Q152:R152"/>
    <mergeCell ref="Y151:Z151"/>
    <mergeCell ref="U152:V152"/>
    <mergeCell ref="AQ150:AR150"/>
    <mergeCell ref="E151:F151"/>
    <mergeCell ref="G151:H151"/>
    <mergeCell ref="K151:L151"/>
    <mergeCell ref="M151:N151"/>
    <mergeCell ref="O151:P151"/>
    <mergeCell ref="Q151:R151"/>
    <mergeCell ref="S151:T151"/>
    <mergeCell ref="U151:V151"/>
    <mergeCell ref="AM151:AN151"/>
    <mergeCell ref="W151:X151"/>
    <mergeCell ref="AE150:AF150"/>
    <mergeCell ref="AG150:AH150"/>
    <mergeCell ref="AI150:AJ150"/>
    <mergeCell ref="AK150:AL150"/>
    <mergeCell ref="AM150:AN150"/>
    <mergeCell ref="AI151:AJ151"/>
    <mergeCell ref="AO150:AP150"/>
    <mergeCell ref="S150:T150"/>
    <mergeCell ref="U150:V150"/>
    <mergeCell ref="W150:X150"/>
    <mergeCell ref="Y150:Z150"/>
    <mergeCell ref="AA150:AB150"/>
    <mergeCell ref="AC150:AD150"/>
    <mergeCell ref="E150:F150"/>
    <mergeCell ref="G150:H150"/>
    <mergeCell ref="K150:L150"/>
    <mergeCell ref="M150:N150"/>
    <mergeCell ref="O150:P150"/>
    <mergeCell ref="Q150:R150"/>
    <mergeCell ref="AG149:AH149"/>
    <mergeCell ref="AI149:AJ149"/>
    <mergeCell ref="AK149:AL149"/>
    <mergeCell ref="AM149:AN149"/>
    <mergeCell ref="AO149:AP149"/>
    <mergeCell ref="AQ149:AR149"/>
    <mergeCell ref="AS148:AT152"/>
    <mergeCell ref="E149:F149"/>
    <mergeCell ref="G149:H149"/>
    <mergeCell ref="K149:L149"/>
    <mergeCell ref="M149:N149"/>
    <mergeCell ref="O149:P149"/>
    <mergeCell ref="Q149:R149"/>
    <mergeCell ref="S149:T149"/>
    <mergeCell ref="U149:V149"/>
    <mergeCell ref="W149:X149"/>
    <mergeCell ref="AQ104:AR104"/>
    <mergeCell ref="A145:B145"/>
    <mergeCell ref="A146:B146"/>
    <mergeCell ref="A148:D152"/>
    <mergeCell ref="E148:F148"/>
    <mergeCell ref="G148:AR148"/>
    <mergeCell ref="Y149:Z149"/>
    <mergeCell ref="AA149:AB149"/>
    <mergeCell ref="AC149:AD149"/>
    <mergeCell ref="AE149:AF149"/>
    <mergeCell ref="AE104:AF104"/>
    <mergeCell ref="AG104:AH104"/>
    <mergeCell ref="AI104:AJ104"/>
    <mergeCell ref="AK104:AL104"/>
    <mergeCell ref="AM104:AN104"/>
    <mergeCell ref="AO104:AP104"/>
    <mergeCell ref="S104:T104"/>
    <mergeCell ref="U104:V104"/>
    <mergeCell ref="W104:X104"/>
    <mergeCell ref="Y104:Z104"/>
    <mergeCell ref="AA104:AB104"/>
    <mergeCell ref="AC104:AD104"/>
    <mergeCell ref="AK103:AL103"/>
    <mergeCell ref="AM103:AN103"/>
    <mergeCell ref="AO103:AP103"/>
    <mergeCell ref="AQ103:AR103"/>
    <mergeCell ref="E104:F104"/>
    <mergeCell ref="G104:H104"/>
    <mergeCell ref="K104:L104"/>
    <mergeCell ref="M104:N104"/>
    <mergeCell ref="O104:P104"/>
    <mergeCell ref="Q104:R104"/>
    <mergeCell ref="Y103:Z103"/>
    <mergeCell ref="AA103:AB103"/>
    <mergeCell ref="AC103:AD103"/>
    <mergeCell ref="AE103:AF103"/>
    <mergeCell ref="AG103:AH103"/>
    <mergeCell ref="AI103:AJ103"/>
    <mergeCell ref="AQ102:AR102"/>
    <mergeCell ref="E103:F103"/>
    <mergeCell ref="G103:H103"/>
    <mergeCell ref="K103:L103"/>
    <mergeCell ref="M103:N103"/>
    <mergeCell ref="O103:P103"/>
    <mergeCell ref="Q103:R103"/>
    <mergeCell ref="S103:T103"/>
    <mergeCell ref="U103:V103"/>
    <mergeCell ref="W103:X103"/>
    <mergeCell ref="AE102:AF102"/>
    <mergeCell ref="AG102:AH102"/>
    <mergeCell ref="AI102:AJ102"/>
    <mergeCell ref="AK102:AL102"/>
    <mergeCell ref="AM102:AN102"/>
    <mergeCell ref="AO102:AP102"/>
    <mergeCell ref="S102:T102"/>
    <mergeCell ref="U102:V102"/>
    <mergeCell ref="W102:X102"/>
    <mergeCell ref="Y102:Z102"/>
    <mergeCell ref="AA102:AB102"/>
    <mergeCell ref="AC102:AD102"/>
    <mergeCell ref="AK101:AL101"/>
    <mergeCell ref="AM101:AN101"/>
    <mergeCell ref="AO101:AP101"/>
    <mergeCell ref="AQ101:AR101"/>
    <mergeCell ref="E102:F102"/>
    <mergeCell ref="G102:H102"/>
    <mergeCell ref="K102:L102"/>
    <mergeCell ref="M102:N102"/>
    <mergeCell ref="O102:P102"/>
    <mergeCell ref="Q102:R102"/>
    <mergeCell ref="Y101:Z101"/>
    <mergeCell ref="AA101:AB101"/>
    <mergeCell ref="AC101:AD101"/>
    <mergeCell ref="AE101:AF101"/>
    <mergeCell ref="AG101:AH101"/>
    <mergeCell ref="AI101:AJ101"/>
    <mergeCell ref="M101:N101"/>
    <mergeCell ref="O101:P101"/>
    <mergeCell ref="Q101:R101"/>
    <mergeCell ref="S101:T101"/>
    <mergeCell ref="U101:V101"/>
    <mergeCell ref="W101:X101"/>
    <mergeCell ref="AS81:AT81"/>
    <mergeCell ref="A97:B97"/>
    <mergeCell ref="A98:B98"/>
    <mergeCell ref="A100:D104"/>
    <mergeCell ref="E100:F100"/>
    <mergeCell ref="G100:AR100"/>
    <mergeCell ref="AS100:AT104"/>
    <mergeCell ref="E101:F101"/>
    <mergeCell ref="G101:H101"/>
    <mergeCell ref="K101:L101"/>
    <mergeCell ref="AI56:AJ56"/>
    <mergeCell ref="AK56:AL56"/>
    <mergeCell ref="AM56:AN56"/>
    <mergeCell ref="AO56:AP56"/>
    <mergeCell ref="AQ56:AR56"/>
    <mergeCell ref="A81:D81"/>
    <mergeCell ref="AG77:AH77"/>
    <mergeCell ref="AI77:AJ77"/>
    <mergeCell ref="AK77:AL77"/>
    <mergeCell ref="AM77:AN77"/>
    <mergeCell ref="W56:X56"/>
    <mergeCell ref="Y56:Z56"/>
    <mergeCell ref="AA56:AB56"/>
    <mergeCell ref="AC56:AD56"/>
    <mergeCell ref="AE56:AF56"/>
    <mergeCell ref="AG56:AH56"/>
    <mergeCell ref="AO55:AP55"/>
    <mergeCell ref="AQ55:AR55"/>
    <mergeCell ref="E56:F56"/>
    <mergeCell ref="G56:H56"/>
    <mergeCell ref="K56:L56"/>
    <mergeCell ref="M56:N56"/>
    <mergeCell ref="O56:P56"/>
    <mergeCell ref="Q56:R56"/>
    <mergeCell ref="S56:T56"/>
    <mergeCell ref="U56:V56"/>
    <mergeCell ref="AC55:AD55"/>
    <mergeCell ref="AE55:AF55"/>
    <mergeCell ref="AG55:AH55"/>
    <mergeCell ref="AI55:AJ55"/>
    <mergeCell ref="AK55:AL55"/>
    <mergeCell ref="AM55:AN55"/>
    <mergeCell ref="Q55:R55"/>
    <mergeCell ref="S55:T55"/>
    <mergeCell ref="U55:V55"/>
    <mergeCell ref="W55:X55"/>
    <mergeCell ref="Y55:Z55"/>
    <mergeCell ref="AA55:AB55"/>
    <mergeCell ref="AI54:AJ54"/>
    <mergeCell ref="AK54:AL54"/>
    <mergeCell ref="AM54:AN54"/>
    <mergeCell ref="AO54:AP54"/>
    <mergeCell ref="AQ54:AR54"/>
    <mergeCell ref="E55:F55"/>
    <mergeCell ref="G55:H55"/>
    <mergeCell ref="K55:L55"/>
    <mergeCell ref="M55:N55"/>
    <mergeCell ref="O55:P55"/>
    <mergeCell ref="W54:X54"/>
    <mergeCell ref="Y54:Z54"/>
    <mergeCell ref="AA54:AB54"/>
    <mergeCell ref="AC54:AD54"/>
    <mergeCell ref="AE54:AF54"/>
    <mergeCell ref="AG54:AH54"/>
    <mergeCell ref="AO53:AP53"/>
    <mergeCell ref="AQ53:AR53"/>
    <mergeCell ref="E54:F54"/>
    <mergeCell ref="G54:H54"/>
    <mergeCell ref="K54:L54"/>
    <mergeCell ref="M54:N54"/>
    <mergeCell ref="O54:P54"/>
    <mergeCell ref="Q54:R54"/>
    <mergeCell ref="S54:T54"/>
    <mergeCell ref="U54:V54"/>
    <mergeCell ref="AC53:AD53"/>
    <mergeCell ref="AE53:AF53"/>
    <mergeCell ref="AG53:AH53"/>
    <mergeCell ref="AI53:AJ53"/>
    <mergeCell ref="AK53:AL53"/>
    <mergeCell ref="AM53:AN53"/>
    <mergeCell ref="Q53:R53"/>
    <mergeCell ref="S53:T53"/>
    <mergeCell ref="U53:V53"/>
    <mergeCell ref="W53:X53"/>
    <mergeCell ref="Y53:Z53"/>
    <mergeCell ref="AA53:AB53"/>
    <mergeCell ref="A50:B50"/>
    <mergeCell ref="A52:D56"/>
    <mergeCell ref="E52:F52"/>
    <mergeCell ref="G52:AR52"/>
    <mergeCell ref="AS52:AT56"/>
    <mergeCell ref="E53:F53"/>
    <mergeCell ref="G53:H53"/>
    <mergeCell ref="K53:L53"/>
    <mergeCell ref="M53:N53"/>
    <mergeCell ref="O53:P53"/>
    <mergeCell ref="AM32:AN32"/>
    <mergeCell ref="AO32:AP32"/>
    <mergeCell ref="AQ32:AR32"/>
    <mergeCell ref="A49:B49"/>
    <mergeCell ref="W32:X32"/>
    <mergeCell ref="Y32:Z32"/>
    <mergeCell ref="AA32:AB32"/>
    <mergeCell ref="AC32:AD32"/>
    <mergeCell ref="AO31:AP31"/>
    <mergeCell ref="AQ31:AR31"/>
    <mergeCell ref="E32:F32"/>
    <mergeCell ref="G32:H32"/>
    <mergeCell ref="K32:L32"/>
    <mergeCell ref="M32:N32"/>
    <mergeCell ref="O32:P32"/>
    <mergeCell ref="Q32:R32"/>
    <mergeCell ref="AI32:AJ32"/>
    <mergeCell ref="AK32:AL32"/>
    <mergeCell ref="S32:T32"/>
    <mergeCell ref="U32:V32"/>
    <mergeCell ref="AC31:AD31"/>
    <mergeCell ref="AE31:AF31"/>
    <mergeCell ref="AG31:AH31"/>
    <mergeCell ref="AI31:AJ31"/>
    <mergeCell ref="AE32:AF32"/>
    <mergeCell ref="AG32:AH32"/>
    <mergeCell ref="AK31:AL31"/>
    <mergeCell ref="AM31:AN31"/>
    <mergeCell ref="Q31:R31"/>
    <mergeCell ref="S31:T31"/>
    <mergeCell ref="U31:V31"/>
    <mergeCell ref="W31:X31"/>
    <mergeCell ref="Y31:Z31"/>
    <mergeCell ref="AA31:AB31"/>
    <mergeCell ref="AI30:AJ30"/>
    <mergeCell ref="AK30:AL30"/>
    <mergeCell ref="AM30:AN30"/>
    <mergeCell ref="AO30:AP30"/>
    <mergeCell ref="AQ30:AR30"/>
    <mergeCell ref="E31:F31"/>
    <mergeCell ref="G31:H31"/>
    <mergeCell ref="K31:L31"/>
    <mergeCell ref="M31:N31"/>
    <mergeCell ref="O31:P31"/>
    <mergeCell ref="W30:X30"/>
    <mergeCell ref="Y30:Z30"/>
    <mergeCell ref="AA30:AB30"/>
    <mergeCell ref="AC30:AD30"/>
    <mergeCell ref="AE30:AF30"/>
    <mergeCell ref="AG30:AH30"/>
    <mergeCell ref="AO29:AP29"/>
    <mergeCell ref="AQ29:AR29"/>
    <mergeCell ref="E30:F30"/>
    <mergeCell ref="G30:H30"/>
    <mergeCell ref="K30:L30"/>
    <mergeCell ref="M30:N30"/>
    <mergeCell ref="O30:P30"/>
    <mergeCell ref="Q30:R30"/>
    <mergeCell ref="S30:T30"/>
    <mergeCell ref="U30:V30"/>
    <mergeCell ref="AC29:AD29"/>
    <mergeCell ref="AE29:AF29"/>
    <mergeCell ref="AG29:AH29"/>
    <mergeCell ref="AI29:AJ29"/>
    <mergeCell ref="AK29:AL29"/>
    <mergeCell ref="AM29:AN29"/>
    <mergeCell ref="Q29:R29"/>
    <mergeCell ref="S29:T29"/>
    <mergeCell ref="U29:V29"/>
    <mergeCell ref="W29:X29"/>
    <mergeCell ref="Y29:Z29"/>
    <mergeCell ref="AA29:AB29"/>
    <mergeCell ref="A26:B26"/>
    <mergeCell ref="A28:D32"/>
    <mergeCell ref="E28:F28"/>
    <mergeCell ref="G28:AR28"/>
    <mergeCell ref="AS28:AT32"/>
    <mergeCell ref="E29:F29"/>
    <mergeCell ref="G29:H29"/>
    <mergeCell ref="K29:L29"/>
    <mergeCell ref="M29:N29"/>
    <mergeCell ref="O29:P29"/>
    <mergeCell ref="AO8:AP8"/>
    <mergeCell ref="AQ8:AR8"/>
    <mergeCell ref="A9:D9"/>
    <mergeCell ref="A25:B25"/>
    <mergeCell ref="Y8:Z8"/>
    <mergeCell ref="AA8:AB8"/>
    <mergeCell ref="AC8:AD8"/>
    <mergeCell ref="AE8:AF8"/>
    <mergeCell ref="AQ7:AR7"/>
    <mergeCell ref="E8:F8"/>
    <mergeCell ref="G8:H8"/>
    <mergeCell ref="K8:L8"/>
    <mergeCell ref="M8:N8"/>
    <mergeCell ref="O8:P8"/>
    <mergeCell ref="Q8:R8"/>
    <mergeCell ref="S8:T8"/>
    <mergeCell ref="AK8:AL8"/>
    <mergeCell ref="AM8:AN8"/>
    <mergeCell ref="U8:V8"/>
    <mergeCell ref="W8:X8"/>
    <mergeCell ref="AE7:AF7"/>
    <mergeCell ref="AG7:AH7"/>
    <mergeCell ref="AI7:AJ7"/>
    <mergeCell ref="AK7:AL7"/>
    <mergeCell ref="AG8:AH8"/>
    <mergeCell ref="AI8:AJ8"/>
    <mergeCell ref="AM7:AN7"/>
    <mergeCell ref="AO7:AP7"/>
    <mergeCell ref="S7:T7"/>
    <mergeCell ref="U7:V7"/>
    <mergeCell ref="W7:X7"/>
    <mergeCell ref="Y7:Z7"/>
    <mergeCell ref="AA7:AB7"/>
    <mergeCell ref="AC7:AD7"/>
    <mergeCell ref="E7:F7"/>
    <mergeCell ref="G7:H7"/>
    <mergeCell ref="K7:L7"/>
    <mergeCell ref="M7:N7"/>
    <mergeCell ref="O7:P7"/>
    <mergeCell ref="Q7:R7"/>
    <mergeCell ref="AG6:AH6"/>
    <mergeCell ref="AI6:AJ6"/>
    <mergeCell ref="AK6:AL6"/>
    <mergeCell ref="AM6:AN6"/>
    <mergeCell ref="AO6:AP6"/>
    <mergeCell ref="AQ6:AR6"/>
    <mergeCell ref="U6:V6"/>
    <mergeCell ref="W6:X6"/>
    <mergeCell ref="Y6:Z6"/>
    <mergeCell ref="AA6:AB6"/>
    <mergeCell ref="AC6:AD6"/>
    <mergeCell ref="AE6:AF6"/>
    <mergeCell ref="AM5:AN5"/>
    <mergeCell ref="AO5:AP5"/>
    <mergeCell ref="AQ5:AR5"/>
    <mergeCell ref="E6:F6"/>
    <mergeCell ref="G6:H6"/>
    <mergeCell ref="K6:L6"/>
    <mergeCell ref="M6:N6"/>
    <mergeCell ref="O6:P6"/>
    <mergeCell ref="Q6:R6"/>
    <mergeCell ref="S6:T6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A1:B1"/>
    <mergeCell ref="A2:B2"/>
    <mergeCell ref="A4:D8"/>
    <mergeCell ref="E4:F4"/>
    <mergeCell ref="G4:AR4"/>
    <mergeCell ref="AS4:AT8"/>
    <mergeCell ref="E5:F5"/>
    <mergeCell ref="G5:H5"/>
    <mergeCell ref="K5:L5"/>
    <mergeCell ref="M5:N5"/>
  </mergeCells>
  <pageMargins left="0.98425196850393704" right="0.9055118110236221" top="0.98425196850393704" bottom="0.93" header="0.31496062992125984" footer="0.31496062992125984"/>
  <pageSetup paperSize="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2015-05-22T04:09:03Z</dcterms:created>
  <dcterms:modified xsi:type="dcterms:W3CDTF">2015-05-22T04:09:28Z</dcterms:modified>
</cp:coreProperties>
</file>