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9.ตาราง 19\"/>
    </mc:Choice>
  </mc:AlternateContent>
  <bookViews>
    <workbookView xWindow="-120" yWindow="-120" windowWidth="21840" windowHeight="13140" tabRatio="656"/>
  </bookViews>
  <sheets>
    <sheet name="T-19.2" sheetId="25" r:id="rId1"/>
  </sheets>
  <calcPr calcId="162913"/>
</workbook>
</file>

<file path=xl/calcChain.xml><?xml version="1.0" encoding="utf-8"?>
<calcChain xmlns="http://schemas.openxmlformats.org/spreadsheetml/2006/main">
  <c r="L78" i="25" l="1"/>
  <c r="M78" i="25"/>
  <c r="L80" i="25"/>
  <c r="M80" i="25"/>
  <c r="L26" i="25"/>
  <c r="M26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E75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E78" i="25"/>
  <c r="F78" i="25"/>
  <c r="G78" i="25"/>
  <c r="H78" i="25"/>
  <c r="I78" i="25"/>
  <c r="J78" i="25"/>
  <c r="K78" i="25"/>
  <c r="N78" i="25"/>
  <c r="O78" i="25"/>
  <c r="P78" i="25"/>
  <c r="Q78" i="25"/>
  <c r="E80" i="25"/>
  <c r="F80" i="25"/>
  <c r="G80" i="25"/>
  <c r="H80" i="25"/>
  <c r="I80" i="25"/>
  <c r="J80" i="25"/>
  <c r="K80" i="25"/>
  <c r="N80" i="25"/>
  <c r="O80" i="25"/>
  <c r="P80" i="25"/>
  <c r="Q80" i="25"/>
  <c r="Q26" i="25"/>
  <c r="P26" i="25"/>
  <c r="O26" i="25"/>
  <c r="N26" i="25"/>
  <c r="K26" i="25"/>
  <c r="J26" i="25"/>
  <c r="I26" i="25"/>
  <c r="H26" i="25"/>
  <c r="G26" i="25"/>
  <c r="F26" i="25"/>
  <c r="E26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H13" i="25" l="1"/>
  <c r="K13" i="25"/>
  <c r="L13" i="25"/>
  <c r="M13" i="25"/>
  <c r="N13" i="25"/>
  <c r="P13" i="25"/>
  <c r="E13" i="25"/>
  <c r="Q13" i="25"/>
  <c r="I13" i="25"/>
  <c r="J13" i="25"/>
  <c r="O13" i="25"/>
  <c r="F13" i="25"/>
  <c r="G13" i="25"/>
</calcChain>
</file>

<file path=xl/sharedStrings.xml><?xml version="1.0" encoding="utf-8"?>
<sst xmlns="http://schemas.openxmlformats.org/spreadsheetml/2006/main" count="214" uniqueCount="124">
  <si>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</si>
  <si>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</si>
  <si>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</si>
  <si>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</si>
  <si>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</si>
  <si>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</si>
  <si>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</si>
  <si>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</si>
  <si>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</si>
  <si>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</si>
  <si>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</si>
  <si>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</si>
  <si>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</si>
  <si>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</si>
  <si>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</si>
  <si>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</si>
  <si>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</si>
  <si>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</si>
  <si>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</si>
  <si>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</si>
  <si>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</si>
  <si>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</si>
  <si>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</si>
  <si>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</si>
  <si>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</si>
  <si>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</si>
  <si>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</si>
  <si>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</si>
  <si>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</si>
  <si>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</si>
  <si>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</si>
  <si>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</si>
  <si>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</si>
  <si>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</si>
  <si>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</si>
  <si>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</si>
  <si>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</si>
  <si>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</si>
  <si>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</si>
  <si>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</si>
  <si>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</si>
  <si>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</si>
  <si>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</si>
  <si>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</si>
  <si>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</si>
  <si>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</si>
  <si>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</si>
  <si>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</si>
  <si>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</si>
  <si>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</si>
  <si>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</si>
  <si>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</si>
  <si>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Actual Revenue and Expenditure of Municipality by Type, District and Municipality: Fiscal Year 2019</t>
  </si>
  <si>
    <t xml:space="preserve">  Bang Mun Nak District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</si>
  <si>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</si>
  <si>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</si>
  <si>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</si>
  <si>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</si>
  <si>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</si>
  <si>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</si>
  <si>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</si>
  <si>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</si>
  <si>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เทศบาลตำบลเนินมะกอก</t>
  </si>
  <si>
    <t xml:space="preserve">      Noen Makok Subdistrict Municipality</t>
  </si>
  <si>
    <t xml:space="preserve">  Pho Thale District</t>
  </si>
  <si>
    <t xml:space="preserve">      เทศบาลตำบลโพทะเล</t>
  </si>
  <si>
    <t xml:space="preserve">      Pho Thale Subdistrict Municipality</t>
  </si>
  <si>
    <t xml:space="preserve">      เทศบาลตำบลบางคลาน</t>
  </si>
  <si>
    <t xml:space="preserve">      Bang Khlan Subdistrict Municipality</t>
  </si>
  <si>
    <t xml:space="preserve">      เทศบาลตำบลทุ่งน้อย</t>
  </si>
  <si>
    <t xml:space="preserve">      Thung Noi Subdistrict Municipality</t>
  </si>
  <si>
    <t xml:space="preserve">      เทศบาลตำบลท่าเสา</t>
  </si>
  <si>
    <t xml:space="preserve">      Tha Sao Subdistrict Municipality</t>
  </si>
  <si>
    <t xml:space="preserve">  Sam Ngam District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</si>
  <si>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</si>
  <si>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</si>
  <si>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</si>
  <si>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</si>
  <si>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 xml:space="preserve">      เทศบาลตำบลกำแพงดิน</t>
  </si>
  <si>
    <t xml:space="preserve">      Kamphaeng Din Subdistrict Municipality</t>
  </si>
  <si>
    <t xml:space="preserve">  Tap Khlo District</t>
  </si>
  <si>
    <t xml:space="preserve">      เทศบาลตำบลทับคล้อ</t>
  </si>
  <si>
    <t xml:space="preserve">      Tap Khlo Subdistrict Municipality</t>
  </si>
  <si>
    <t xml:space="preserve">      เทศบาลตำบลเขาทราย</t>
  </si>
  <si>
    <t xml:space="preserve">      Khao Sai Subdistrict Municipality</t>
  </si>
  <si>
    <t xml:space="preserve">  Sak Lek District</t>
  </si>
  <si>
    <t xml:space="preserve">      เทศบาลตำบลสากเหล็ก</t>
  </si>
  <si>
    <t xml:space="preserve">      Sak Lek Subdistrict Municipality</t>
  </si>
  <si>
    <t>อำเภอดงเจริญ</t>
  </si>
  <si>
    <t xml:space="preserve">  Dong Charoen District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</si>
  <si>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</si>
  <si>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</si>
  <si>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</si>
  <si>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Subdistrict Municipality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</si>
  <si>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</si>
  <si>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</si>
  <si>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 xml:space="preserve">  Mueang Phichit District</t>
  </si>
  <si>
    <t xml:space="preserve">      เทศบาลเมืองพิจิตร</t>
  </si>
  <si>
    <t xml:space="preserve">      Phichit Town Municipality</t>
  </si>
  <si>
    <t xml:space="preserve">      เทศบาลตำบลหัวดง</t>
  </si>
  <si>
    <t xml:space="preserve">      Hua Dong Subdistrict Municipality</t>
  </si>
  <si>
    <t xml:space="preserve">      เทศบาลตำบลวังกรด</t>
  </si>
  <si>
    <t xml:space="preserve">      Wang Krot Subdistrict Municipality</t>
  </si>
  <si>
    <t xml:space="preserve">      เทศบาลตำบลท่าฬ่อ</t>
  </si>
  <si>
    <t xml:space="preserve">      Tha Lo Subdistrict Municipality</t>
  </si>
  <si>
    <t xml:space="preserve">      เทศบาลตำบลดงป่าคำ</t>
  </si>
  <si>
    <t xml:space="preserve">      Dong Pa Kham Subdistrict Municipality</t>
  </si>
  <si>
    <t xml:space="preserve">  Wang Sai Phun District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</si>
  <si>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</si>
  <si>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</si>
  <si>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</si>
  <si>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</si>
  <si>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 xml:space="preserve">  Pho Prathap Chang District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</si>
  <si>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</si>
  <si>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</si>
  <si>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</si>
  <si>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Rop Subdistrict Municipality</t>
  </si>
  <si>
    <t xml:space="preserve">  Taphan Hin District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</si>
  <si>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</si>
  <si>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</si>
  <si>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</si>
  <si>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</si>
  <si>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2562 (ต่อ)</t>
  </si>
  <si>
    <t>Actual Revenue and Expenditure of Municipality by Type, District and Municipality: Fiscal Year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</si>
</sst>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/>
    <xf numFmtId="0" fontId="5" fillId="0" borderId="0" xfId="1" applyFont="1"/>
    <xf numFmtId="0" fontId="5" fillId="0" borderId="8" xfId="1" applyFont="1" applyBorder="1"/>
    <xf numFmtId="0" fontId="8" fillId="0" borderId="0" xfId="1" applyFont="1" applyAlignment="1">
      <alignment horizontal="left"/>
    </xf>
    <xf numFmtId="0" fontId="10" fillId="0" borderId="0" xfId="1" applyFont="1"/>
    <xf numFmtId="0" fontId="5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3" xfId="1" applyFont="1" applyBorder="1"/>
    <xf numFmtId="0" fontId="5" fillId="0" borderId="2" xfId="1" applyFont="1" applyBorder="1" applyAlignment="1">
      <alignment horizontal="left"/>
    </xf>
    <xf numFmtId="0" fontId="11" fillId="0" borderId="0" xfId="1" applyFont="1"/>
    <xf numFmtId="188" fontId="8" fillId="0" borderId="3" xfId="0" applyNumberFormat="1" applyFont="1" applyBorder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0" xfId="0" applyNumberFormat="1" applyFont="1"/>
    <xf numFmtId="0" fontId="5" fillId="0" borderId="0" xfId="1" applyFont="1" applyFill="1"/>
    <xf numFmtId="0" fontId="5" fillId="0" borderId="0" xfId="0" applyFont="1" applyFill="1"/>
    <xf numFmtId="0" fontId="5" fillId="0" borderId="2" xfId="0" applyFont="1" applyFill="1" applyBorder="1"/>
    <xf numFmtId="188" fontId="5" fillId="0" borderId="3" xfId="0" applyNumberFormat="1" applyFont="1" applyFill="1" applyBorder="1"/>
    <xf numFmtId="188" fontId="5" fillId="0" borderId="3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3" xfId="1" applyFont="1" applyFill="1" applyBorder="1"/>
    <xf numFmtId="0" fontId="7" fillId="0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432958</xdr:colOff>
      <xdr:row>0</xdr:row>
      <xdr:rowOff>0</xdr:rowOff>
    </xdr:from>
    <xdr:to>
      <xdr:col>20</xdr:col>
      <xdr:colOff>890157</xdr:colOff>
      <xdr:row>2</xdr:row>
      <xdr:rowOff>119015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2671140" y="0"/>
          <a:ext cx="457199" cy="677045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168</a:t>
            </a:r>
            <a:endParaRPr lang="th-TH" sz="1100">
              <a:latin typeface="+mn-lt"/>
            </a:endParaRPr>
          </a:p>
        </xdr:txBody>
      </xdr:sp>
    </xdr:grpSp>
    <xdr:clientData/>
  </xdr:twoCellAnchor>
  <xdr:twoCellAnchor>
    <xdr:from>
      <xdr:col>20</xdr:col>
      <xdr:colOff>423333</xdr:colOff>
      <xdr:row>62</xdr:row>
      <xdr:rowOff>67348</xdr:rowOff>
    </xdr:from>
    <xdr:to>
      <xdr:col>20</xdr:col>
      <xdr:colOff>890153</xdr:colOff>
      <xdr:row>64</xdr:row>
      <xdr:rowOff>186363</xdr:rowOff>
    </xdr:to>
    <xdr:grpSp>
      <xdr:nvGrpSpPr>
        <xdr:cNvPr id="13" name="Group 2">
          <a:extLst>
            <a:ext uri="{FF2B5EF4-FFF2-40B4-BE49-F238E27FC236}">
              <a16:creationId xmlns:a16="http://schemas.microsoft.com/office/drawing/2014/main" id="{25A27199-5922-4599-B808-7743CB719ACD}"/>
            </a:ext>
          </a:extLst>
        </xdr:cNvPr>
        <xdr:cNvGrpSpPr/>
      </xdr:nvGrpSpPr>
      <xdr:grpSpPr>
        <a:xfrm>
          <a:off x="12661515" y="15538257"/>
          <a:ext cx="466820" cy="677045"/>
          <a:chOff x="9925050" y="1885951"/>
          <a:chExt cx="457200" cy="600076"/>
        </a:xfrm>
      </xdr:grpSpPr>
      <xdr:sp macro="" textlink="">
        <xdr:nvSpPr>
          <xdr:cNvPr id="14" name="Chevron 3">
            <a:extLst>
              <a:ext uri="{FF2B5EF4-FFF2-40B4-BE49-F238E27FC236}">
                <a16:creationId xmlns:a16="http://schemas.microsoft.com/office/drawing/2014/main" id="{500668A0-AFE2-4149-A04D-B99E090B1C9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B9097ADD-1D69-440B-A3CC-24048E1793F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  <xdr:twoCellAnchor>
    <xdr:from>
      <xdr:col>20</xdr:col>
      <xdr:colOff>432955</xdr:colOff>
      <xdr:row>59</xdr:row>
      <xdr:rowOff>182803</xdr:rowOff>
    </xdr:from>
    <xdr:to>
      <xdr:col>20</xdr:col>
      <xdr:colOff>890156</xdr:colOff>
      <xdr:row>61</xdr:row>
      <xdr:rowOff>253616</xdr:rowOff>
    </xdr:to>
    <xdr:grpSp>
      <xdr:nvGrpSpPr>
        <xdr:cNvPr id="16" name="Group 6">
          <a:extLst>
            <a:ext uri="{FF2B5EF4-FFF2-40B4-BE49-F238E27FC236}">
              <a16:creationId xmlns:a16="http://schemas.microsoft.com/office/drawing/2014/main" id="{7945B979-9424-4314-A71C-7D177FAAE226}"/>
            </a:ext>
          </a:extLst>
        </xdr:cNvPr>
        <xdr:cNvGrpSpPr/>
      </xdr:nvGrpSpPr>
      <xdr:grpSpPr>
        <a:xfrm>
          <a:off x="12671137" y="14845530"/>
          <a:ext cx="457201" cy="609601"/>
          <a:chOff x="10229850" y="5772151"/>
          <a:chExt cx="457201" cy="600076"/>
        </a:xfrm>
      </xdr:grpSpPr>
      <xdr:sp macro="" textlink="">
        <xdr:nvSpPr>
          <xdr:cNvPr id="17" name="Chevron 8">
            <a:extLst>
              <a:ext uri="{FF2B5EF4-FFF2-40B4-BE49-F238E27FC236}">
                <a16:creationId xmlns:a16="http://schemas.microsoft.com/office/drawing/2014/main" id="{41AF5D65-AEB0-494E-B9A7-7E502A3599D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18" name="TextBox 9">
            <a:extLst>
              <a:ext uri="{FF2B5EF4-FFF2-40B4-BE49-F238E27FC236}">
                <a16:creationId xmlns:a16="http://schemas.microsoft.com/office/drawing/2014/main" id="{FFCE4D40-1C3F-48E1-8419-B61A8C1564FD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169</a:t>
            </a:r>
            <a:endParaRPr lang="th-TH" sz="1100">
              <a:latin typeface="+mn-l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86"/>
  <sheetViews>
    <sheetView showGridLines="0" tabSelected="1" zoomScale="99" zoomScaleNormal="99" workbookViewId="0">
      <selection activeCell="D4" sqref="D4"/>
    </sheetView>
  </sheetViews>
  <sheetFormatPr defaultColWidth="9.09765625" defaultRowHeight="21.75"/>
  <cols>
    <col min="1" max="1" width="1.69921875" style="7" customWidth="1"/>
    <col min="2" max="2" width="4.09765625" style="7" customWidth="1"/>
    <col min="3" max="3" width="3.3984375" style="7" customWidth="1"/>
    <col min="4" max="4" width="6.8984375" style="7" customWidth="1"/>
    <col min="5" max="17" width="7.296875" style="7" customWidth="1"/>
    <col min="18" max="18" width="1.296875" style="7" customWidth="1"/>
    <col min="19" max="19" width="14.09765625" style="7" customWidth="1"/>
    <col min="20" max="20" width="2.296875" style="7" customWidth="1"/>
    <col min="21" max="21" width="14.296875" style="7" customWidth="1"/>
    <col min="22" max="16384" width="9.09765625" style="7"/>
  </cols>
  <sheetData>
    <row r="1" spans="1:22" s="1" customFormat="1">
      <c r="B1" s="2" t="s">
        <v>2</v>
      </c>
      <c r="C1" s="3">
        <v>19.2</v>
      </c>
      <c r="D1" s="2" t="s">
        <v>51</v>
      </c>
    </row>
    <row r="2" spans="1:22" s="4" customFormat="1">
      <c r="B2" s="1" t="s">
        <v>24</v>
      </c>
      <c r="C2" s="3">
        <v>19.2</v>
      </c>
      <c r="D2" s="5" t="s">
        <v>52</v>
      </c>
    </row>
    <row r="3" spans="1:22" s="4" customFormat="1">
      <c r="B3" s="1"/>
      <c r="C3" s="3"/>
      <c r="D3" s="5"/>
      <c r="S3" s="6" t="s">
        <v>41</v>
      </c>
    </row>
    <row r="4" spans="1:22" ht="6" customHeight="1"/>
    <row r="5" spans="1:22" s="11" customFormat="1" ht="21" customHeight="1">
      <c r="A5" s="65" t="s">
        <v>12</v>
      </c>
      <c r="B5" s="65"/>
      <c r="C5" s="65"/>
      <c r="D5" s="66"/>
      <c r="E5" s="71" t="s">
        <v>13</v>
      </c>
      <c r="F5" s="72"/>
      <c r="G5" s="72"/>
      <c r="H5" s="72"/>
      <c r="I5" s="72"/>
      <c r="J5" s="72"/>
      <c r="K5" s="73"/>
      <c r="L5" s="74" t="s">
        <v>14</v>
      </c>
      <c r="M5" s="75"/>
      <c r="N5" s="75"/>
      <c r="O5" s="75"/>
      <c r="P5" s="75"/>
      <c r="Q5" s="75"/>
      <c r="R5" s="76" t="s">
        <v>23</v>
      </c>
      <c r="S5" s="77"/>
    </row>
    <row r="6" spans="1:22" s="11" customFormat="1" ht="21" customHeight="1">
      <c r="A6" s="85"/>
      <c r="B6" s="85"/>
      <c r="C6" s="85"/>
      <c r="D6" s="68"/>
      <c r="E6" s="82" t="s">
        <v>7</v>
      </c>
      <c r="F6" s="69"/>
      <c r="G6" s="69"/>
      <c r="H6" s="69"/>
      <c r="I6" s="69"/>
      <c r="J6" s="69"/>
      <c r="K6" s="70"/>
      <c r="L6" s="83" t="s">
        <v>15</v>
      </c>
      <c r="M6" s="84"/>
      <c r="N6" s="84"/>
      <c r="O6" s="84"/>
      <c r="P6" s="84"/>
      <c r="Q6" s="84"/>
      <c r="R6" s="78"/>
      <c r="S6" s="86"/>
    </row>
    <row r="7" spans="1:22" s="11" customFormat="1" ht="21" customHeight="1">
      <c r="A7" s="85"/>
      <c r="B7" s="85"/>
      <c r="C7" s="85"/>
      <c r="D7" s="68"/>
      <c r="E7" s="28"/>
      <c r="F7" s="28" t="s">
        <v>18</v>
      </c>
      <c r="G7" s="28"/>
      <c r="H7" s="28"/>
      <c r="I7" s="28"/>
      <c r="K7" s="29"/>
      <c r="L7" s="30"/>
      <c r="M7" s="30"/>
      <c r="N7" s="30"/>
      <c r="O7" s="30"/>
      <c r="P7" s="30"/>
      <c r="Q7" s="30"/>
      <c r="R7" s="78"/>
      <c r="S7" s="86"/>
      <c r="V7" s="20"/>
    </row>
    <row r="8" spans="1:22" s="11" customFormat="1" ht="21" customHeight="1">
      <c r="A8" s="85"/>
      <c r="B8" s="85"/>
      <c r="C8" s="85"/>
      <c r="D8" s="68"/>
      <c r="E8" s="28"/>
      <c r="F8" s="28" t="s">
        <v>29</v>
      </c>
      <c r="G8" s="28"/>
      <c r="H8" s="28" t="s">
        <v>6</v>
      </c>
      <c r="I8" s="28"/>
      <c r="J8" s="30"/>
      <c r="K8" s="28"/>
      <c r="L8" s="30"/>
      <c r="M8" s="30"/>
      <c r="N8" s="30"/>
      <c r="O8" s="30"/>
      <c r="P8" s="30"/>
      <c r="Q8" s="30"/>
      <c r="R8" s="78"/>
      <c r="S8" s="86"/>
      <c r="V8" s="20"/>
    </row>
    <row r="9" spans="1:22" s="11" customFormat="1" ht="21" customHeight="1">
      <c r="A9" s="85"/>
      <c r="B9" s="85"/>
      <c r="C9" s="85"/>
      <c r="D9" s="68"/>
      <c r="E9" s="28" t="s">
        <v>4</v>
      </c>
      <c r="F9" s="28" t="s">
        <v>30</v>
      </c>
      <c r="G9" s="28"/>
      <c r="H9" s="21" t="s">
        <v>31</v>
      </c>
      <c r="I9" s="28"/>
      <c r="J9" s="30"/>
      <c r="K9" s="28"/>
      <c r="L9" s="30" t="s">
        <v>21</v>
      </c>
      <c r="M9" s="30"/>
      <c r="N9" s="30"/>
      <c r="O9" s="30"/>
      <c r="P9" s="30"/>
      <c r="Q9" s="30"/>
      <c r="R9" s="78"/>
      <c r="S9" s="86"/>
      <c r="V9" s="20"/>
    </row>
    <row r="10" spans="1:22" s="11" customFormat="1" ht="21" customHeight="1">
      <c r="A10" s="85"/>
      <c r="B10" s="85"/>
      <c r="C10" s="85"/>
      <c r="D10" s="68"/>
      <c r="E10" s="22" t="s">
        <v>17</v>
      </c>
      <c r="F10" s="32" t="s">
        <v>39</v>
      </c>
      <c r="G10" s="28" t="s">
        <v>5</v>
      </c>
      <c r="H10" s="32" t="s">
        <v>40</v>
      </c>
      <c r="I10" s="28" t="s">
        <v>19</v>
      </c>
      <c r="J10" s="30" t="s">
        <v>10</v>
      </c>
      <c r="K10" s="28" t="s">
        <v>3</v>
      </c>
      <c r="L10" s="23" t="s">
        <v>16</v>
      </c>
      <c r="M10" s="30" t="s">
        <v>25</v>
      </c>
      <c r="N10" s="30" t="s">
        <v>26</v>
      </c>
      <c r="O10" s="30" t="s">
        <v>27</v>
      </c>
      <c r="P10" s="30" t="s">
        <v>28</v>
      </c>
      <c r="Q10" s="30" t="s">
        <v>32</v>
      </c>
      <c r="R10" s="78"/>
      <c r="S10" s="86"/>
      <c r="V10" s="31"/>
    </row>
    <row r="11" spans="1:22" s="11" customFormat="1" ht="21" customHeight="1">
      <c r="A11" s="69"/>
      <c r="B11" s="69"/>
      <c r="C11" s="69"/>
      <c r="D11" s="70"/>
      <c r="E11" s="24" t="s">
        <v>20</v>
      </c>
      <c r="F11" s="24" t="s">
        <v>38</v>
      </c>
      <c r="G11" s="24" t="s">
        <v>8</v>
      </c>
      <c r="H11" s="24" t="s">
        <v>37</v>
      </c>
      <c r="I11" s="24" t="s">
        <v>9</v>
      </c>
      <c r="J11" s="25" t="s">
        <v>11</v>
      </c>
      <c r="K11" s="24" t="s">
        <v>1</v>
      </c>
      <c r="L11" s="25" t="s">
        <v>36</v>
      </c>
      <c r="M11" s="25" t="s">
        <v>33</v>
      </c>
      <c r="N11" s="25" t="s">
        <v>34</v>
      </c>
      <c r="O11" s="25" t="s">
        <v>35</v>
      </c>
      <c r="P11" s="25" t="s">
        <v>11</v>
      </c>
      <c r="Q11" s="24" t="s">
        <v>1</v>
      </c>
      <c r="R11" s="80"/>
      <c r="S11" s="81"/>
      <c r="V11" s="20"/>
    </row>
    <row r="12" spans="1:22" s="11" customFormat="1" ht="3" customHeight="1">
      <c r="A12" s="12"/>
      <c r="B12" s="12"/>
      <c r="C12" s="12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2"/>
      <c r="V12" s="15"/>
    </row>
    <row r="13" spans="1:22" s="9" customFormat="1" ht="21" customHeight="1">
      <c r="A13" s="61" t="s">
        <v>22</v>
      </c>
      <c r="B13" s="61"/>
      <c r="C13" s="61"/>
      <c r="D13" s="62"/>
      <c r="E13" s="48">
        <f t="shared" ref="E13:Q13" si="0">E14+E20+E23+E26+E45+E51+E56+E75+E78+E80</f>
        <v>779517.62237999996</v>
      </c>
      <c r="F13" s="48">
        <f t="shared" si="0"/>
        <v>12235.911499999998</v>
      </c>
      <c r="G13" s="48">
        <f t="shared" si="0"/>
        <v>23293.252239999998</v>
      </c>
      <c r="H13" s="48">
        <f t="shared" si="0"/>
        <v>8890.6624700000011</v>
      </c>
      <c r="I13" s="48">
        <f t="shared" si="0"/>
        <v>3848.4999899999993</v>
      </c>
      <c r="J13" s="48">
        <f t="shared" si="0"/>
        <v>1026380.8778800002</v>
      </c>
      <c r="K13" s="48">
        <f t="shared" si="0"/>
        <v>23897.24509</v>
      </c>
      <c r="L13" s="48">
        <f t="shared" si="0"/>
        <v>333624.84675999999</v>
      </c>
      <c r="M13" s="48">
        <f t="shared" si="0"/>
        <v>575348.57238000014</v>
      </c>
      <c r="N13" s="48">
        <f t="shared" si="0"/>
        <v>354860.39585000003</v>
      </c>
      <c r="O13" s="48">
        <f t="shared" si="0"/>
        <v>207964.27460000003</v>
      </c>
      <c r="P13" s="48">
        <f t="shared" si="0"/>
        <v>79898.395979999987</v>
      </c>
      <c r="Q13" s="48">
        <f t="shared" si="0"/>
        <v>2668.8953000000001</v>
      </c>
      <c r="S13" s="63" t="s">
        <v>0</v>
      </c>
      <c r="T13" s="64"/>
    </row>
    <row r="14" spans="1:22" s="9" customFormat="1" ht="21" customHeight="1">
      <c r="A14" s="37" t="s">
        <v>42</v>
      </c>
      <c r="B14" s="37"/>
      <c r="C14" s="43"/>
      <c r="D14" s="26"/>
      <c r="E14" s="48">
        <f t="shared" ref="E14:Q14" si="1">SUM(E15:E19)</f>
        <v>183660.36649999997</v>
      </c>
      <c r="F14" s="48">
        <f t="shared" si="1"/>
        <v>3407.4961399999997</v>
      </c>
      <c r="G14" s="48">
        <f t="shared" si="1"/>
        <v>6818.9053600000007</v>
      </c>
      <c r="H14" s="48">
        <f t="shared" si="1"/>
        <v>2074.5479500000001</v>
      </c>
      <c r="I14" s="48">
        <f t="shared" si="1"/>
        <v>2144.3407299999999</v>
      </c>
      <c r="J14" s="48">
        <f t="shared" si="1"/>
        <v>255945.76374000002</v>
      </c>
      <c r="K14" s="48">
        <f t="shared" si="1"/>
        <v>3361.1531400000003</v>
      </c>
      <c r="L14" s="48">
        <f t="shared" si="1"/>
        <v>69237.262520000004</v>
      </c>
      <c r="M14" s="48">
        <f t="shared" si="1"/>
        <v>163017.58956000002</v>
      </c>
      <c r="N14" s="48">
        <f t="shared" si="1"/>
        <v>82710.114480000004</v>
      </c>
      <c r="O14" s="48">
        <f t="shared" si="1"/>
        <v>45028.762670000004</v>
      </c>
      <c r="P14" s="48">
        <f t="shared" si="1"/>
        <v>13728.622379999999</v>
      </c>
      <c r="Q14" s="48">
        <f t="shared" si="1"/>
        <v>0</v>
      </c>
      <c r="R14" s="37" t="s">
        <v>96</v>
      </c>
      <c r="S14" s="44"/>
    </row>
    <row r="15" spans="1:22" s="9" customFormat="1" ht="21" customHeight="1">
      <c r="A15" s="38" t="s">
        <v>97</v>
      </c>
      <c r="C15" s="43"/>
      <c r="D15" s="26"/>
      <c r="E15" s="49">
        <v>103458.53362999999</v>
      </c>
      <c r="F15" s="49">
        <v>1794.7303400000001</v>
      </c>
      <c r="G15" s="49">
        <v>4589.3792800000001</v>
      </c>
      <c r="H15" s="49">
        <v>2074.5479500000001</v>
      </c>
      <c r="I15" s="49">
        <v>843.85680000000002</v>
      </c>
      <c r="J15" s="49">
        <v>166786.47341000001</v>
      </c>
      <c r="K15" s="50">
        <v>874.53554000000008</v>
      </c>
      <c r="L15" s="49">
        <v>33290.548300000002</v>
      </c>
      <c r="M15" s="49">
        <v>112979.30823000001</v>
      </c>
      <c r="N15" s="49">
        <v>48338.16173</v>
      </c>
      <c r="O15" s="49">
        <v>16182.66</v>
      </c>
      <c r="P15" s="49">
        <v>10135</v>
      </c>
      <c r="Q15" s="50">
        <v>0</v>
      </c>
      <c r="R15" s="45" t="s">
        <v>98</v>
      </c>
      <c r="S15" s="44"/>
    </row>
    <row r="16" spans="1:22" s="9" customFormat="1" ht="21" customHeight="1">
      <c r="A16" s="38" t="s">
        <v>99</v>
      </c>
      <c r="C16" s="43"/>
      <c r="D16" s="26"/>
      <c r="E16" s="49">
        <v>19841.614009999998</v>
      </c>
      <c r="F16" s="49">
        <v>1027.2099000000001</v>
      </c>
      <c r="G16" s="49">
        <v>329.86340000000001</v>
      </c>
      <c r="H16" s="50">
        <v>0</v>
      </c>
      <c r="I16" s="49">
        <v>346.61200000000002</v>
      </c>
      <c r="J16" s="49">
        <v>24989.2366</v>
      </c>
      <c r="K16" s="49">
        <v>0</v>
      </c>
      <c r="L16" s="49">
        <v>8144.8614500000003</v>
      </c>
      <c r="M16" s="49">
        <v>16541.22</v>
      </c>
      <c r="N16" s="49">
        <v>12910.306119999999</v>
      </c>
      <c r="O16" s="49">
        <v>4426.8262500000001</v>
      </c>
      <c r="P16" s="49">
        <v>1204.9154799999999</v>
      </c>
      <c r="Q16" s="50">
        <v>0</v>
      </c>
      <c r="R16" s="45" t="s">
        <v>100</v>
      </c>
      <c r="S16" s="44"/>
    </row>
    <row r="17" spans="1:19" s="9" customFormat="1" ht="21" customHeight="1">
      <c r="A17" s="38" t="s">
        <v>101</v>
      </c>
      <c r="C17" s="43"/>
      <c r="D17" s="26"/>
      <c r="E17" s="49">
        <v>25534.81191</v>
      </c>
      <c r="F17" s="49">
        <v>222.38399999999999</v>
      </c>
      <c r="G17" s="49">
        <v>770.85617000000002</v>
      </c>
      <c r="H17" s="50">
        <v>0</v>
      </c>
      <c r="I17" s="49">
        <v>201.15700000000001</v>
      </c>
      <c r="J17" s="49">
        <v>26124.479370000001</v>
      </c>
      <c r="K17" s="49">
        <v>2293.8176000000003</v>
      </c>
      <c r="L17" s="49">
        <v>11875.361289999999</v>
      </c>
      <c r="M17" s="49">
        <v>9119.9643300000007</v>
      </c>
      <c r="N17" s="49">
        <v>9957.0150299999987</v>
      </c>
      <c r="O17" s="49">
        <v>14075.71342</v>
      </c>
      <c r="P17" s="49">
        <v>976.70690000000002</v>
      </c>
      <c r="Q17" s="50">
        <v>0</v>
      </c>
      <c r="R17" s="45" t="s">
        <v>102</v>
      </c>
      <c r="S17" s="44"/>
    </row>
    <row r="18" spans="1:19" s="53" customFormat="1" ht="21" customHeight="1">
      <c r="A18" s="52" t="s">
        <v>103</v>
      </c>
      <c r="C18" s="57"/>
      <c r="D18" s="58"/>
      <c r="E18" s="55">
        <v>19700.13033</v>
      </c>
      <c r="F18" s="55">
        <v>174.11510000000001</v>
      </c>
      <c r="G18" s="55">
        <v>649.84148000000005</v>
      </c>
      <c r="H18" s="56">
        <v>0</v>
      </c>
      <c r="I18" s="55">
        <v>74.305999999999997</v>
      </c>
      <c r="J18" s="55">
        <v>14900.264999999999</v>
      </c>
      <c r="K18" s="56">
        <v>0</v>
      </c>
      <c r="L18" s="55">
        <v>6429.89581</v>
      </c>
      <c r="M18" s="55">
        <v>12452.891</v>
      </c>
      <c r="N18" s="55">
        <v>6829.0255900000002</v>
      </c>
      <c r="O18" s="55">
        <v>3642.0630000000001</v>
      </c>
      <c r="P18" s="55">
        <v>853</v>
      </c>
      <c r="Q18" s="56">
        <v>0</v>
      </c>
      <c r="R18" s="59" t="s">
        <v>104</v>
      </c>
      <c r="S18" s="60"/>
    </row>
    <row r="19" spans="1:19" s="9" customFormat="1" ht="21" customHeight="1">
      <c r="A19" s="46" t="s">
        <v>105</v>
      </c>
      <c r="C19" s="43"/>
      <c r="D19" s="26"/>
      <c r="E19" s="49">
        <v>15125.276619999999</v>
      </c>
      <c r="F19" s="49">
        <v>189.05679999999998</v>
      </c>
      <c r="G19" s="49">
        <v>478.96503000000001</v>
      </c>
      <c r="H19" s="50">
        <v>0</v>
      </c>
      <c r="I19" s="49">
        <v>678.40893000000005</v>
      </c>
      <c r="J19" s="49">
        <v>23145.309359999999</v>
      </c>
      <c r="K19" s="49">
        <v>192.8</v>
      </c>
      <c r="L19" s="49">
        <v>9496.5956700000006</v>
      </c>
      <c r="M19" s="49">
        <v>11924.206</v>
      </c>
      <c r="N19" s="49">
        <v>4675.6060099999995</v>
      </c>
      <c r="O19" s="49">
        <v>6701.5</v>
      </c>
      <c r="P19" s="49">
        <v>559</v>
      </c>
      <c r="Q19" s="50">
        <v>0</v>
      </c>
      <c r="R19" s="45" t="s">
        <v>106</v>
      </c>
      <c r="S19" s="44"/>
    </row>
    <row r="20" spans="1:19" s="9" customFormat="1" ht="21" customHeight="1">
      <c r="A20" s="37" t="s">
        <v>43</v>
      </c>
      <c r="B20" s="37"/>
      <c r="C20" s="43"/>
      <c r="D20" s="26"/>
      <c r="E20" s="48">
        <f>SUM(E21:E22)</f>
        <v>35556.780239999993</v>
      </c>
      <c r="F20" s="48">
        <f t="shared" ref="F20:Q20" si="2">SUM(F21:F22)</f>
        <v>158.4341</v>
      </c>
      <c r="G20" s="48">
        <f t="shared" si="2"/>
        <v>635.25392999999997</v>
      </c>
      <c r="H20" s="48">
        <f t="shared" si="2"/>
        <v>0</v>
      </c>
      <c r="I20" s="48">
        <f t="shared" si="2"/>
        <v>105.6906</v>
      </c>
      <c r="J20" s="48">
        <f t="shared" si="2"/>
        <v>40793.096229999996</v>
      </c>
      <c r="K20" s="48">
        <f t="shared" si="2"/>
        <v>2827.3</v>
      </c>
      <c r="L20" s="48">
        <f t="shared" si="2"/>
        <v>14499.66547</v>
      </c>
      <c r="M20" s="48">
        <f t="shared" si="2"/>
        <v>19448.32</v>
      </c>
      <c r="N20" s="48">
        <f t="shared" si="2"/>
        <v>13675.678879999999</v>
      </c>
      <c r="O20" s="48">
        <f t="shared" si="2"/>
        <v>10299.288839999999</v>
      </c>
      <c r="P20" s="48">
        <f t="shared" si="2"/>
        <v>4970.38825</v>
      </c>
      <c r="Q20" s="48">
        <f t="shared" si="2"/>
        <v>2547.3000000000002</v>
      </c>
      <c r="R20" s="37" t="s">
        <v>107</v>
      </c>
      <c r="S20" s="44"/>
    </row>
    <row r="21" spans="1:19" s="9" customFormat="1" ht="21" customHeight="1">
      <c r="A21" s="38" t="s">
        <v>108</v>
      </c>
      <c r="B21" s="38"/>
      <c r="C21" s="43"/>
      <c r="D21" s="26"/>
      <c r="E21" s="49">
        <v>21087.426959999997</v>
      </c>
      <c r="F21" s="49">
        <v>136.34049999999999</v>
      </c>
      <c r="G21" s="49">
        <v>473.80529999999999</v>
      </c>
      <c r="H21" s="50">
        <v>0</v>
      </c>
      <c r="I21" s="50">
        <v>24.930599999999998</v>
      </c>
      <c r="J21" s="49">
        <v>18955.346229999999</v>
      </c>
      <c r="K21" s="50">
        <v>2547.3000000000002</v>
      </c>
      <c r="L21" s="49">
        <v>7182.8291600000002</v>
      </c>
      <c r="M21" s="49">
        <v>9133.2000000000007</v>
      </c>
      <c r="N21" s="49">
        <v>7950.8469800000003</v>
      </c>
      <c r="O21" s="49">
        <v>2587.6</v>
      </c>
      <c r="P21" s="49">
        <v>4030.6390299999998</v>
      </c>
      <c r="Q21" s="50">
        <v>2547.3000000000002</v>
      </c>
      <c r="R21" s="38" t="s">
        <v>109</v>
      </c>
      <c r="S21" s="44"/>
    </row>
    <row r="22" spans="1:19" s="9" customFormat="1" ht="21" customHeight="1">
      <c r="A22" s="38" t="s">
        <v>110</v>
      </c>
      <c r="B22" s="38"/>
      <c r="C22" s="43"/>
      <c r="D22" s="26"/>
      <c r="E22" s="49">
        <v>14469.353279999999</v>
      </c>
      <c r="F22" s="49">
        <v>22.093599999999999</v>
      </c>
      <c r="G22" s="49">
        <v>161.44863000000001</v>
      </c>
      <c r="H22" s="50">
        <v>0</v>
      </c>
      <c r="I22" s="49">
        <v>80.760000000000005</v>
      </c>
      <c r="J22" s="49">
        <v>21837.75</v>
      </c>
      <c r="K22" s="49">
        <v>280</v>
      </c>
      <c r="L22" s="49">
        <v>7316.8363099999997</v>
      </c>
      <c r="M22" s="49">
        <v>10315.120000000001</v>
      </c>
      <c r="N22" s="49">
        <v>5724.8319000000001</v>
      </c>
      <c r="O22" s="49">
        <v>7711.6888399999998</v>
      </c>
      <c r="P22" s="49">
        <v>939.74921999999992</v>
      </c>
      <c r="Q22" s="50">
        <v>0</v>
      </c>
      <c r="R22" s="38" t="s">
        <v>111</v>
      </c>
      <c r="S22" s="44"/>
    </row>
    <row r="23" spans="1:19" s="9" customFormat="1" ht="21" customHeight="1">
      <c r="A23" s="37" t="s">
        <v>44</v>
      </c>
      <c r="B23" s="37"/>
      <c r="C23" s="43"/>
      <c r="D23" s="26"/>
      <c r="E23" s="48">
        <f>SUM(E24:E25)</f>
        <v>63407.119649999993</v>
      </c>
      <c r="F23" s="48">
        <f t="shared" ref="F23:Q23" si="3">SUM(F24:F25)</f>
        <v>218.58940999999999</v>
      </c>
      <c r="G23" s="48">
        <f t="shared" si="3"/>
        <v>698.33265000000006</v>
      </c>
      <c r="H23" s="48">
        <f t="shared" si="3"/>
        <v>0</v>
      </c>
      <c r="I23" s="48">
        <f t="shared" si="3"/>
        <v>328.02199999999999</v>
      </c>
      <c r="J23" s="48">
        <f t="shared" si="3"/>
        <v>88775.31607999999</v>
      </c>
      <c r="K23" s="48">
        <f t="shared" si="3"/>
        <v>160.595</v>
      </c>
      <c r="L23" s="48">
        <f t="shared" si="3"/>
        <v>39687.220119999998</v>
      </c>
      <c r="M23" s="48">
        <f t="shared" si="3"/>
        <v>37692.12631</v>
      </c>
      <c r="N23" s="48">
        <f t="shared" si="3"/>
        <v>39015.463069999998</v>
      </c>
      <c r="O23" s="48">
        <f t="shared" si="3"/>
        <v>15348.79412</v>
      </c>
      <c r="P23" s="48">
        <f t="shared" si="3"/>
        <v>8379.0780000000013</v>
      </c>
      <c r="Q23" s="48">
        <f t="shared" si="3"/>
        <v>0</v>
      </c>
      <c r="R23" s="37" t="s">
        <v>112</v>
      </c>
      <c r="S23" s="44"/>
    </row>
    <row r="24" spans="1:19" s="9" customFormat="1" ht="21" customHeight="1">
      <c r="A24" s="41" t="s">
        <v>113</v>
      </c>
      <c r="B24" s="47"/>
      <c r="C24" s="43"/>
      <c r="D24" s="26"/>
      <c r="E24" s="49">
        <v>42208.020929999999</v>
      </c>
      <c r="F24" s="49">
        <v>190.37741</v>
      </c>
      <c r="G24" s="49">
        <v>436.33001999999999</v>
      </c>
      <c r="H24" s="50">
        <v>0</v>
      </c>
      <c r="I24" s="49">
        <v>128.078</v>
      </c>
      <c r="J24" s="49">
        <v>62886.318079999997</v>
      </c>
      <c r="K24" s="50">
        <v>160.595</v>
      </c>
      <c r="L24" s="49">
        <v>24363.64488</v>
      </c>
      <c r="M24" s="49">
        <v>25638.406440000002</v>
      </c>
      <c r="N24" s="49">
        <v>30774.159239999997</v>
      </c>
      <c r="O24" s="49">
        <v>11804.35412</v>
      </c>
      <c r="P24" s="49">
        <v>5871.0780000000004</v>
      </c>
      <c r="Q24" s="50">
        <v>0</v>
      </c>
      <c r="R24" s="38" t="s">
        <v>114</v>
      </c>
      <c r="S24" s="44"/>
    </row>
    <row r="25" spans="1:19" s="9" customFormat="1" ht="21" customHeight="1">
      <c r="A25" s="38" t="s">
        <v>115</v>
      </c>
      <c r="B25" s="38"/>
      <c r="C25" s="43"/>
      <c r="D25" s="26"/>
      <c r="E25" s="49">
        <v>21199.098719999998</v>
      </c>
      <c r="F25" s="49">
        <v>28.212</v>
      </c>
      <c r="G25" s="49">
        <v>262.00263000000001</v>
      </c>
      <c r="H25" s="50">
        <v>0</v>
      </c>
      <c r="I25" s="49">
        <v>199.94399999999999</v>
      </c>
      <c r="J25" s="49">
        <v>25888.998</v>
      </c>
      <c r="K25" s="50">
        <v>0</v>
      </c>
      <c r="L25" s="49">
        <v>15323.57524</v>
      </c>
      <c r="M25" s="49">
        <v>12053.719869999999</v>
      </c>
      <c r="N25" s="49">
        <v>8241.3038300000007</v>
      </c>
      <c r="O25" s="49">
        <v>3544.44</v>
      </c>
      <c r="P25" s="49">
        <v>2508</v>
      </c>
      <c r="Q25" s="50">
        <v>0</v>
      </c>
      <c r="R25" s="42" t="s">
        <v>116</v>
      </c>
      <c r="S25" s="44"/>
    </row>
    <row r="26" spans="1:19" s="9" customFormat="1" ht="21" customHeight="1">
      <c r="A26" s="37" t="s">
        <v>45</v>
      </c>
      <c r="B26" s="37"/>
      <c r="C26" s="43"/>
      <c r="D26" s="26"/>
      <c r="E26" s="48">
        <f>SUM(E27:E28)</f>
        <v>136738.22662</v>
      </c>
      <c r="F26" s="48">
        <f t="shared" ref="F26:Q26" si="4">SUM(F27:F28)</f>
        <v>2312.6532000000002</v>
      </c>
      <c r="G26" s="48">
        <f t="shared" si="4"/>
        <v>5314.27448</v>
      </c>
      <c r="H26" s="48">
        <f t="shared" si="4"/>
        <v>3365.8569199999997</v>
      </c>
      <c r="I26" s="48">
        <f t="shared" si="4"/>
        <v>141.51510000000002</v>
      </c>
      <c r="J26" s="48">
        <f t="shared" si="4"/>
        <v>153263.12612</v>
      </c>
      <c r="K26" s="48">
        <f t="shared" si="4"/>
        <v>4380.8999999999996</v>
      </c>
      <c r="L26" s="48">
        <f t="shared" si="4"/>
        <v>19559.337650000001</v>
      </c>
      <c r="M26" s="48">
        <f t="shared" si="4"/>
        <v>107445.49100000001</v>
      </c>
      <c r="N26" s="48">
        <f t="shared" si="4"/>
        <v>42293.06394</v>
      </c>
      <c r="O26" s="48">
        <f t="shared" si="4"/>
        <v>22015.401590000001</v>
      </c>
      <c r="P26" s="48">
        <f t="shared" si="4"/>
        <v>22282.948120000001</v>
      </c>
      <c r="Q26" s="48">
        <f t="shared" si="4"/>
        <v>0</v>
      </c>
      <c r="R26" s="37" t="s">
        <v>117</v>
      </c>
      <c r="S26" s="44"/>
    </row>
    <row r="27" spans="1:19" s="9" customFormat="1" ht="21" customHeight="1">
      <c r="A27" s="38" t="s">
        <v>118</v>
      </c>
      <c r="B27" s="38"/>
      <c r="C27" s="43"/>
      <c r="D27" s="26"/>
      <c r="E27" s="49">
        <v>116548.2837</v>
      </c>
      <c r="F27" s="49">
        <v>2274.0352000000003</v>
      </c>
      <c r="G27" s="49">
        <v>5005.7004200000001</v>
      </c>
      <c r="H27" s="49">
        <v>3365.8569199999997</v>
      </c>
      <c r="I27" s="49">
        <v>79.307600000000008</v>
      </c>
      <c r="J27" s="49">
        <v>129806.42212</v>
      </c>
      <c r="K27" s="49">
        <v>0</v>
      </c>
      <c r="L27" s="49">
        <v>5808.5346500000005</v>
      </c>
      <c r="M27" s="49">
        <v>96694.346000000005</v>
      </c>
      <c r="N27" s="49">
        <v>31979.837469999999</v>
      </c>
      <c r="O27" s="49">
        <v>16718.94138</v>
      </c>
      <c r="P27" s="49">
        <v>20632.948120000001</v>
      </c>
      <c r="Q27" s="50">
        <v>0</v>
      </c>
      <c r="R27" s="38" t="s">
        <v>119</v>
      </c>
      <c r="S27" s="44"/>
    </row>
    <row r="28" spans="1:19" s="9" customFormat="1" ht="21" customHeight="1">
      <c r="A28" s="38" t="s">
        <v>120</v>
      </c>
      <c r="B28" s="38"/>
      <c r="C28" s="43"/>
      <c r="D28" s="26"/>
      <c r="E28" s="49">
        <v>20189.942920000001</v>
      </c>
      <c r="F28" s="49">
        <v>38.618000000000002</v>
      </c>
      <c r="G28" s="49">
        <v>308.57405999999997</v>
      </c>
      <c r="H28" s="50">
        <v>0</v>
      </c>
      <c r="I28" s="49">
        <v>62.207500000000003</v>
      </c>
      <c r="J28" s="49">
        <v>23456.704000000002</v>
      </c>
      <c r="K28" s="49">
        <v>4380.8999999999996</v>
      </c>
      <c r="L28" s="49">
        <v>13750.803</v>
      </c>
      <c r="M28" s="49">
        <v>10751.145</v>
      </c>
      <c r="N28" s="49">
        <v>10313.226470000001</v>
      </c>
      <c r="O28" s="49">
        <v>5296.4602100000002</v>
      </c>
      <c r="P28" s="49">
        <v>1650</v>
      </c>
      <c r="Q28" s="50">
        <v>0</v>
      </c>
      <c r="R28" s="38" t="s">
        <v>121</v>
      </c>
      <c r="S28" s="44"/>
    </row>
    <row r="29" spans="1:19" s="15" customFormat="1" ht="3" customHeight="1">
      <c r="D29" s="16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s="15" customFormat="1" ht="3" customHeight="1"/>
    <row r="31" spans="1:19" s="10" customFormat="1"/>
    <row r="32" spans="1:19" s="10" customFormat="1"/>
    <row r="33" spans="1:22" s="1" customFormat="1">
      <c r="B33" s="2" t="s">
        <v>2</v>
      </c>
      <c r="C33" s="3">
        <v>19.2</v>
      </c>
      <c r="D33" s="2" t="s">
        <v>122</v>
      </c>
    </row>
    <row r="34" spans="1:22" s="34" customFormat="1">
      <c r="B34" s="1" t="s">
        <v>24</v>
      </c>
      <c r="C34" s="3">
        <v>19.2</v>
      </c>
      <c r="D34" s="2" t="s">
        <v>123</v>
      </c>
    </row>
    <row r="35" spans="1:22" s="34" customFormat="1">
      <c r="B35" s="1"/>
      <c r="C35" s="3"/>
      <c r="D35" s="2"/>
      <c r="S35" s="6" t="s">
        <v>41</v>
      </c>
    </row>
    <row r="36" spans="1:22" ht="6" customHeight="1"/>
    <row r="37" spans="1:22" s="11" customFormat="1" ht="21" customHeight="1">
      <c r="A37" s="65" t="s">
        <v>12</v>
      </c>
      <c r="B37" s="65"/>
      <c r="C37" s="65"/>
      <c r="D37" s="66"/>
      <c r="E37" s="71" t="s">
        <v>13</v>
      </c>
      <c r="F37" s="72"/>
      <c r="G37" s="72"/>
      <c r="H37" s="72"/>
      <c r="I37" s="72"/>
      <c r="J37" s="72"/>
      <c r="K37" s="73"/>
      <c r="L37" s="74" t="s">
        <v>14</v>
      </c>
      <c r="M37" s="75"/>
      <c r="N37" s="75"/>
      <c r="O37" s="75"/>
      <c r="P37" s="75"/>
      <c r="Q37" s="75"/>
      <c r="R37" s="76" t="s">
        <v>23</v>
      </c>
      <c r="S37" s="77"/>
    </row>
    <row r="38" spans="1:22" s="11" customFormat="1" ht="21" customHeight="1">
      <c r="A38" s="67"/>
      <c r="B38" s="67"/>
      <c r="C38" s="67"/>
      <c r="D38" s="68"/>
      <c r="E38" s="82" t="s">
        <v>7</v>
      </c>
      <c r="F38" s="69"/>
      <c r="G38" s="69"/>
      <c r="H38" s="69"/>
      <c r="I38" s="69"/>
      <c r="J38" s="69"/>
      <c r="K38" s="70"/>
      <c r="L38" s="83" t="s">
        <v>15</v>
      </c>
      <c r="M38" s="84"/>
      <c r="N38" s="84"/>
      <c r="O38" s="84"/>
      <c r="P38" s="84"/>
      <c r="Q38" s="84"/>
      <c r="R38" s="78"/>
      <c r="S38" s="79"/>
    </row>
    <row r="39" spans="1:22" s="11" customFormat="1" ht="21" customHeight="1">
      <c r="A39" s="67"/>
      <c r="B39" s="67"/>
      <c r="C39" s="67"/>
      <c r="D39" s="68"/>
      <c r="E39" s="28"/>
      <c r="F39" s="28" t="s">
        <v>18</v>
      </c>
      <c r="G39" s="28"/>
      <c r="H39" s="28"/>
      <c r="I39" s="28"/>
      <c r="K39" s="29"/>
      <c r="L39" s="30"/>
      <c r="M39" s="30"/>
      <c r="N39" s="30"/>
      <c r="O39" s="30"/>
      <c r="P39" s="30"/>
      <c r="Q39" s="30"/>
      <c r="R39" s="78"/>
      <c r="S39" s="79"/>
      <c r="V39" s="21"/>
    </row>
    <row r="40" spans="1:22" s="11" customFormat="1" ht="21" customHeight="1">
      <c r="A40" s="67"/>
      <c r="B40" s="67"/>
      <c r="C40" s="67"/>
      <c r="D40" s="68"/>
      <c r="E40" s="28" t="s">
        <v>4</v>
      </c>
      <c r="F40" s="28" t="s">
        <v>29</v>
      </c>
      <c r="G40" s="28"/>
      <c r="H40" s="22" t="s">
        <v>6</v>
      </c>
      <c r="I40" s="28"/>
      <c r="J40" s="30"/>
      <c r="K40" s="28"/>
      <c r="L40" s="30"/>
      <c r="M40" s="30"/>
      <c r="N40" s="30"/>
      <c r="O40" s="30"/>
      <c r="P40" s="30"/>
      <c r="Q40" s="30"/>
      <c r="R40" s="78"/>
      <c r="S40" s="79"/>
      <c r="V40" s="21"/>
    </row>
    <row r="41" spans="1:22" s="11" customFormat="1" ht="21" customHeight="1">
      <c r="A41" s="67"/>
      <c r="B41" s="67"/>
      <c r="C41" s="67"/>
      <c r="D41" s="68"/>
      <c r="E41" s="22" t="s">
        <v>17</v>
      </c>
      <c r="F41" s="28" t="s">
        <v>30</v>
      </c>
      <c r="G41" s="28"/>
      <c r="H41" s="35" t="s">
        <v>31</v>
      </c>
      <c r="I41" s="28"/>
      <c r="J41" s="30"/>
      <c r="K41" s="28"/>
      <c r="L41" s="30" t="s">
        <v>21</v>
      </c>
      <c r="M41" s="30"/>
      <c r="N41" s="30"/>
      <c r="O41" s="30"/>
      <c r="P41" s="30"/>
      <c r="Q41" s="30"/>
      <c r="R41" s="78"/>
      <c r="S41" s="79"/>
      <c r="V41" s="21"/>
    </row>
    <row r="42" spans="1:22" s="11" customFormat="1" ht="21" customHeight="1">
      <c r="A42" s="67"/>
      <c r="B42" s="67"/>
      <c r="C42" s="67"/>
      <c r="D42" s="68"/>
      <c r="E42" s="22" t="s">
        <v>20</v>
      </c>
      <c r="F42" s="35" t="s">
        <v>39</v>
      </c>
      <c r="G42" s="28" t="s">
        <v>5</v>
      </c>
      <c r="H42" s="35" t="s">
        <v>40</v>
      </c>
      <c r="I42" s="28" t="s">
        <v>19</v>
      </c>
      <c r="J42" s="30" t="s">
        <v>10</v>
      </c>
      <c r="K42" s="28" t="s">
        <v>3</v>
      </c>
      <c r="L42" s="23" t="s">
        <v>16</v>
      </c>
      <c r="M42" s="30" t="s">
        <v>25</v>
      </c>
      <c r="N42" s="30" t="s">
        <v>26</v>
      </c>
      <c r="O42" s="30" t="s">
        <v>27</v>
      </c>
      <c r="P42" s="30" t="s">
        <v>28</v>
      </c>
      <c r="Q42" s="30" t="s">
        <v>32</v>
      </c>
      <c r="R42" s="78"/>
      <c r="S42" s="79"/>
      <c r="V42" s="21"/>
    </row>
    <row r="43" spans="1:22" s="11" customFormat="1" ht="21" customHeight="1">
      <c r="A43" s="69"/>
      <c r="B43" s="69"/>
      <c r="C43" s="69"/>
      <c r="D43" s="70"/>
      <c r="E43" s="24" t="s">
        <v>20</v>
      </c>
      <c r="F43" s="24" t="s">
        <v>38</v>
      </c>
      <c r="G43" s="24" t="s">
        <v>8</v>
      </c>
      <c r="H43" s="24" t="s">
        <v>37</v>
      </c>
      <c r="I43" s="24" t="s">
        <v>9</v>
      </c>
      <c r="J43" s="25" t="s">
        <v>11</v>
      </c>
      <c r="K43" s="24" t="s">
        <v>1</v>
      </c>
      <c r="L43" s="25" t="s">
        <v>36</v>
      </c>
      <c r="M43" s="25" t="s">
        <v>33</v>
      </c>
      <c r="N43" s="25" t="s">
        <v>34</v>
      </c>
      <c r="O43" s="25" t="s">
        <v>35</v>
      </c>
      <c r="P43" s="25" t="s">
        <v>11</v>
      </c>
      <c r="Q43" s="24" t="s">
        <v>1</v>
      </c>
      <c r="R43" s="80"/>
      <c r="S43" s="81"/>
      <c r="V43" s="21"/>
    </row>
    <row r="44" spans="1:22" s="11" customFormat="1" ht="3" customHeight="1">
      <c r="A44" s="36"/>
      <c r="B44" s="36"/>
      <c r="C44" s="36"/>
      <c r="D44" s="3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S44" s="36"/>
    </row>
    <row r="45" spans="1:22" s="9" customFormat="1" ht="21" customHeight="1">
      <c r="A45" s="37" t="s">
        <v>46</v>
      </c>
      <c r="D45" s="27"/>
      <c r="E45" s="48">
        <f t="shared" ref="E45:Q45" si="5">SUM(E46:E50)</f>
        <v>136958.61301</v>
      </c>
      <c r="F45" s="48">
        <f t="shared" si="5"/>
        <v>3258.7694000000006</v>
      </c>
      <c r="G45" s="48">
        <f t="shared" si="5"/>
        <v>4244.41644</v>
      </c>
      <c r="H45" s="48">
        <f t="shared" si="5"/>
        <v>2461.07816</v>
      </c>
      <c r="I45" s="48">
        <f t="shared" si="5"/>
        <v>281.94549999999998</v>
      </c>
      <c r="J45" s="48">
        <f t="shared" si="5"/>
        <v>220443.90622999999</v>
      </c>
      <c r="K45" s="48">
        <f t="shared" si="5"/>
        <v>958.19999999999993</v>
      </c>
      <c r="L45" s="48">
        <f t="shared" si="5"/>
        <v>86390.38622</v>
      </c>
      <c r="M45" s="48">
        <f t="shared" si="5"/>
        <v>112939.47845999998</v>
      </c>
      <c r="N45" s="48">
        <f t="shared" si="5"/>
        <v>72580.983550000004</v>
      </c>
      <c r="O45" s="48">
        <f t="shared" si="5"/>
        <v>44967.815430000002</v>
      </c>
      <c r="P45" s="48">
        <f t="shared" si="5"/>
        <v>11353.365240000001</v>
      </c>
      <c r="Q45" s="48">
        <f t="shared" si="5"/>
        <v>0</v>
      </c>
      <c r="R45" s="37" t="s">
        <v>53</v>
      </c>
    </row>
    <row r="46" spans="1:22" s="9" customFormat="1" ht="21" customHeight="1">
      <c r="A46" s="38" t="s">
        <v>54</v>
      </c>
      <c r="D46" s="27"/>
      <c r="E46" s="49">
        <v>64096.336129999996</v>
      </c>
      <c r="F46" s="49">
        <v>2895.9997000000003</v>
      </c>
      <c r="G46" s="49">
        <v>3127.72885</v>
      </c>
      <c r="H46" s="49">
        <v>2461.07816</v>
      </c>
      <c r="I46" s="49">
        <v>63.582500000000003</v>
      </c>
      <c r="J46" s="49">
        <v>115785.20625</v>
      </c>
      <c r="K46" s="50">
        <v>229.6</v>
      </c>
      <c r="L46" s="49">
        <v>36517.827689999998</v>
      </c>
      <c r="M46" s="49">
        <v>73104.375459999996</v>
      </c>
      <c r="N46" s="49">
        <v>37508.742749999998</v>
      </c>
      <c r="O46" s="49">
        <v>11349.393970000001</v>
      </c>
      <c r="P46" s="49">
        <v>7728</v>
      </c>
      <c r="Q46" s="49">
        <v>0</v>
      </c>
      <c r="R46" s="38" t="s">
        <v>55</v>
      </c>
    </row>
    <row r="47" spans="1:22" s="9" customFormat="1" ht="21" customHeight="1">
      <c r="A47" s="38" t="s">
        <v>56</v>
      </c>
      <c r="D47" s="27"/>
      <c r="E47" s="51">
        <v>19297.884819999999</v>
      </c>
      <c r="F47" s="49">
        <v>118.996</v>
      </c>
      <c r="G47" s="49">
        <v>222.44300000000001</v>
      </c>
      <c r="H47" s="49">
        <v>0</v>
      </c>
      <c r="I47" s="49">
        <v>111.645</v>
      </c>
      <c r="J47" s="49">
        <v>28930.89891</v>
      </c>
      <c r="K47" s="50">
        <v>0</v>
      </c>
      <c r="L47" s="49">
        <v>13038.55927</v>
      </c>
      <c r="M47" s="49">
        <v>6884.6840000000002</v>
      </c>
      <c r="N47" s="49">
        <v>14474.37477</v>
      </c>
      <c r="O47" s="49">
        <v>4512.13</v>
      </c>
      <c r="P47" s="49">
        <v>1329.9702400000001</v>
      </c>
      <c r="Q47" s="49">
        <v>0</v>
      </c>
      <c r="R47" s="38" t="s">
        <v>57</v>
      </c>
    </row>
    <row r="48" spans="1:22" s="9" customFormat="1" ht="21" customHeight="1">
      <c r="A48" s="38" t="s">
        <v>58</v>
      </c>
      <c r="D48" s="27"/>
      <c r="E48" s="49">
        <v>16930.336890000002</v>
      </c>
      <c r="F48" s="49">
        <v>68.479500000000002</v>
      </c>
      <c r="G48" s="49">
        <v>325.67081999999999</v>
      </c>
      <c r="H48" s="49">
        <v>0</v>
      </c>
      <c r="I48" s="50">
        <v>48.29</v>
      </c>
      <c r="J48" s="49">
        <v>23505.171999999999</v>
      </c>
      <c r="K48" s="50">
        <v>172.8</v>
      </c>
      <c r="L48" s="49">
        <v>6662.1318700000002</v>
      </c>
      <c r="M48" s="49">
        <v>11426.4</v>
      </c>
      <c r="N48" s="49">
        <v>4371.1697400000003</v>
      </c>
      <c r="O48" s="49">
        <v>14055</v>
      </c>
      <c r="P48" s="49">
        <v>850.36</v>
      </c>
      <c r="Q48" s="50">
        <v>0</v>
      </c>
      <c r="R48" s="38" t="s">
        <v>59</v>
      </c>
    </row>
    <row r="49" spans="1:19" s="9" customFormat="1" ht="21" customHeight="1">
      <c r="A49" s="38" t="s">
        <v>60</v>
      </c>
      <c r="D49" s="27"/>
      <c r="E49" s="49">
        <v>15748.845029999999</v>
      </c>
      <c r="F49" s="49">
        <v>41.378699999999995</v>
      </c>
      <c r="G49" s="49">
        <v>435.13579999999996</v>
      </c>
      <c r="H49" s="50">
        <v>0</v>
      </c>
      <c r="I49" s="49">
        <v>21.152000000000001</v>
      </c>
      <c r="J49" s="49">
        <v>16306.092839999999</v>
      </c>
      <c r="K49" s="50">
        <v>555.79999999999995</v>
      </c>
      <c r="L49" s="49">
        <v>3980.4942900000001</v>
      </c>
      <c r="M49" s="49">
        <v>11706.147000000001</v>
      </c>
      <c r="N49" s="49">
        <v>7735.8209500000003</v>
      </c>
      <c r="O49" s="49">
        <v>5757.3914599999998</v>
      </c>
      <c r="P49" s="49">
        <v>599</v>
      </c>
      <c r="Q49" s="50">
        <v>0</v>
      </c>
      <c r="R49" s="38" t="s">
        <v>61</v>
      </c>
    </row>
    <row r="50" spans="1:19" s="9" customFormat="1" ht="21" customHeight="1">
      <c r="A50" s="38" t="s">
        <v>62</v>
      </c>
      <c r="D50" s="27"/>
      <c r="E50" s="49">
        <v>20885.210139999999</v>
      </c>
      <c r="F50" s="49">
        <v>133.91550000000001</v>
      </c>
      <c r="G50" s="49">
        <v>133.43797000000001</v>
      </c>
      <c r="H50" s="50">
        <v>0</v>
      </c>
      <c r="I50" s="49">
        <v>37.276000000000003</v>
      </c>
      <c r="J50" s="49">
        <v>35916.536229999998</v>
      </c>
      <c r="K50" s="50">
        <v>0</v>
      </c>
      <c r="L50" s="49">
        <v>26191.373100000001</v>
      </c>
      <c r="M50" s="49">
        <v>9817.8719999999994</v>
      </c>
      <c r="N50" s="49">
        <v>8490.8753400000005</v>
      </c>
      <c r="O50" s="49">
        <v>9293.9</v>
      </c>
      <c r="P50" s="49">
        <v>846.03499999999997</v>
      </c>
      <c r="Q50" s="50">
        <v>0</v>
      </c>
      <c r="R50" s="38" t="s">
        <v>63</v>
      </c>
    </row>
    <row r="51" spans="1:19" s="9" customFormat="1" ht="21" customHeight="1">
      <c r="A51" s="37" t="s">
        <v>47</v>
      </c>
      <c r="D51" s="27"/>
      <c r="E51" s="48">
        <f t="shared" ref="E51:Q51" si="6">SUM(E52:E55)</f>
        <v>63870.187899999997</v>
      </c>
      <c r="F51" s="48">
        <f t="shared" si="6"/>
        <v>1025.6960300000001</v>
      </c>
      <c r="G51" s="48">
        <f t="shared" si="6"/>
        <v>2246.0491699999998</v>
      </c>
      <c r="H51" s="48">
        <f t="shared" si="6"/>
        <v>0</v>
      </c>
      <c r="I51" s="48">
        <f t="shared" si="6"/>
        <v>165.18606</v>
      </c>
      <c r="J51" s="48">
        <f t="shared" si="6"/>
        <v>66551.233890000003</v>
      </c>
      <c r="K51" s="48">
        <f t="shared" si="6"/>
        <v>1375.5619999999999</v>
      </c>
      <c r="L51" s="48">
        <f t="shared" si="6"/>
        <v>27628.354180000002</v>
      </c>
      <c r="M51" s="48">
        <f t="shared" si="6"/>
        <v>35920.463000000003</v>
      </c>
      <c r="N51" s="48">
        <f t="shared" si="6"/>
        <v>28929.7552</v>
      </c>
      <c r="O51" s="48">
        <f t="shared" si="6"/>
        <v>12502.573999999999</v>
      </c>
      <c r="P51" s="48">
        <f t="shared" si="6"/>
        <v>8250.9501299999993</v>
      </c>
      <c r="Q51" s="48">
        <f t="shared" si="6"/>
        <v>0</v>
      </c>
      <c r="R51" s="37" t="s">
        <v>64</v>
      </c>
    </row>
    <row r="52" spans="1:19" s="9" customFormat="1" ht="21" customHeight="1">
      <c r="A52" s="38" t="s">
        <v>65</v>
      </c>
      <c r="D52" s="27"/>
      <c r="E52" s="49">
        <v>18684.85066</v>
      </c>
      <c r="F52" s="49">
        <v>424.35034999999999</v>
      </c>
      <c r="G52" s="49">
        <v>1319.8684699999999</v>
      </c>
      <c r="H52" s="50">
        <v>0</v>
      </c>
      <c r="I52" s="49">
        <v>68.695999999999998</v>
      </c>
      <c r="J52" s="49">
        <v>19746.705000000002</v>
      </c>
      <c r="K52" s="50">
        <v>191.6</v>
      </c>
      <c r="L52" s="49">
        <v>5427.9451200000003</v>
      </c>
      <c r="M52" s="49">
        <v>10806.82</v>
      </c>
      <c r="N52" s="49">
        <v>10301.489439999999</v>
      </c>
      <c r="O52" s="49">
        <v>172.8</v>
      </c>
      <c r="P52" s="49">
        <v>4269.45</v>
      </c>
      <c r="Q52" s="50">
        <v>0</v>
      </c>
      <c r="R52" s="38" t="s">
        <v>66</v>
      </c>
    </row>
    <row r="53" spans="1:19" s="9" customFormat="1" ht="21" customHeight="1">
      <c r="A53" s="38" t="s">
        <v>67</v>
      </c>
      <c r="D53" s="27"/>
      <c r="E53" s="51">
        <v>13424.999059999998</v>
      </c>
      <c r="F53" s="49">
        <v>252.28779999999998</v>
      </c>
      <c r="G53" s="49">
        <v>173.56493</v>
      </c>
      <c r="H53" s="50">
        <v>0</v>
      </c>
      <c r="I53" s="49">
        <v>92.050060000000002</v>
      </c>
      <c r="J53" s="49">
        <v>20409.890890000002</v>
      </c>
      <c r="K53" s="49">
        <v>0</v>
      </c>
      <c r="L53" s="49">
        <v>8699.6132500000003</v>
      </c>
      <c r="M53" s="49">
        <v>8508.08</v>
      </c>
      <c r="N53" s="49">
        <v>4513.5677000000005</v>
      </c>
      <c r="O53" s="49">
        <v>8039.8739999999998</v>
      </c>
      <c r="P53" s="49">
        <v>2130.4110299999998</v>
      </c>
      <c r="Q53" s="51">
        <v>0</v>
      </c>
      <c r="R53" s="39" t="s">
        <v>68</v>
      </c>
    </row>
    <row r="54" spans="1:19" s="9" customFormat="1" ht="21" customHeight="1">
      <c r="A54" s="38" t="s">
        <v>69</v>
      </c>
      <c r="D54" s="27"/>
      <c r="E54" s="49">
        <v>14551.7191</v>
      </c>
      <c r="F54" s="49">
        <v>180.43860000000001</v>
      </c>
      <c r="G54" s="49">
        <v>191.04345999999998</v>
      </c>
      <c r="H54" s="50">
        <v>0</v>
      </c>
      <c r="I54" s="49">
        <v>4.3</v>
      </c>
      <c r="J54" s="49">
        <v>13751.253000000001</v>
      </c>
      <c r="K54" s="49">
        <v>0</v>
      </c>
      <c r="L54" s="49">
        <v>9127.5751700000001</v>
      </c>
      <c r="M54" s="49">
        <v>7928.8230000000003</v>
      </c>
      <c r="N54" s="49">
        <v>6023.3269500000006</v>
      </c>
      <c r="O54" s="49">
        <v>2296.1</v>
      </c>
      <c r="P54" s="49">
        <v>1129.2091</v>
      </c>
      <c r="Q54" s="50">
        <v>0</v>
      </c>
      <c r="R54" s="38" t="s">
        <v>70</v>
      </c>
    </row>
    <row r="55" spans="1:19" s="9" customFormat="1" ht="21" customHeight="1">
      <c r="A55" s="38" t="s">
        <v>71</v>
      </c>
      <c r="D55" s="27"/>
      <c r="E55" s="49">
        <v>17208.619079999997</v>
      </c>
      <c r="F55" s="49">
        <v>168.61928</v>
      </c>
      <c r="G55" s="49">
        <v>561.57231000000002</v>
      </c>
      <c r="H55" s="50">
        <v>0</v>
      </c>
      <c r="I55" s="49">
        <v>0.14000000000000001</v>
      </c>
      <c r="J55" s="49">
        <v>12643.385</v>
      </c>
      <c r="K55" s="50">
        <v>1183.962</v>
      </c>
      <c r="L55" s="49">
        <v>4373.2206399999995</v>
      </c>
      <c r="M55" s="49">
        <v>8676.74</v>
      </c>
      <c r="N55" s="49">
        <v>8091.37111</v>
      </c>
      <c r="O55" s="49">
        <v>1993.8</v>
      </c>
      <c r="P55" s="49">
        <v>721.88</v>
      </c>
      <c r="Q55" s="50">
        <v>0</v>
      </c>
      <c r="R55" s="38" t="s">
        <v>72</v>
      </c>
    </row>
    <row r="56" spans="1:19" s="9" customFormat="1" ht="21" customHeight="1">
      <c r="A56" s="37" t="s">
        <v>48</v>
      </c>
      <c r="D56" s="27"/>
      <c r="E56" s="48">
        <f>SUM(E57:E59)</f>
        <v>43324.027949999996</v>
      </c>
      <c r="F56" s="48">
        <f t="shared" ref="F56:Q56" si="7">SUM(F57:F59)</f>
        <v>704.42499999999995</v>
      </c>
      <c r="G56" s="48">
        <f t="shared" si="7"/>
        <v>1370.6014</v>
      </c>
      <c r="H56" s="48">
        <f t="shared" si="7"/>
        <v>0</v>
      </c>
      <c r="I56" s="48">
        <f t="shared" si="7"/>
        <v>413.678</v>
      </c>
      <c r="J56" s="48">
        <f t="shared" si="7"/>
        <v>100489.10579</v>
      </c>
      <c r="K56" s="48">
        <f t="shared" si="7"/>
        <v>5804.4109499999995</v>
      </c>
      <c r="L56" s="48">
        <f t="shared" si="7"/>
        <v>34615.003319999996</v>
      </c>
      <c r="M56" s="48">
        <f t="shared" si="7"/>
        <v>40939.71875</v>
      </c>
      <c r="N56" s="48">
        <f t="shared" si="7"/>
        <v>29961.616669999999</v>
      </c>
      <c r="O56" s="48">
        <f t="shared" si="7"/>
        <v>23540.11795</v>
      </c>
      <c r="P56" s="48">
        <f t="shared" si="7"/>
        <v>4965.5300000000007</v>
      </c>
      <c r="Q56" s="48">
        <f t="shared" si="7"/>
        <v>103.59530000000001</v>
      </c>
      <c r="R56" s="37" t="s">
        <v>73</v>
      </c>
    </row>
    <row r="57" spans="1:19" s="53" customFormat="1" ht="21" customHeight="1">
      <c r="A57" s="52" t="s">
        <v>74</v>
      </c>
      <c r="D57" s="54"/>
      <c r="E57" s="55">
        <v>1092.9185500000001</v>
      </c>
      <c r="F57" s="55">
        <v>308.95159999999998</v>
      </c>
      <c r="G57" s="55">
        <v>472.39840999999996</v>
      </c>
      <c r="H57" s="56">
        <v>0</v>
      </c>
      <c r="I57" s="55">
        <v>184.67</v>
      </c>
      <c r="J57" s="55">
        <v>44167.589789999998</v>
      </c>
      <c r="K57" s="56">
        <v>23.8</v>
      </c>
      <c r="L57" s="55">
        <v>11172.081679999999</v>
      </c>
      <c r="M57" s="55">
        <v>14900.4571</v>
      </c>
      <c r="N57" s="55">
        <v>12128.34362</v>
      </c>
      <c r="O57" s="56">
        <v>2832.1179500000003</v>
      </c>
      <c r="P57" s="56">
        <v>1652.95</v>
      </c>
      <c r="Q57" s="56">
        <v>85.595300000000009</v>
      </c>
      <c r="R57" s="52" t="s">
        <v>75</v>
      </c>
    </row>
    <row r="58" spans="1:19" s="9" customFormat="1" ht="21" customHeight="1">
      <c r="A58" s="38" t="s">
        <v>76</v>
      </c>
      <c r="D58" s="27"/>
      <c r="E58" s="51">
        <v>25198.142350000002</v>
      </c>
      <c r="F58" s="49">
        <v>190.82939999999999</v>
      </c>
      <c r="G58" s="49">
        <v>506.90998999999999</v>
      </c>
      <c r="H58" s="50">
        <v>0</v>
      </c>
      <c r="I58" s="49">
        <v>208.233</v>
      </c>
      <c r="J58" s="49">
        <v>39889.830999999998</v>
      </c>
      <c r="K58" s="50">
        <v>4479.6174499999997</v>
      </c>
      <c r="L58" s="49">
        <v>18036.51844</v>
      </c>
      <c r="M58" s="49">
        <v>14182.981</v>
      </c>
      <c r="N58" s="49">
        <v>10430.080980000001</v>
      </c>
      <c r="O58" s="50">
        <v>13144.76</v>
      </c>
      <c r="P58" s="50">
        <v>2007.68</v>
      </c>
      <c r="Q58" s="51">
        <v>0</v>
      </c>
      <c r="R58" s="39" t="s">
        <v>77</v>
      </c>
    </row>
    <row r="59" spans="1:19" s="9" customFormat="1" ht="21" customHeight="1">
      <c r="A59" s="38" t="s">
        <v>78</v>
      </c>
      <c r="D59" s="27"/>
      <c r="E59" s="49">
        <v>17032.967049999996</v>
      </c>
      <c r="F59" s="49">
        <v>204.64400000000001</v>
      </c>
      <c r="G59" s="49">
        <v>391.29300000000001</v>
      </c>
      <c r="H59" s="50">
        <v>0</v>
      </c>
      <c r="I59" s="49">
        <v>20.774999999999999</v>
      </c>
      <c r="J59" s="50">
        <v>16431.685000000001</v>
      </c>
      <c r="K59" s="50">
        <v>1300.9935</v>
      </c>
      <c r="L59" s="49">
        <v>5406.4031999999997</v>
      </c>
      <c r="M59" s="49">
        <v>11856.280650000001</v>
      </c>
      <c r="N59" s="49">
        <v>7403.1920700000001</v>
      </c>
      <c r="O59" s="49">
        <v>7563.24</v>
      </c>
      <c r="P59" s="49">
        <v>1304.9000000000001</v>
      </c>
      <c r="Q59" s="49">
        <v>18</v>
      </c>
      <c r="R59" s="38" t="s">
        <v>79</v>
      </c>
    </row>
    <row r="60" spans="1:19" s="11" customFormat="1" ht="21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s="11" customFormat="1" ht="21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s="11" customFormat="1" ht="21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s="1" customFormat="1">
      <c r="B63" s="2" t="s">
        <v>2</v>
      </c>
      <c r="C63" s="3">
        <v>19.2</v>
      </c>
      <c r="D63" s="2" t="s">
        <v>122</v>
      </c>
    </row>
    <row r="64" spans="1:19" s="34" customFormat="1">
      <c r="B64" s="1" t="s">
        <v>24</v>
      </c>
      <c r="C64" s="3">
        <v>19.2</v>
      </c>
      <c r="D64" s="2" t="s">
        <v>123</v>
      </c>
    </row>
    <row r="65" spans="1:22" s="34" customFormat="1">
      <c r="B65" s="1"/>
      <c r="C65" s="3"/>
      <c r="D65" s="2"/>
      <c r="S65" s="6" t="s">
        <v>41</v>
      </c>
    </row>
    <row r="66" spans="1:22" ht="6" customHeight="1"/>
    <row r="67" spans="1:22" s="11" customFormat="1" ht="21" customHeight="1">
      <c r="A67" s="65" t="s">
        <v>12</v>
      </c>
      <c r="B67" s="65"/>
      <c r="C67" s="65"/>
      <c r="D67" s="66"/>
      <c r="E67" s="71" t="s">
        <v>13</v>
      </c>
      <c r="F67" s="72"/>
      <c r="G67" s="72"/>
      <c r="H67" s="72"/>
      <c r="I67" s="72"/>
      <c r="J67" s="72"/>
      <c r="K67" s="73"/>
      <c r="L67" s="74" t="s">
        <v>14</v>
      </c>
      <c r="M67" s="75"/>
      <c r="N67" s="75"/>
      <c r="O67" s="75"/>
      <c r="P67" s="75"/>
      <c r="Q67" s="75"/>
      <c r="R67" s="76" t="s">
        <v>23</v>
      </c>
      <c r="S67" s="77"/>
    </row>
    <row r="68" spans="1:22" s="11" customFormat="1" ht="21" customHeight="1">
      <c r="A68" s="67"/>
      <c r="B68" s="67"/>
      <c r="C68" s="67"/>
      <c r="D68" s="68"/>
      <c r="E68" s="82" t="s">
        <v>7</v>
      </c>
      <c r="F68" s="69"/>
      <c r="G68" s="69"/>
      <c r="H68" s="69"/>
      <c r="I68" s="69"/>
      <c r="J68" s="69"/>
      <c r="K68" s="70"/>
      <c r="L68" s="83" t="s">
        <v>15</v>
      </c>
      <c r="M68" s="84"/>
      <c r="N68" s="84"/>
      <c r="O68" s="84"/>
      <c r="P68" s="84"/>
      <c r="Q68" s="84"/>
      <c r="R68" s="78"/>
      <c r="S68" s="79"/>
    </row>
    <row r="69" spans="1:22" s="11" customFormat="1" ht="21" customHeight="1">
      <c r="A69" s="67"/>
      <c r="B69" s="67"/>
      <c r="C69" s="67"/>
      <c r="D69" s="68"/>
      <c r="E69" s="28"/>
      <c r="F69" s="28" t="s">
        <v>18</v>
      </c>
      <c r="G69" s="28"/>
      <c r="H69" s="28"/>
      <c r="I69" s="28"/>
      <c r="K69" s="29"/>
      <c r="L69" s="30"/>
      <c r="M69" s="30"/>
      <c r="N69" s="30"/>
      <c r="O69" s="30"/>
      <c r="P69" s="30"/>
      <c r="Q69" s="30"/>
      <c r="R69" s="78"/>
      <c r="S69" s="79"/>
      <c r="V69" s="21"/>
    </row>
    <row r="70" spans="1:22" s="11" customFormat="1" ht="21" customHeight="1">
      <c r="A70" s="67"/>
      <c r="B70" s="67"/>
      <c r="C70" s="67"/>
      <c r="D70" s="68"/>
      <c r="E70" s="28" t="s">
        <v>4</v>
      </c>
      <c r="F70" s="28" t="s">
        <v>29</v>
      </c>
      <c r="G70" s="28"/>
      <c r="H70" s="22" t="s">
        <v>6</v>
      </c>
      <c r="I70" s="28"/>
      <c r="J70" s="30"/>
      <c r="K70" s="28"/>
      <c r="L70" s="30"/>
      <c r="M70" s="30"/>
      <c r="N70" s="30"/>
      <c r="O70" s="30"/>
      <c r="P70" s="30"/>
      <c r="Q70" s="30"/>
      <c r="R70" s="78"/>
      <c r="S70" s="79"/>
      <c r="V70" s="21"/>
    </row>
    <row r="71" spans="1:22" s="11" customFormat="1" ht="21" customHeight="1">
      <c r="A71" s="67"/>
      <c r="B71" s="67"/>
      <c r="C71" s="67"/>
      <c r="D71" s="68"/>
      <c r="E71" s="22" t="s">
        <v>17</v>
      </c>
      <c r="F71" s="28" t="s">
        <v>30</v>
      </c>
      <c r="G71" s="28"/>
      <c r="H71" s="35" t="s">
        <v>31</v>
      </c>
      <c r="I71" s="28"/>
      <c r="J71" s="30"/>
      <c r="K71" s="28"/>
      <c r="L71" s="30" t="s">
        <v>21</v>
      </c>
      <c r="M71" s="30"/>
      <c r="N71" s="30"/>
      <c r="O71" s="30"/>
      <c r="P71" s="30"/>
      <c r="Q71" s="30"/>
      <c r="R71" s="78"/>
      <c r="S71" s="79"/>
      <c r="V71" s="21"/>
    </row>
    <row r="72" spans="1:22" s="11" customFormat="1" ht="21" customHeight="1">
      <c r="A72" s="67"/>
      <c r="B72" s="67"/>
      <c r="C72" s="67"/>
      <c r="D72" s="68"/>
      <c r="E72" s="22" t="s">
        <v>20</v>
      </c>
      <c r="F72" s="35" t="s">
        <v>39</v>
      </c>
      <c r="G72" s="28" t="s">
        <v>5</v>
      </c>
      <c r="H72" s="35" t="s">
        <v>40</v>
      </c>
      <c r="I72" s="28" t="s">
        <v>19</v>
      </c>
      <c r="J72" s="30" t="s">
        <v>10</v>
      </c>
      <c r="K72" s="28" t="s">
        <v>3</v>
      </c>
      <c r="L72" s="23" t="s">
        <v>16</v>
      </c>
      <c r="M72" s="30" t="s">
        <v>25</v>
      </c>
      <c r="N72" s="30" t="s">
        <v>26</v>
      </c>
      <c r="O72" s="30" t="s">
        <v>27</v>
      </c>
      <c r="P72" s="30" t="s">
        <v>28</v>
      </c>
      <c r="Q72" s="30" t="s">
        <v>32</v>
      </c>
      <c r="R72" s="78"/>
      <c r="S72" s="79"/>
      <c r="V72" s="21"/>
    </row>
    <row r="73" spans="1:22" s="11" customFormat="1" ht="21" customHeight="1">
      <c r="A73" s="69"/>
      <c r="B73" s="69"/>
      <c r="C73" s="69"/>
      <c r="D73" s="70"/>
      <c r="E73" s="24" t="s">
        <v>20</v>
      </c>
      <c r="F73" s="24" t="s">
        <v>38</v>
      </c>
      <c r="G73" s="24" t="s">
        <v>8</v>
      </c>
      <c r="H73" s="24" t="s">
        <v>37</v>
      </c>
      <c r="I73" s="24" t="s">
        <v>9</v>
      </c>
      <c r="J73" s="25" t="s">
        <v>11</v>
      </c>
      <c r="K73" s="24" t="s">
        <v>1</v>
      </c>
      <c r="L73" s="25" t="s">
        <v>36</v>
      </c>
      <c r="M73" s="25" t="s">
        <v>33</v>
      </c>
      <c r="N73" s="25" t="s">
        <v>34</v>
      </c>
      <c r="O73" s="25" t="s">
        <v>35</v>
      </c>
      <c r="P73" s="25" t="s">
        <v>11</v>
      </c>
      <c r="Q73" s="24" t="s">
        <v>1</v>
      </c>
      <c r="R73" s="80"/>
      <c r="S73" s="81"/>
      <c r="V73" s="21"/>
    </row>
    <row r="74" spans="1:22" s="11" customFormat="1" ht="3" customHeight="1">
      <c r="A74" s="36"/>
      <c r="B74" s="36"/>
      <c r="C74" s="36"/>
      <c r="D74" s="3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S74" s="36"/>
    </row>
    <row r="75" spans="1:22" s="11" customFormat="1" ht="21" customHeight="1">
      <c r="A75" s="37" t="s">
        <v>49</v>
      </c>
      <c r="B75" s="9"/>
      <c r="C75" s="9"/>
      <c r="D75" s="27"/>
      <c r="E75" s="48">
        <f>SUM(E76:E77)</f>
        <v>54866.092429999997</v>
      </c>
      <c r="F75" s="48">
        <f t="shared" ref="F75:Q75" si="8">SUM(F76:F77)</f>
        <v>612.52521999999999</v>
      </c>
      <c r="G75" s="48">
        <f t="shared" si="8"/>
        <v>984.52973999999995</v>
      </c>
      <c r="H75" s="48">
        <f t="shared" si="8"/>
        <v>989.17944</v>
      </c>
      <c r="I75" s="48">
        <f t="shared" si="8"/>
        <v>216.68</v>
      </c>
      <c r="J75" s="48">
        <f t="shared" si="8"/>
        <v>42397.853799999997</v>
      </c>
      <c r="K75" s="48">
        <f t="shared" si="8"/>
        <v>2092.6239999999998</v>
      </c>
      <c r="L75" s="48">
        <f t="shared" si="8"/>
        <v>17787.163950000002</v>
      </c>
      <c r="M75" s="48">
        <f t="shared" si="8"/>
        <v>29473.194049999998</v>
      </c>
      <c r="N75" s="48">
        <f t="shared" si="8"/>
        <v>22471.486130000001</v>
      </c>
      <c r="O75" s="48">
        <f t="shared" si="8"/>
        <v>12135.33</v>
      </c>
      <c r="P75" s="48">
        <f t="shared" si="8"/>
        <v>2357</v>
      </c>
      <c r="Q75" s="48">
        <f t="shared" si="8"/>
        <v>18</v>
      </c>
      <c r="R75" s="37" t="s">
        <v>80</v>
      </c>
      <c r="S75" s="9"/>
    </row>
    <row r="76" spans="1:22" s="11" customFormat="1" ht="21" customHeight="1">
      <c r="A76" s="38" t="s">
        <v>81</v>
      </c>
      <c r="B76" s="9"/>
      <c r="C76" s="9"/>
      <c r="D76" s="27"/>
      <c r="E76" s="49">
        <v>31100.548179999998</v>
      </c>
      <c r="F76" s="49">
        <v>403.46391999999997</v>
      </c>
      <c r="G76" s="49">
        <v>436.5</v>
      </c>
      <c r="H76" s="49">
        <v>726.55043999999998</v>
      </c>
      <c r="I76" s="49">
        <v>78.805000000000007</v>
      </c>
      <c r="J76" s="49">
        <v>24262.065200000001</v>
      </c>
      <c r="K76" s="50">
        <v>0</v>
      </c>
      <c r="L76" s="49">
        <v>10065.00496</v>
      </c>
      <c r="M76" s="49">
        <v>15845.756449999999</v>
      </c>
      <c r="N76" s="49">
        <v>12941.47255</v>
      </c>
      <c r="O76" s="50">
        <v>5532.94</v>
      </c>
      <c r="P76" s="50">
        <v>1009</v>
      </c>
      <c r="Q76" s="50">
        <v>0</v>
      </c>
      <c r="R76" s="38" t="s">
        <v>82</v>
      </c>
      <c r="S76" s="9"/>
    </row>
    <row r="77" spans="1:22" s="11" customFormat="1" ht="21" customHeight="1">
      <c r="A77" s="38" t="s">
        <v>83</v>
      </c>
      <c r="B77" s="9"/>
      <c r="C77" s="9"/>
      <c r="D77" s="27"/>
      <c r="E77" s="51">
        <v>23765.544249999999</v>
      </c>
      <c r="F77" s="49">
        <v>209.06129999999999</v>
      </c>
      <c r="G77" s="49">
        <v>548.02973999999995</v>
      </c>
      <c r="H77" s="50">
        <v>262.62900000000002</v>
      </c>
      <c r="I77" s="49">
        <v>137.875</v>
      </c>
      <c r="J77" s="49">
        <v>18135.7886</v>
      </c>
      <c r="K77" s="49">
        <v>2092.6239999999998</v>
      </c>
      <c r="L77" s="49">
        <v>7722.1589899999999</v>
      </c>
      <c r="M77" s="49">
        <v>13627.437599999999</v>
      </c>
      <c r="N77" s="49">
        <v>9530.0135800000007</v>
      </c>
      <c r="O77" s="49">
        <v>6602.39</v>
      </c>
      <c r="P77" s="49">
        <v>1348</v>
      </c>
      <c r="Q77" s="50">
        <v>18</v>
      </c>
      <c r="R77" s="38" t="s">
        <v>84</v>
      </c>
      <c r="S77" s="9"/>
    </row>
    <row r="78" spans="1:22" s="11" customFormat="1" ht="21" customHeight="1">
      <c r="A78" s="40" t="s">
        <v>50</v>
      </c>
      <c r="B78" s="9"/>
      <c r="C78" s="9"/>
      <c r="D78" s="27"/>
      <c r="E78" s="48">
        <f>E79</f>
        <v>26950.13939</v>
      </c>
      <c r="F78" s="48">
        <f t="shared" ref="F78:Q78" si="9">F79</f>
        <v>382.99549999999999</v>
      </c>
      <c r="G78" s="48">
        <f t="shared" si="9"/>
        <v>522.67080999999996</v>
      </c>
      <c r="H78" s="48">
        <f t="shared" si="9"/>
        <v>0</v>
      </c>
      <c r="I78" s="48">
        <f t="shared" si="9"/>
        <v>27.971</v>
      </c>
      <c r="J78" s="48">
        <f t="shared" si="9"/>
        <v>28891.986000000001</v>
      </c>
      <c r="K78" s="48">
        <f t="shared" si="9"/>
        <v>0</v>
      </c>
      <c r="L78" s="48">
        <f t="shared" si="9"/>
        <v>12225.554779999999</v>
      </c>
      <c r="M78" s="48">
        <f t="shared" si="9"/>
        <v>13892.03125</v>
      </c>
      <c r="N78" s="48">
        <f t="shared" si="9"/>
        <v>12231.32501</v>
      </c>
      <c r="O78" s="48">
        <f t="shared" si="9"/>
        <v>7621.54</v>
      </c>
      <c r="P78" s="48">
        <f t="shared" si="9"/>
        <v>2015.2</v>
      </c>
      <c r="Q78" s="48">
        <f t="shared" si="9"/>
        <v>0</v>
      </c>
      <c r="R78" s="37" t="s">
        <v>85</v>
      </c>
      <c r="S78" s="9"/>
    </row>
    <row r="79" spans="1:22" s="11" customFormat="1" ht="21" customHeight="1">
      <c r="A79" s="38" t="s">
        <v>86</v>
      </c>
      <c r="B79" s="9"/>
      <c r="C79" s="9"/>
      <c r="D79" s="27"/>
      <c r="E79" s="49">
        <v>26950.13939</v>
      </c>
      <c r="F79" s="49">
        <v>382.99549999999999</v>
      </c>
      <c r="G79" s="49">
        <v>522.67080999999996</v>
      </c>
      <c r="H79" s="49">
        <v>0</v>
      </c>
      <c r="I79" s="49">
        <v>27.971</v>
      </c>
      <c r="J79" s="49">
        <v>28891.986000000001</v>
      </c>
      <c r="K79" s="49">
        <v>0</v>
      </c>
      <c r="L79" s="49">
        <v>12225.554779999999</v>
      </c>
      <c r="M79" s="49">
        <v>13892.03125</v>
      </c>
      <c r="N79" s="49">
        <v>12231.32501</v>
      </c>
      <c r="O79" s="49">
        <v>7621.54</v>
      </c>
      <c r="P79" s="49">
        <v>2015.2</v>
      </c>
      <c r="Q79" s="50">
        <v>0</v>
      </c>
      <c r="R79" s="38" t="s">
        <v>87</v>
      </c>
      <c r="S79" s="9"/>
    </row>
    <row r="80" spans="1:22" s="11" customFormat="1" ht="21" customHeight="1">
      <c r="A80" s="37" t="s">
        <v>88</v>
      </c>
      <c r="B80" s="9"/>
      <c r="C80" s="9"/>
      <c r="D80" s="27"/>
      <c r="E80" s="48">
        <f>SUM(E81:E82)</f>
        <v>34186.06869</v>
      </c>
      <c r="F80" s="48">
        <f t="shared" ref="F80:Q80" si="10">SUM(F81:F82)</f>
        <v>154.32749999999999</v>
      </c>
      <c r="G80" s="48">
        <f t="shared" si="10"/>
        <v>458.21825999999999</v>
      </c>
      <c r="H80" s="48">
        <f t="shared" si="10"/>
        <v>0</v>
      </c>
      <c r="I80" s="48">
        <f t="shared" si="10"/>
        <v>23.471</v>
      </c>
      <c r="J80" s="48">
        <f t="shared" si="10"/>
        <v>28829.489999999998</v>
      </c>
      <c r="K80" s="48">
        <f t="shared" si="10"/>
        <v>2936.5</v>
      </c>
      <c r="L80" s="48">
        <f t="shared" si="10"/>
        <v>11994.89855</v>
      </c>
      <c r="M80" s="48">
        <f t="shared" si="10"/>
        <v>14580.16</v>
      </c>
      <c r="N80" s="48">
        <f t="shared" si="10"/>
        <v>10990.90892</v>
      </c>
      <c r="O80" s="48">
        <f t="shared" si="10"/>
        <v>14504.65</v>
      </c>
      <c r="P80" s="48">
        <f t="shared" si="10"/>
        <v>1595.31386</v>
      </c>
      <c r="Q80" s="48">
        <f t="shared" si="10"/>
        <v>0</v>
      </c>
      <c r="R80" s="37" t="s">
        <v>89</v>
      </c>
      <c r="S80" s="9"/>
    </row>
    <row r="81" spans="1:19" s="11" customFormat="1" ht="21" customHeight="1">
      <c r="A81" s="41" t="s">
        <v>90</v>
      </c>
      <c r="B81" s="9"/>
      <c r="C81" s="9"/>
      <c r="D81" s="27"/>
      <c r="E81" s="49">
        <v>19122.153689999999</v>
      </c>
      <c r="F81" s="49">
        <v>111.5697</v>
      </c>
      <c r="G81" s="49">
        <v>260.11892</v>
      </c>
      <c r="H81" s="50">
        <v>0</v>
      </c>
      <c r="I81" s="49">
        <v>22.451000000000001</v>
      </c>
      <c r="J81" s="49">
        <v>13775.981</v>
      </c>
      <c r="K81" s="50">
        <v>588.5</v>
      </c>
      <c r="L81" s="49">
        <v>4993.1645499999995</v>
      </c>
      <c r="M81" s="49">
        <v>7491</v>
      </c>
      <c r="N81" s="49">
        <v>6362.9975300000006</v>
      </c>
      <c r="O81" s="49">
        <v>7426.79</v>
      </c>
      <c r="P81" s="50">
        <v>1231.57168</v>
      </c>
      <c r="Q81" s="50">
        <v>0</v>
      </c>
      <c r="R81" s="38" t="s">
        <v>91</v>
      </c>
      <c r="S81" s="9"/>
    </row>
    <row r="82" spans="1:19" s="11" customFormat="1" ht="21" customHeight="1">
      <c r="A82" s="42" t="s">
        <v>92</v>
      </c>
      <c r="B82" s="9"/>
      <c r="C82" s="9"/>
      <c r="D82" s="27"/>
      <c r="E82" s="49">
        <v>15063.915000000001</v>
      </c>
      <c r="F82" s="49">
        <v>42.757800000000003</v>
      </c>
      <c r="G82" s="49">
        <v>198.09933999999998</v>
      </c>
      <c r="H82" s="50">
        <v>0</v>
      </c>
      <c r="I82" s="49">
        <v>1.02</v>
      </c>
      <c r="J82" s="49">
        <v>15053.509</v>
      </c>
      <c r="K82" s="49">
        <v>2348</v>
      </c>
      <c r="L82" s="49">
        <v>7001.7340000000004</v>
      </c>
      <c r="M82" s="49">
        <v>7089.16</v>
      </c>
      <c r="N82" s="49">
        <v>4627.9113899999993</v>
      </c>
      <c r="O82" s="49">
        <v>7077.86</v>
      </c>
      <c r="P82" s="49">
        <v>363.74218000000002</v>
      </c>
      <c r="Q82" s="50">
        <v>0</v>
      </c>
      <c r="R82" s="38" t="s">
        <v>93</v>
      </c>
      <c r="S82" s="9"/>
    </row>
    <row r="83" spans="1:19" s="11" customFormat="1" ht="3" customHeight="1">
      <c r="A83" s="17"/>
      <c r="B83" s="17"/>
      <c r="C83" s="17"/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7"/>
      <c r="S83" s="17"/>
    </row>
    <row r="84" spans="1:19" s="11" customFormat="1" ht="3" customHeight="1"/>
    <row r="85" spans="1:19" s="11" customFormat="1" ht="19.5">
      <c r="B85" s="8" t="s">
        <v>94</v>
      </c>
      <c r="L85" s="8" t="s">
        <v>95</v>
      </c>
    </row>
    <row r="86" spans="1:19" s="11" customFormat="1" ht="18.75"/>
  </sheetData>
  <mergeCells count="20">
    <mergeCell ref="A5:D11"/>
    <mergeCell ref="E5:K5"/>
    <mergeCell ref="L5:Q5"/>
    <mergeCell ref="R5:S11"/>
    <mergeCell ref="E6:K6"/>
    <mergeCell ref="L6:Q6"/>
    <mergeCell ref="A13:D13"/>
    <mergeCell ref="S13:T13"/>
    <mergeCell ref="A67:D73"/>
    <mergeCell ref="E67:K67"/>
    <mergeCell ref="L67:Q67"/>
    <mergeCell ref="R67:S73"/>
    <mergeCell ref="E68:K68"/>
    <mergeCell ref="L68:Q68"/>
    <mergeCell ref="A37:D43"/>
    <mergeCell ref="E37:K37"/>
    <mergeCell ref="L37:Q37"/>
    <mergeCell ref="R37:S43"/>
    <mergeCell ref="E38:K38"/>
    <mergeCell ref="L38:Q38"/>
  </mergeCells>
  <pageMargins left="0.15748031496062992" right="0.15748031496062992" top="0.7874015748031496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2020-08-04T09:04:29Z</cp:lastPrinted>
  <dcterms:created xsi:type="dcterms:W3CDTF">1997-06-13T10:07:54Z</dcterms:created>
  <dcterms:modified xsi:type="dcterms:W3CDTF">2020-10-28T07:46:36Z</dcterms:modified>
</cp:coreProperties>
</file>