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ab3" sheetId="1" r:id="rId1"/>
  </sheets>
  <definedNames>
    <definedName name="_xlnm.Print_Area" localSheetId="0">'tab3'!$A$1:$U$123</definedName>
  </definedNames>
  <calcPr calcId="145621"/>
</workbook>
</file>

<file path=xl/calcChain.xml><?xml version="1.0" encoding="utf-8"?>
<calcChain xmlns="http://schemas.openxmlformats.org/spreadsheetml/2006/main">
  <c r="T121" i="1" l="1"/>
  <c r="S121" i="1"/>
  <c r="R121" i="1"/>
  <c r="P121" i="1"/>
  <c r="O121" i="1"/>
  <c r="N121" i="1"/>
  <c r="L121" i="1"/>
  <c r="K121" i="1"/>
  <c r="J121" i="1"/>
  <c r="H121" i="1"/>
  <c r="G121" i="1"/>
  <c r="F121" i="1"/>
  <c r="T120" i="1"/>
  <c r="S120" i="1"/>
  <c r="R120" i="1"/>
  <c r="P120" i="1"/>
  <c r="O120" i="1"/>
  <c r="N120" i="1"/>
  <c r="L120" i="1"/>
  <c r="K120" i="1"/>
  <c r="J120" i="1"/>
  <c r="H120" i="1"/>
  <c r="G120" i="1"/>
  <c r="F120" i="1"/>
  <c r="T118" i="1"/>
  <c r="S118" i="1"/>
  <c r="R118" i="1"/>
  <c r="P118" i="1"/>
  <c r="O118" i="1"/>
  <c r="N118" i="1"/>
  <c r="L118" i="1"/>
  <c r="K118" i="1"/>
  <c r="J118" i="1"/>
  <c r="H118" i="1"/>
  <c r="G118" i="1"/>
  <c r="F118" i="1"/>
  <c r="T116" i="1"/>
  <c r="S116" i="1"/>
  <c r="R116" i="1"/>
  <c r="P116" i="1"/>
  <c r="O116" i="1"/>
  <c r="N116" i="1"/>
  <c r="L116" i="1"/>
  <c r="K116" i="1"/>
  <c r="J116" i="1"/>
  <c r="H116" i="1"/>
  <c r="G116" i="1"/>
  <c r="F116" i="1"/>
  <c r="T115" i="1"/>
  <c r="S115" i="1"/>
  <c r="R115" i="1"/>
  <c r="P115" i="1"/>
  <c r="O115" i="1"/>
  <c r="N115" i="1"/>
  <c r="L115" i="1"/>
  <c r="K115" i="1"/>
  <c r="J115" i="1"/>
  <c r="H115" i="1"/>
  <c r="G115" i="1"/>
  <c r="F115" i="1"/>
  <c r="T114" i="1"/>
  <c r="S114" i="1"/>
  <c r="R114" i="1"/>
  <c r="P114" i="1"/>
  <c r="O114" i="1"/>
  <c r="N114" i="1"/>
  <c r="L114" i="1"/>
  <c r="K114" i="1"/>
  <c r="J114" i="1"/>
  <c r="H114" i="1"/>
  <c r="G114" i="1"/>
  <c r="F114" i="1"/>
  <c r="T113" i="1"/>
  <c r="S113" i="1"/>
  <c r="R113" i="1"/>
  <c r="P113" i="1"/>
  <c r="O113" i="1"/>
  <c r="N113" i="1"/>
  <c r="L113" i="1"/>
  <c r="K113" i="1"/>
  <c r="J113" i="1"/>
  <c r="H113" i="1"/>
  <c r="G113" i="1"/>
  <c r="F113" i="1"/>
  <c r="T111" i="1"/>
  <c r="S111" i="1"/>
  <c r="R111" i="1"/>
  <c r="P111" i="1"/>
  <c r="O111" i="1"/>
  <c r="N111" i="1"/>
  <c r="L111" i="1"/>
  <c r="K111" i="1"/>
  <c r="J111" i="1"/>
  <c r="H111" i="1"/>
  <c r="G111" i="1"/>
  <c r="F111" i="1"/>
  <c r="T110" i="1"/>
  <c r="S110" i="1"/>
  <c r="R110" i="1"/>
  <c r="P110" i="1"/>
  <c r="O110" i="1"/>
  <c r="N110" i="1"/>
  <c r="L110" i="1"/>
  <c r="K110" i="1"/>
  <c r="J110" i="1"/>
  <c r="H110" i="1"/>
  <c r="G110" i="1"/>
  <c r="F110" i="1"/>
  <c r="T109" i="1"/>
  <c r="S109" i="1"/>
  <c r="R109" i="1"/>
  <c r="P109" i="1"/>
  <c r="O109" i="1"/>
  <c r="N109" i="1"/>
  <c r="L109" i="1"/>
  <c r="K109" i="1"/>
  <c r="J109" i="1"/>
  <c r="H109" i="1"/>
  <c r="G109" i="1"/>
  <c r="F109" i="1"/>
  <c r="T108" i="1"/>
  <c r="S108" i="1"/>
  <c r="R108" i="1"/>
  <c r="P108" i="1"/>
  <c r="O108" i="1"/>
  <c r="N108" i="1"/>
  <c r="L108" i="1"/>
  <c r="K108" i="1"/>
  <c r="J108" i="1"/>
  <c r="H108" i="1"/>
  <c r="G108" i="1"/>
  <c r="F108" i="1"/>
  <c r="T106" i="1"/>
  <c r="S106" i="1"/>
  <c r="R106" i="1"/>
  <c r="P106" i="1"/>
  <c r="O106" i="1"/>
  <c r="N106" i="1"/>
  <c r="L106" i="1"/>
  <c r="K106" i="1"/>
  <c r="J106" i="1"/>
  <c r="H106" i="1"/>
  <c r="G106" i="1"/>
  <c r="F106" i="1"/>
  <c r="T105" i="1"/>
  <c r="S105" i="1"/>
  <c r="R105" i="1"/>
  <c r="P105" i="1"/>
  <c r="O105" i="1"/>
  <c r="N105" i="1"/>
  <c r="L105" i="1"/>
  <c r="K105" i="1"/>
  <c r="J105" i="1"/>
  <c r="H105" i="1"/>
  <c r="G105" i="1"/>
  <c r="F105" i="1"/>
  <c r="T103" i="1"/>
  <c r="S103" i="1"/>
  <c r="R103" i="1"/>
  <c r="P103" i="1"/>
  <c r="O103" i="1"/>
  <c r="N103" i="1"/>
  <c r="L103" i="1"/>
  <c r="K103" i="1"/>
  <c r="J103" i="1"/>
  <c r="H103" i="1"/>
  <c r="G103" i="1"/>
  <c r="F103" i="1"/>
  <c r="T101" i="1"/>
  <c r="S101" i="1"/>
  <c r="R101" i="1"/>
  <c r="P101" i="1"/>
  <c r="O101" i="1"/>
  <c r="N101" i="1"/>
  <c r="L101" i="1"/>
  <c r="K101" i="1"/>
  <c r="J101" i="1"/>
  <c r="H101" i="1"/>
  <c r="G101" i="1"/>
  <c r="F101" i="1"/>
  <c r="T100" i="1"/>
  <c r="S100" i="1"/>
  <c r="R100" i="1"/>
  <c r="P100" i="1"/>
  <c r="O100" i="1"/>
  <c r="N100" i="1"/>
  <c r="L100" i="1"/>
  <c r="K100" i="1"/>
  <c r="J100" i="1"/>
  <c r="H100" i="1"/>
  <c r="G100" i="1"/>
  <c r="F100" i="1"/>
  <c r="T99" i="1"/>
  <c r="S99" i="1"/>
  <c r="R99" i="1"/>
  <c r="P99" i="1"/>
  <c r="O99" i="1"/>
  <c r="N99" i="1"/>
  <c r="L99" i="1"/>
  <c r="K99" i="1"/>
  <c r="J99" i="1"/>
  <c r="H99" i="1"/>
  <c r="G99" i="1"/>
  <c r="F99" i="1"/>
  <c r="T98" i="1"/>
  <c r="S98" i="1"/>
  <c r="R98" i="1"/>
  <c r="P98" i="1"/>
  <c r="O98" i="1"/>
  <c r="N98" i="1"/>
  <c r="L98" i="1"/>
  <c r="K98" i="1"/>
  <c r="J98" i="1"/>
  <c r="H98" i="1"/>
  <c r="G98" i="1"/>
  <c r="F98" i="1"/>
  <c r="T96" i="1"/>
  <c r="S96" i="1"/>
  <c r="R96" i="1"/>
  <c r="P96" i="1"/>
  <c r="O96" i="1"/>
  <c r="N96" i="1"/>
  <c r="L96" i="1"/>
  <c r="K96" i="1"/>
  <c r="J96" i="1"/>
  <c r="H96" i="1"/>
  <c r="G96" i="1"/>
  <c r="F96" i="1"/>
  <c r="T95" i="1"/>
  <c r="S95" i="1"/>
  <c r="R95" i="1"/>
  <c r="P95" i="1"/>
  <c r="O95" i="1"/>
  <c r="N95" i="1"/>
  <c r="L95" i="1"/>
  <c r="K95" i="1"/>
  <c r="J95" i="1"/>
  <c r="H95" i="1"/>
  <c r="G95" i="1"/>
  <c r="F95" i="1"/>
  <c r="T94" i="1"/>
  <c r="S94" i="1"/>
  <c r="R94" i="1"/>
  <c r="P94" i="1"/>
  <c r="O94" i="1"/>
  <c r="N94" i="1"/>
  <c r="L94" i="1"/>
  <c r="K94" i="1"/>
  <c r="J94" i="1"/>
  <c r="H94" i="1"/>
  <c r="G94" i="1"/>
  <c r="F94" i="1"/>
  <c r="T93" i="1"/>
  <c r="S93" i="1"/>
  <c r="R93" i="1"/>
  <c r="P93" i="1"/>
  <c r="O93" i="1"/>
  <c r="N93" i="1"/>
  <c r="L93" i="1"/>
  <c r="K93" i="1"/>
  <c r="J93" i="1"/>
  <c r="H93" i="1"/>
  <c r="G93" i="1"/>
  <c r="F93" i="1"/>
  <c r="D61" i="1"/>
  <c r="D120" i="1" s="1"/>
  <c r="C61" i="1"/>
  <c r="C120" i="1" s="1"/>
  <c r="B61" i="1"/>
  <c r="D59" i="1"/>
  <c r="D118" i="1" s="1"/>
  <c r="C59" i="1"/>
  <c r="C118" i="1" s="1"/>
  <c r="D57" i="1"/>
  <c r="D116" i="1" s="1"/>
  <c r="C57" i="1"/>
  <c r="C116" i="1" s="1"/>
  <c r="B57" i="1"/>
  <c r="D56" i="1"/>
  <c r="D115" i="1" s="1"/>
  <c r="C56" i="1"/>
  <c r="C115" i="1" s="1"/>
  <c r="D55" i="1"/>
  <c r="D114" i="1" s="1"/>
  <c r="C55" i="1"/>
  <c r="C114" i="1" s="1"/>
  <c r="B55" i="1"/>
  <c r="D54" i="1"/>
  <c r="D113" i="1" s="1"/>
  <c r="C54" i="1"/>
  <c r="C113" i="1" s="1"/>
  <c r="D52" i="1"/>
  <c r="D111" i="1" s="1"/>
  <c r="C52" i="1"/>
  <c r="C111" i="1" s="1"/>
  <c r="B52" i="1"/>
  <c r="D51" i="1"/>
  <c r="D110" i="1" s="1"/>
  <c r="C51" i="1"/>
  <c r="C110" i="1" s="1"/>
  <c r="D50" i="1"/>
  <c r="D109" i="1" s="1"/>
  <c r="C50" i="1"/>
  <c r="C109" i="1" s="1"/>
  <c r="B50" i="1"/>
  <c r="D49" i="1"/>
  <c r="D121" i="1" s="1"/>
  <c r="C49" i="1"/>
  <c r="C121" i="1" s="1"/>
  <c r="D38" i="1"/>
  <c r="D105" i="1" s="1"/>
  <c r="C38" i="1"/>
  <c r="C105" i="1" s="1"/>
  <c r="B38" i="1"/>
  <c r="D36" i="1"/>
  <c r="D103" i="1" s="1"/>
  <c r="C36" i="1"/>
  <c r="C103" i="1" s="1"/>
  <c r="D34" i="1"/>
  <c r="D101" i="1" s="1"/>
  <c r="C34" i="1"/>
  <c r="C101" i="1" s="1"/>
  <c r="B34" i="1"/>
  <c r="D33" i="1"/>
  <c r="D100" i="1" s="1"/>
  <c r="C33" i="1"/>
  <c r="C100" i="1" s="1"/>
  <c r="D32" i="1"/>
  <c r="D99" i="1" s="1"/>
  <c r="C32" i="1"/>
  <c r="C99" i="1" s="1"/>
  <c r="B32" i="1"/>
  <c r="D31" i="1"/>
  <c r="D98" i="1" s="1"/>
  <c r="C31" i="1"/>
  <c r="C98" i="1" s="1"/>
  <c r="D29" i="1"/>
  <c r="D96" i="1" s="1"/>
  <c r="C29" i="1"/>
  <c r="C96" i="1" s="1"/>
  <c r="B29" i="1"/>
  <c r="D28" i="1"/>
  <c r="D95" i="1" s="1"/>
  <c r="C28" i="1"/>
  <c r="C95" i="1" s="1"/>
  <c r="D27" i="1"/>
  <c r="D94" i="1" s="1"/>
  <c r="C27" i="1"/>
  <c r="C94" i="1" s="1"/>
  <c r="B27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D25" i="1"/>
  <c r="D106" i="1" s="1"/>
  <c r="C25" i="1"/>
  <c r="C106" i="1" s="1"/>
  <c r="D23" i="1"/>
  <c r="C23" i="1"/>
  <c r="B23" i="1"/>
  <c r="D22" i="1"/>
  <c r="C22" i="1"/>
  <c r="B22" i="1" s="1"/>
  <c r="D20" i="1"/>
  <c r="C20" i="1"/>
  <c r="B20" i="1"/>
  <c r="D18" i="1"/>
  <c r="C18" i="1"/>
  <c r="B18" i="1" s="1"/>
  <c r="D17" i="1"/>
  <c r="C17" i="1"/>
  <c r="B17" i="1"/>
  <c r="D16" i="1"/>
  <c r="C16" i="1"/>
  <c r="B16" i="1"/>
  <c r="D15" i="1"/>
  <c r="C15" i="1"/>
  <c r="B15" i="1" s="1"/>
  <c r="D13" i="1"/>
  <c r="C13" i="1"/>
  <c r="B13" i="1"/>
  <c r="D12" i="1"/>
  <c r="C12" i="1"/>
  <c r="B12" i="1"/>
  <c r="D11" i="1"/>
  <c r="C11" i="1"/>
  <c r="B11" i="1" s="1"/>
  <c r="D10" i="1"/>
  <c r="C10" i="1"/>
  <c r="B10" i="1"/>
  <c r="D93" i="1" l="1"/>
  <c r="C108" i="1"/>
  <c r="C93" i="1"/>
  <c r="D108" i="1"/>
  <c r="B28" i="1"/>
  <c r="B31" i="1"/>
  <c r="B33" i="1"/>
  <c r="B36" i="1"/>
  <c r="B49" i="1"/>
  <c r="B121" i="1" s="1"/>
  <c r="B51" i="1"/>
  <c r="B110" i="1" s="1"/>
  <c r="B54" i="1"/>
  <c r="B113" i="1" s="1"/>
  <c r="B56" i="1"/>
  <c r="B115" i="1" s="1"/>
  <c r="B59" i="1"/>
  <c r="B118" i="1" s="1"/>
  <c r="B25" i="1"/>
  <c r="B106" i="1" s="1"/>
  <c r="B103" i="1" l="1"/>
  <c r="B98" i="1"/>
  <c r="B120" i="1"/>
  <c r="B101" i="1"/>
  <c r="B111" i="1"/>
  <c r="B105" i="1"/>
  <c r="B100" i="1"/>
  <c r="B95" i="1"/>
  <c r="B26" i="1"/>
  <c r="B114" i="1"/>
  <c r="B109" i="1"/>
  <c r="B96" i="1"/>
  <c r="B116" i="1"/>
  <c r="B99" i="1"/>
  <c r="B94" i="1"/>
  <c r="B93" i="1" s="1"/>
  <c r="B108" i="1" l="1"/>
</calcChain>
</file>

<file path=xl/sharedStrings.xml><?xml version="1.0" encoding="utf-8"?>
<sst xmlns="http://schemas.openxmlformats.org/spreadsheetml/2006/main" count="164" uniqueCount="36">
  <si>
    <t>ตารางที่ 3 จำนวนและร้อยละของผู้มีงานทำ จำแนกตามอาชีพและเพศ ทั่วราชอาณาจักร ภาคตะวันออกเฉียงเหนือ จังหวัด พ.ศ.2562</t>
  </si>
  <si>
    <t>อาชีพ</t>
  </si>
  <si>
    <t>ค่าเฉลี่ยทั้งปี</t>
  </si>
  <si>
    <t>ไตรมาสที่ 1</t>
  </si>
  <si>
    <t>ไตรมาสที่ 2</t>
  </si>
  <si>
    <t>ไตรมาสที่ 3</t>
  </si>
  <si>
    <t>ไตรมาสที่ 4</t>
  </si>
  <si>
    <t>รวม</t>
  </si>
  <si>
    <t>ชาย</t>
  </si>
  <si>
    <t>หญิง</t>
  </si>
  <si>
    <t>จำนวน (คน)</t>
  </si>
  <si>
    <t>ทั่วราชอาณาจักร</t>
  </si>
  <si>
    <t>ยอดรวม</t>
  </si>
  <si>
    <t xml:space="preserve">1.  ผู้บัญญัติกฎหมาย ข้าราชการระดับอาวุโส และผู้จัดการ </t>
  </si>
  <si>
    <t>2.  ผู้ประกอบวิชาชีพด้านต่างๆ</t>
  </si>
  <si>
    <t>3.  ผู้ประกอบวิชาชีพด้านเทคนิคสาขาต่าง ๆ และ</t>
  </si>
  <si>
    <t xml:space="preserve">      อาชีพที่เกี่ยวข้อง</t>
  </si>
  <si>
    <t>4.  เสมียน</t>
  </si>
  <si>
    <t xml:space="preserve">5.  พนักงานบริการและพนักงานในร้านค้า และตลาด </t>
  </si>
  <si>
    <t>6.  ผู้ปฏิบัติงานที่มีฝีมือในด้านการเกษตร และการประมง</t>
  </si>
  <si>
    <t>7.  ผู้ปฏิบัติงานด้านความสามารถทางฝีมือ  และ</t>
  </si>
  <si>
    <t xml:space="preserve">      ธุรกิจอื่นๆ ที่เกี่ยวข้อง </t>
  </si>
  <si>
    <t>8.  ผู้ปฏิบัติการโรงงานและเครื่องจักร และผู้ปฏิบัติงาน</t>
  </si>
  <si>
    <t xml:space="preserve">      ด้านการประกอบ</t>
  </si>
  <si>
    <t>9.  อาชีพขั้นพื้นฐานต่างๆ ในด้านการขาย และการให้บริการ</t>
  </si>
  <si>
    <t>10.  คนงานซึ่งมิได้จำแนกไว้ในหมวดอื่น</t>
  </si>
  <si>
    <t>ภาคตะวันออกเฉียงเหนือ</t>
  </si>
  <si>
    <t>ตารางที่ 3 จำนวนและร้อยละของผู้มีงานทำ จำแนกตามอาชีพและเพศ ทั่วราชอาณาจักร ภาคตะวันออกเฉียงเหนือ จังหวัด พ.ศ.2562 (ต่อ)</t>
  </si>
  <si>
    <t>หนองคาย</t>
  </si>
  <si>
    <t>ร้อยละ</t>
  </si>
  <si>
    <t>7.  ผู้ปฏิบัติงานด้านความสามารถทางฝีมือ และธุรกิจอื่นๆ</t>
  </si>
  <si>
    <t xml:space="preserve">      ที่เกี่ยวข้อง </t>
  </si>
  <si>
    <t>10. คนงานซึ่งมิได้จำแนกไว้ในหมวดอื่น</t>
  </si>
  <si>
    <t>หมายเหตุ :</t>
  </si>
  <si>
    <t>ผลรวมของแต่ละจำนวนอาจไม่เท่ากับยอดรวมเนื่องจากการปัดเศษทศนิยม</t>
  </si>
  <si>
    <t>ผลรวมของแต่ละจำนวนอาจไม่เท่ากับยอดรวมเนื่องจากการปัดเศษทศนิยม , - -   ข้อมูลมีค่าน้อยมากไม่สามารถคำนวณได้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</si>
</sst>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#,##0___)"/>
    <numFmt numFmtId="190" formatCode="_-* #,##0.0_-;\-* #,##0.0_-;_-* &quot;-&quot;?_-;_-@_-"/>
    <numFmt numFmtId="191" formatCode="_-* #,##0.0000_-;\-* #,##0.0000_-;_-* &quot;-&quot;??_-;_-@_-"/>
    <numFmt numFmtId="192" formatCode="_-* #,##0.0_-;\-* #,##0.0_-;_-* \-??_-;_-@_-"/>
    <numFmt numFmtId="193" formatCode="0.0"/>
    <numFmt numFmtId="194" formatCode="#,##0__"/>
  </numFmts>
  <fonts count="13" x14ac:knownFonts="1">
    <font>
      <sz val="14"/>
      <name val="Cordia New"/>
      <family val="2"/>
    </font>
    <font>
      <sz val="14"/>
      <name val="Cordia New"/>
      <family val="2"/>
    </font>
    <font>
      <sz val="20"/>
      <name val="TH SarabunPSK"/>
      <family val="2"/>
    </font>
    <font>
      <b/>
      <sz val="20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AngsanaUPC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1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87" fontId="7" fillId="0" borderId="0" xfId="0" applyNumberFormat="1" applyFont="1" applyBorder="1" applyAlignment="1">
      <alignment horizontal="center" vertical="center"/>
    </xf>
    <xf numFmtId="0" fontId="7" fillId="4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187" fontId="9" fillId="5" borderId="0" xfId="0" applyNumberFormat="1" applyFont="1" applyFill="1" applyBorder="1" applyAlignment="1">
      <alignment horizontal="right" vertical="center"/>
    </xf>
    <xf numFmtId="187" fontId="9" fillId="5" borderId="0" xfId="0" applyNumberFormat="1" applyFont="1" applyFill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10" fillId="0" borderId="0" xfId="0" quotePrefix="1" applyFont="1" applyAlignment="1" applyProtection="1">
      <alignment horizontal="left" vertical="center"/>
    </xf>
    <xf numFmtId="187" fontId="10" fillId="5" borderId="0" xfId="0" applyNumberFormat="1" applyFont="1" applyFill="1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quotePrefix="1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left" vertical="center"/>
    </xf>
    <xf numFmtId="187" fontId="10" fillId="5" borderId="0" xfId="0" applyNumberFormat="1" applyFont="1" applyFill="1" applyBorder="1" applyAlignment="1">
      <alignment horizontal="right" vertical="center"/>
    </xf>
    <xf numFmtId="0" fontId="10" fillId="0" borderId="1" xfId="0" quotePrefix="1" applyFont="1" applyBorder="1" applyAlignment="1" applyProtection="1">
      <alignment horizontal="left" vertical="center"/>
    </xf>
    <xf numFmtId="187" fontId="9" fillId="5" borderId="1" xfId="0" applyNumberFormat="1" applyFont="1" applyFill="1" applyBorder="1" applyAlignment="1">
      <alignment horizontal="right" vertical="center"/>
    </xf>
    <xf numFmtId="187" fontId="10" fillId="5" borderId="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Border="1" applyAlignment="1" applyProtection="1">
      <alignment horizontal="center" vertical="center"/>
    </xf>
    <xf numFmtId="187" fontId="7" fillId="2" borderId="0" xfId="1" applyNumberFormat="1" applyFont="1" applyFill="1" applyBorder="1" applyAlignment="1">
      <alignment horizontal="right" vertical="center"/>
    </xf>
    <xf numFmtId="187" fontId="8" fillId="2" borderId="0" xfId="1" applyNumberFormat="1" applyFont="1" applyFill="1" applyBorder="1" applyAlignment="1">
      <alignment horizontal="right" vertical="center"/>
    </xf>
    <xf numFmtId="187" fontId="8" fillId="5" borderId="0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87" fontId="4" fillId="5" borderId="0" xfId="0" applyNumberFormat="1" applyFont="1" applyFill="1" applyAlignment="1">
      <alignment horizontal="right" vertical="center"/>
    </xf>
    <xf numFmtId="187" fontId="5" fillId="5" borderId="0" xfId="0" applyNumberFormat="1" applyFont="1" applyFill="1" applyAlignment="1">
      <alignment horizontal="right" vertical="center"/>
    </xf>
    <xf numFmtId="187" fontId="4" fillId="5" borderId="1" xfId="0" applyNumberFormat="1" applyFont="1" applyFill="1" applyBorder="1" applyAlignment="1">
      <alignment horizontal="right" vertical="center"/>
    </xf>
    <xf numFmtId="187" fontId="4" fillId="5" borderId="0" xfId="0" applyNumberFormat="1" applyFont="1" applyFill="1" applyBorder="1" applyAlignment="1">
      <alignment horizontal="right" vertical="center"/>
    </xf>
    <xf numFmtId="187" fontId="5" fillId="5" borderId="0" xfId="0" quotePrefix="1" applyNumberFormat="1" applyFont="1" applyFill="1" applyBorder="1" applyAlignment="1">
      <alignment horizontal="right" vertical="center"/>
    </xf>
    <xf numFmtId="188" fontId="5" fillId="0" borderId="0" xfId="0" quotePrefix="1" applyNumberFormat="1" applyFont="1" applyBorder="1" applyAlignment="1">
      <alignment horizontal="right" vertical="center"/>
    </xf>
    <xf numFmtId="0" fontId="2" fillId="0" borderId="0" xfId="0" quotePrefix="1" applyFont="1" applyBorder="1" applyAlignment="1" applyProtection="1">
      <alignment horizontal="left" vertical="center"/>
    </xf>
    <xf numFmtId="187" fontId="3" fillId="2" borderId="0" xfId="1" applyNumberFormat="1" applyFont="1" applyFill="1" applyBorder="1" applyAlignment="1">
      <alignment horizontal="right" vertical="center"/>
    </xf>
    <xf numFmtId="187" fontId="2" fillId="2" borderId="0" xfId="1" applyNumberFormat="1" applyFont="1" applyFill="1" applyBorder="1" applyAlignment="1">
      <alignment horizontal="right" vertical="center"/>
    </xf>
    <xf numFmtId="187" fontId="2" fillId="2" borderId="0" xfId="1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right" vertical="center" textRotation="180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189" fontId="8" fillId="2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88" fontId="9" fillId="0" borderId="1" xfId="0" quotePrefix="1" applyNumberFormat="1" applyFont="1" applyBorder="1" applyAlignment="1">
      <alignment horizontal="right" vertical="center"/>
    </xf>
    <xf numFmtId="188" fontId="10" fillId="0" borderId="1" xfId="0" quotePrefix="1" applyNumberFormat="1" applyFont="1" applyBorder="1" applyAlignment="1">
      <alignment horizontal="right" vertical="center"/>
    </xf>
    <xf numFmtId="190" fontId="7" fillId="0" borderId="2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90" fontId="7" fillId="0" borderId="0" xfId="0" applyNumberFormat="1" applyFont="1" applyBorder="1" applyAlignment="1">
      <alignment horizontal="center" vertical="center"/>
    </xf>
    <xf numFmtId="188" fontId="7" fillId="0" borderId="0" xfId="1" applyNumberFormat="1" applyFont="1" applyAlignment="1">
      <alignment horizontal="right" vertical="center"/>
    </xf>
    <xf numFmtId="188" fontId="8" fillId="0" borderId="0" xfId="1" applyNumberFormat="1" applyFont="1" applyAlignment="1">
      <alignment horizontal="right" vertical="center"/>
    </xf>
    <xf numFmtId="188" fontId="8" fillId="0" borderId="0" xfId="1" applyNumberFormat="1" applyFont="1" applyBorder="1" applyAlignment="1">
      <alignment horizontal="right" vertical="center"/>
    </xf>
    <xf numFmtId="188" fontId="4" fillId="0" borderId="0" xfId="1" applyNumberFormat="1" applyFont="1" applyBorder="1" applyAlignment="1">
      <alignment horizontal="right" vertical="center"/>
    </xf>
    <xf numFmtId="188" fontId="4" fillId="0" borderId="0" xfId="1" applyNumberFormat="1" applyFont="1" applyAlignment="1">
      <alignment horizontal="right" vertical="center"/>
    </xf>
    <xf numFmtId="188" fontId="5" fillId="0" borderId="0" xfId="1" applyNumberFormat="1" applyFont="1" applyAlignment="1">
      <alignment horizontal="right" vertical="center"/>
    </xf>
    <xf numFmtId="191" fontId="5" fillId="0" borderId="0" xfId="1" applyNumberFormat="1" applyFont="1" applyAlignment="1">
      <alignment horizontal="right" vertical="center"/>
    </xf>
    <xf numFmtId="191" fontId="4" fillId="0" borderId="0" xfId="1" applyNumberFormat="1" applyFont="1" applyAlignment="1">
      <alignment horizontal="right" vertical="center"/>
    </xf>
    <xf numFmtId="188" fontId="5" fillId="0" borderId="0" xfId="1" applyNumberFormat="1" applyFont="1" applyBorder="1" applyAlignment="1">
      <alignment horizontal="right" vertical="center"/>
    </xf>
    <xf numFmtId="188" fontId="6" fillId="0" borderId="0" xfId="0" applyNumberFormat="1" applyFont="1" applyFill="1" applyBorder="1" applyAlignment="1">
      <alignment vertical="center"/>
    </xf>
    <xf numFmtId="192" fontId="4" fillId="0" borderId="0" xfId="1" applyNumberFormat="1" applyFont="1" applyAlignment="1">
      <alignment horizontal="right" vertical="center"/>
    </xf>
    <xf numFmtId="192" fontId="5" fillId="0" borderId="0" xfId="1" applyNumberFormat="1" applyFont="1" applyAlignment="1">
      <alignment horizontal="right" vertical="center"/>
    </xf>
    <xf numFmtId="191" fontId="5" fillId="0" borderId="0" xfId="1" applyNumberFormat="1" applyFont="1" applyBorder="1" applyAlignment="1">
      <alignment horizontal="right" vertical="center"/>
    </xf>
    <xf numFmtId="192" fontId="5" fillId="0" borderId="0" xfId="1" applyNumberFormat="1" applyFont="1" applyBorder="1" applyAlignment="1">
      <alignment horizontal="right" vertical="center"/>
    </xf>
    <xf numFmtId="191" fontId="11" fillId="0" borderId="0" xfId="0" applyNumberFormat="1" applyFont="1" applyBorder="1" applyAlignment="1">
      <alignment vertical="center"/>
    </xf>
    <xf numFmtId="188" fontId="4" fillId="0" borderId="1" xfId="1" applyNumberFormat="1" applyFont="1" applyBorder="1" applyAlignment="1">
      <alignment horizontal="right" vertical="center"/>
    </xf>
    <xf numFmtId="188" fontId="5" fillId="0" borderId="1" xfId="1" applyNumberFormat="1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188" fontId="6" fillId="0" borderId="0" xfId="1" applyNumberFormat="1" applyFont="1" applyBorder="1" applyAlignment="1">
      <alignment horizontal="right" vertical="center"/>
    </xf>
    <xf numFmtId="188" fontId="11" fillId="0" borderId="0" xfId="0" quotePrefix="1" applyNumberFormat="1" applyFont="1" applyBorder="1" applyAlignment="1">
      <alignment horizontal="right" vertical="center"/>
    </xf>
    <xf numFmtId="192" fontId="6" fillId="0" borderId="0" xfId="1" applyNumberFormat="1" applyFont="1" applyAlignment="1">
      <alignment horizontal="right" vertical="center"/>
    </xf>
    <xf numFmtId="192" fontId="11" fillId="0" borderId="0" xfId="1" applyNumberFormat="1" applyFont="1" applyAlignment="1">
      <alignment horizontal="right" vertical="center"/>
    </xf>
    <xf numFmtId="191" fontId="11" fillId="0" borderId="0" xfId="1" applyNumberFormat="1" applyFont="1" applyAlignment="1">
      <alignment horizontal="right" vertical="center"/>
    </xf>
    <xf numFmtId="191" fontId="6" fillId="0" borderId="0" xfId="1" applyNumberFormat="1" applyFont="1" applyAlignment="1">
      <alignment horizontal="right" vertical="center"/>
    </xf>
    <xf numFmtId="191" fontId="11" fillId="0" borderId="0" xfId="1" applyNumberFormat="1" applyFont="1" applyBorder="1" applyAlignment="1">
      <alignment horizontal="right" vertical="center"/>
    </xf>
    <xf numFmtId="192" fontId="11" fillId="0" borderId="0" xfId="1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93" fontId="9" fillId="0" borderId="0" xfId="1" applyNumberFormat="1" applyFont="1" applyBorder="1" applyAlignment="1">
      <alignment horizontal="right" vertical="center"/>
    </xf>
    <xf numFmtId="193" fontId="10" fillId="0" borderId="0" xfId="1" applyNumberFormat="1" applyFont="1" applyBorder="1" applyAlignment="1">
      <alignment horizontal="right" vertical="center"/>
    </xf>
    <xf numFmtId="188" fontId="7" fillId="0" borderId="0" xfId="0" applyNumberFormat="1" applyFont="1" applyBorder="1" applyAlignment="1">
      <alignment horizontal="right" vertical="center"/>
    </xf>
    <xf numFmtId="188" fontId="8" fillId="0" borderId="0" xfId="0" applyNumberFormat="1" applyFont="1" applyBorder="1" applyAlignment="1">
      <alignment horizontal="right" vertical="center"/>
    </xf>
    <xf numFmtId="188" fontId="4" fillId="0" borderId="0" xfId="0" applyNumberFormat="1" applyFont="1" applyBorder="1" applyAlignment="1">
      <alignment vertical="center"/>
    </xf>
    <xf numFmtId="188" fontId="5" fillId="0" borderId="0" xfId="0" applyNumberFormat="1" applyFont="1" applyBorder="1" applyAlignment="1">
      <alignment vertical="center"/>
    </xf>
    <xf numFmtId="187" fontId="4" fillId="0" borderId="0" xfId="1" applyNumberFormat="1" applyFont="1" applyAlignment="1">
      <alignment horizontal="right" vertical="center"/>
    </xf>
    <xf numFmtId="187" fontId="5" fillId="0" borderId="0" xfId="1" applyNumberFormat="1" applyFont="1" applyAlignment="1">
      <alignment horizontal="right" vertical="center"/>
    </xf>
    <xf numFmtId="194" fontId="3" fillId="0" borderId="0" xfId="0" applyNumberFormat="1" applyFont="1" applyAlignment="1">
      <alignment horizontal="right" vertical="center"/>
    </xf>
    <xf numFmtId="187" fontId="2" fillId="0" borderId="0" xfId="1" applyNumberFormat="1" applyFont="1" applyAlignment="1">
      <alignment horizontal="right" vertical="center"/>
    </xf>
  </cellXfs>
  <cellStyles count="11">
    <cellStyle name="Comma" xfId="1" builtinId="3"/>
    <cellStyle name="Comma 2" xfId="2"/>
    <cellStyle name="Normal" xfId="0" builtinId="0"/>
    <cellStyle name="Normal 2" xfId="3"/>
    <cellStyle name="เครื่องหมายจุลภาค 2" xfId="4"/>
    <cellStyle name="เครื่องหมายจุลภาค 3" xfId="5"/>
    <cellStyle name="เครื่องหมายจุลภาค 4" xfId="6"/>
    <cellStyle name="เครื่องหมายจุลภาค 5" xfId="7"/>
    <cellStyle name="ปกติ 15" xfId="8"/>
    <cellStyle name="ปกติ 2" xfId="9"/>
    <cellStyle name="ปกติ 5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EA6A"/>
  </sheetPr>
  <dimension ref="A1:AS127"/>
  <sheetViews>
    <sheetView showGridLines="0" tabSelected="1" view="pageBreakPreview" zoomScale="80" zoomScaleNormal="80" zoomScaleSheetLayoutView="80" zoomScalePageLayoutView="93" workbookViewId="0">
      <selection activeCell="V1" sqref="V1:AR1048576"/>
    </sheetView>
  </sheetViews>
  <sheetFormatPr defaultRowHeight="26.25" customHeight="1" x14ac:dyDescent="0.5"/>
  <cols>
    <col min="1" max="1" width="40.28515625" style="99" customWidth="1"/>
    <col min="2" max="4" width="11.28515625" style="100" customWidth="1"/>
    <col min="5" max="5" width="0.85546875" style="101" customWidth="1"/>
    <col min="6" max="8" width="11.28515625" style="101" customWidth="1"/>
    <col min="9" max="9" width="0.85546875" style="101" customWidth="1"/>
    <col min="10" max="10" width="11.28515625" style="100" customWidth="1"/>
    <col min="11" max="12" width="11.28515625" style="101" customWidth="1"/>
    <col min="13" max="13" width="0.85546875" style="101" customWidth="1"/>
    <col min="14" max="14" width="11.28515625" style="100" customWidth="1"/>
    <col min="15" max="16" width="11.28515625" style="101" customWidth="1"/>
    <col min="17" max="17" width="0.85546875" style="101" customWidth="1"/>
    <col min="18" max="18" width="11.140625" style="100" customWidth="1"/>
    <col min="19" max="19" width="10.7109375" style="101" customWidth="1"/>
    <col min="20" max="20" width="10.85546875" style="101" customWidth="1"/>
    <col min="21" max="21" width="6.28515625" style="11" customWidth="1"/>
    <col min="22" max="24" width="9.85546875" style="33" bestFit="1" customWidth="1"/>
    <col min="25" max="25" width="2.140625" style="33" bestFit="1" customWidth="1"/>
    <col min="26" max="28" width="9.85546875" style="33" bestFit="1" customWidth="1"/>
    <col min="29" max="29" width="2.140625" style="33" bestFit="1" customWidth="1"/>
    <col min="30" max="32" width="9.85546875" style="33" bestFit="1" customWidth="1"/>
    <col min="33" max="33" width="2.140625" style="33" bestFit="1" customWidth="1"/>
    <col min="34" max="36" width="9.85546875" style="33" bestFit="1" customWidth="1"/>
    <col min="37" max="37" width="9.140625" style="33"/>
    <col min="38" max="40" width="9.85546875" style="33" bestFit="1" customWidth="1"/>
    <col min="41" max="16384" width="9.140625" style="33"/>
  </cols>
  <sheetData>
    <row r="1" spans="1:40" s="3" customFormat="1" x14ac:dyDescent="0.5">
      <c r="A1" s="1"/>
      <c r="B1" s="2"/>
      <c r="C1" s="2"/>
      <c r="D1" s="2"/>
      <c r="J1" s="2"/>
      <c r="N1" s="2"/>
      <c r="R1" s="2"/>
      <c r="U1" s="2"/>
    </row>
    <row r="2" spans="1:40" s="3" customFormat="1" x14ac:dyDescent="0.5">
      <c r="A2" s="1"/>
      <c r="B2" s="2"/>
      <c r="C2" s="2"/>
      <c r="D2" s="2"/>
      <c r="J2" s="2"/>
      <c r="N2" s="2"/>
      <c r="R2" s="2"/>
      <c r="U2" s="2"/>
    </row>
    <row r="3" spans="1:40" s="3" customFormat="1" x14ac:dyDescent="0.5">
      <c r="A3" s="1"/>
      <c r="B3" s="2"/>
      <c r="C3" s="2"/>
      <c r="D3" s="2"/>
      <c r="J3" s="2"/>
      <c r="N3" s="2"/>
      <c r="R3" s="2"/>
      <c r="U3" s="2"/>
    </row>
    <row r="4" spans="1:40" s="4" customFormat="1" x14ac:dyDescent="0.5">
      <c r="A4" s="4" t="s">
        <v>0</v>
      </c>
      <c r="H4" s="5"/>
      <c r="I4" s="6"/>
      <c r="K4" s="6"/>
      <c r="L4" s="6"/>
      <c r="M4" s="6"/>
      <c r="O4" s="6"/>
      <c r="P4" s="6"/>
      <c r="Q4" s="6"/>
      <c r="S4" s="6"/>
      <c r="T4" s="6"/>
    </row>
    <row r="5" spans="1:40" s="11" customFormat="1" ht="6" customHeight="1" x14ac:dyDescent="0.5">
      <c r="A5" s="7"/>
      <c r="B5" s="8"/>
      <c r="C5" s="8"/>
      <c r="D5" s="8"/>
      <c r="E5" s="9"/>
      <c r="F5" s="9"/>
      <c r="G5" s="9"/>
      <c r="H5" s="9"/>
      <c r="I5" s="9"/>
      <c r="J5" s="8"/>
      <c r="K5" s="9"/>
      <c r="L5" s="9"/>
      <c r="M5" s="9"/>
      <c r="N5" s="8"/>
      <c r="O5" s="9"/>
      <c r="P5" s="9"/>
      <c r="Q5" s="9"/>
      <c r="R5" s="8"/>
      <c r="S5" s="9"/>
      <c r="T5" s="10"/>
    </row>
    <row r="6" spans="1:40" s="16" customFormat="1" ht="21" x14ac:dyDescent="0.5">
      <c r="A6" s="12" t="s">
        <v>1</v>
      </c>
      <c r="B6" s="13" t="s">
        <v>2</v>
      </c>
      <c r="C6" s="13"/>
      <c r="D6" s="13"/>
      <c r="E6" s="14"/>
      <c r="F6" s="15" t="s">
        <v>3</v>
      </c>
      <c r="G6" s="15"/>
      <c r="H6" s="15"/>
      <c r="I6" s="14"/>
      <c r="J6" s="15" t="s">
        <v>4</v>
      </c>
      <c r="K6" s="15"/>
      <c r="L6" s="15"/>
      <c r="M6" s="14"/>
      <c r="N6" s="15" t="s">
        <v>5</v>
      </c>
      <c r="O6" s="15"/>
      <c r="P6" s="15"/>
      <c r="Q6" s="14"/>
      <c r="R6" s="15" t="s">
        <v>6</v>
      </c>
      <c r="S6" s="15"/>
      <c r="T6" s="15"/>
    </row>
    <row r="7" spans="1:40" s="16" customFormat="1" ht="21" x14ac:dyDescent="0.5">
      <c r="A7" s="17"/>
      <c r="B7" s="18" t="s">
        <v>7</v>
      </c>
      <c r="C7" s="18" t="s">
        <v>8</v>
      </c>
      <c r="D7" s="18" t="s">
        <v>9</v>
      </c>
      <c r="E7" s="14"/>
      <c r="F7" s="18" t="s">
        <v>7</v>
      </c>
      <c r="G7" s="18" t="s">
        <v>8</v>
      </c>
      <c r="H7" s="18" t="s">
        <v>9</v>
      </c>
      <c r="I7" s="14"/>
      <c r="J7" s="18" t="s">
        <v>7</v>
      </c>
      <c r="K7" s="18" t="s">
        <v>8</v>
      </c>
      <c r="L7" s="18" t="s">
        <v>9</v>
      </c>
      <c r="M7" s="14"/>
      <c r="N7" s="18" t="s">
        <v>7</v>
      </c>
      <c r="O7" s="18" t="s">
        <v>8</v>
      </c>
      <c r="P7" s="18" t="s">
        <v>9</v>
      </c>
      <c r="Q7" s="14"/>
      <c r="R7" s="18" t="s">
        <v>7</v>
      </c>
      <c r="S7" s="18" t="s">
        <v>8</v>
      </c>
      <c r="T7" s="19" t="s">
        <v>9</v>
      </c>
    </row>
    <row r="8" spans="1:40" s="16" customFormat="1" ht="24" customHeight="1" x14ac:dyDescent="0.5">
      <c r="A8" s="20"/>
      <c r="B8" s="21" t="s">
        <v>10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spans="1:40" s="16" customFormat="1" ht="25.5" customHeight="1" x14ac:dyDescent="0.5">
      <c r="A9" s="22" t="s">
        <v>11</v>
      </c>
      <c r="B9" s="23"/>
      <c r="C9" s="23"/>
      <c r="D9" s="23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AE9" s="24"/>
      <c r="AF9" s="24"/>
      <c r="AG9" s="24"/>
    </row>
    <row r="10" spans="1:40" s="30" customFormat="1" ht="18.75" x14ac:dyDescent="0.5">
      <c r="A10" s="25" t="s">
        <v>12</v>
      </c>
      <c r="B10" s="26">
        <f>SUM(C10:D10)</f>
        <v>37613438.662499994</v>
      </c>
      <c r="C10" s="26">
        <f>(G10+K10+O10+S10)/4</f>
        <v>20466357.797499999</v>
      </c>
      <c r="D10" s="26">
        <f>(H10+L10+P10+T10)/4</f>
        <v>17147080.864999998</v>
      </c>
      <c r="E10" s="27"/>
      <c r="F10" s="27">
        <v>37702700.969999999</v>
      </c>
      <c r="G10" s="27">
        <v>20428822.539999999</v>
      </c>
      <c r="H10" s="27">
        <v>17273878.440000001</v>
      </c>
      <c r="I10" s="27"/>
      <c r="J10" s="27">
        <v>37781802.079999998</v>
      </c>
      <c r="K10" s="27">
        <v>20560866.370000001</v>
      </c>
      <c r="L10" s="27">
        <v>17220935.719999999</v>
      </c>
      <c r="M10" s="27"/>
      <c r="N10" s="27">
        <v>37486327.409999996</v>
      </c>
      <c r="O10" s="27">
        <v>20467515.25</v>
      </c>
      <c r="P10" s="27">
        <v>17018812.16</v>
      </c>
      <c r="Q10" s="27"/>
      <c r="R10" s="27">
        <v>37482924.18</v>
      </c>
      <c r="S10" s="27">
        <v>20408227.030000001</v>
      </c>
      <c r="T10" s="27">
        <v>17074697.140000001</v>
      </c>
      <c r="U10" s="28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</row>
    <row r="11" spans="1:40" ht="18.75" x14ac:dyDescent="0.5">
      <c r="A11" s="31" t="s">
        <v>13</v>
      </c>
      <c r="B11" s="26">
        <f t="shared" ref="B11:B23" si="0">SUM(C11:D11)</f>
        <v>1378466.9175</v>
      </c>
      <c r="C11" s="26">
        <f t="shared" ref="C11:D23" si="1">(G11+K11+O11+S11)/4</f>
        <v>894541.82750000001</v>
      </c>
      <c r="D11" s="26">
        <f t="shared" si="1"/>
        <v>483925.09</v>
      </c>
      <c r="E11" s="32"/>
      <c r="F11" s="32">
        <v>1374684.43</v>
      </c>
      <c r="G11" s="32">
        <v>877424.71</v>
      </c>
      <c r="H11" s="32">
        <v>497259.72</v>
      </c>
      <c r="I11" s="32"/>
      <c r="J11" s="32">
        <v>1415754.43</v>
      </c>
      <c r="K11" s="32">
        <v>921564.61</v>
      </c>
      <c r="L11" s="32">
        <v>494189.82</v>
      </c>
      <c r="M11" s="32"/>
      <c r="N11" s="32">
        <v>1372649.59</v>
      </c>
      <c r="O11" s="32">
        <v>894209.47</v>
      </c>
      <c r="P11" s="32">
        <v>478440.12</v>
      </c>
      <c r="Q11" s="32"/>
      <c r="R11" s="32">
        <v>1350779.22</v>
      </c>
      <c r="S11" s="32">
        <v>884968.52</v>
      </c>
      <c r="T11" s="32">
        <v>465810.7</v>
      </c>
      <c r="U11" s="28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</row>
    <row r="12" spans="1:40" ht="18.75" x14ac:dyDescent="0.5">
      <c r="A12" s="34" t="s">
        <v>14</v>
      </c>
      <c r="B12" s="26">
        <f t="shared" si="0"/>
        <v>2117240.145</v>
      </c>
      <c r="C12" s="26">
        <f t="shared" si="1"/>
        <v>825487.28750000009</v>
      </c>
      <c r="D12" s="26">
        <f t="shared" si="1"/>
        <v>1291752.8574999999</v>
      </c>
      <c r="E12" s="32"/>
      <c r="F12" s="32">
        <v>2183775.5</v>
      </c>
      <c r="G12" s="32">
        <v>865029.89</v>
      </c>
      <c r="H12" s="32">
        <v>1318745.6000000001</v>
      </c>
      <c r="I12" s="32"/>
      <c r="J12" s="32">
        <v>2164213.41</v>
      </c>
      <c r="K12" s="32">
        <v>837687.4</v>
      </c>
      <c r="L12" s="32">
        <v>1326526.01</v>
      </c>
      <c r="M12" s="32"/>
      <c r="N12" s="32">
        <v>2028648.13</v>
      </c>
      <c r="O12" s="32">
        <v>778362.45</v>
      </c>
      <c r="P12" s="32">
        <v>1250285.68</v>
      </c>
      <c r="Q12" s="32"/>
      <c r="R12" s="32">
        <v>2092323.55</v>
      </c>
      <c r="S12" s="32">
        <v>820869.41</v>
      </c>
      <c r="T12" s="32">
        <v>1271454.1399999999</v>
      </c>
      <c r="U12" s="28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</row>
    <row r="13" spans="1:40" ht="18.75" x14ac:dyDescent="0.5">
      <c r="A13" s="31" t="s">
        <v>15</v>
      </c>
      <c r="B13" s="26">
        <f t="shared" si="0"/>
        <v>1690385.67</v>
      </c>
      <c r="C13" s="26">
        <f t="shared" si="1"/>
        <v>785614.1725000001</v>
      </c>
      <c r="D13" s="26">
        <f t="shared" si="1"/>
        <v>904771.49749999994</v>
      </c>
      <c r="E13" s="32"/>
      <c r="F13" s="32">
        <v>1748437.99</v>
      </c>
      <c r="G13" s="32">
        <v>808273.26</v>
      </c>
      <c r="H13" s="32">
        <v>940164.73</v>
      </c>
      <c r="I13" s="32"/>
      <c r="J13" s="32">
        <v>1737010.11</v>
      </c>
      <c r="K13" s="32">
        <v>812509.52</v>
      </c>
      <c r="L13" s="32">
        <v>924500.59</v>
      </c>
      <c r="M13" s="32"/>
      <c r="N13" s="32">
        <v>1617911.9</v>
      </c>
      <c r="O13" s="32">
        <v>768627.71</v>
      </c>
      <c r="P13" s="32">
        <v>849284.19</v>
      </c>
      <c r="Q13" s="32"/>
      <c r="R13" s="32">
        <v>1658182.68</v>
      </c>
      <c r="S13" s="32">
        <v>753046.2</v>
      </c>
      <c r="T13" s="32">
        <v>905136.48</v>
      </c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</row>
    <row r="14" spans="1:40" ht="18.75" x14ac:dyDescent="0.5">
      <c r="A14" s="31" t="s">
        <v>16</v>
      </c>
      <c r="B14" s="26"/>
      <c r="C14" s="26"/>
      <c r="D14" s="26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28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</row>
    <row r="15" spans="1:40" ht="18.75" x14ac:dyDescent="0.5">
      <c r="A15" s="34" t="s">
        <v>17</v>
      </c>
      <c r="B15" s="26">
        <f t="shared" si="0"/>
        <v>1696612.095</v>
      </c>
      <c r="C15" s="26">
        <f t="shared" si="1"/>
        <v>505391.53249999997</v>
      </c>
      <c r="D15" s="26">
        <f t="shared" si="1"/>
        <v>1191220.5625</v>
      </c>
      <c r="E15" s="32"/>
      <c r="F15" s="32">
        <v>1735705.46</v>
      </c>
      <c r="G15" s="32">
        <v>522683.28</v>
      </c>
      <c r="H15" s="32">
        <v>1213022.18</v>
      </c>
      <c r="I15" s="32"/>
      <c r="J15" s="32">
        <v>1686464.36</v>
      </c>
      <c r="K15" s="32">
        <v>494642.44</v>
      </c>
      <c r="L15" s="32">
        <v>1191821.9099999999</v>
      </c>
      <c r="M15" s="32"/>
      <c r="N15" s="32">
        <v>1658228.94</v>
      </c>
      <c r="O15" s="32">
        <v>493234.3</v>
      </c>
      <c r="P15" s="32">
        <v>1164994.6399999999</v>
      </c>
      <c r="Q15" s="32"/>
      <c r="R15" s="32">
        <v>1706049.64</v>
      </c>
      <c r="S15" s="32">
        <v>511006.11</v>
      </c>
      <c r="T15" s="32">
        <v>1195043.52</v>
      </c>
      <c r="U15" s="28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</row>
    <row r="16" spans="1:40" ht="18.75" x14ac:dyDescent="0.5">
      <c r="A16" s="31" t="s">
        <v>18</v>
      </c>
      <c r="B16" s="26">
        <f t="shared" si="0"/>
        <v>7573015.4649999999</v>
      </c>
      <c r="C16" s="26">
        <f t="shared" si="1"/>
        <v>3048644.1950000003</v>
      </c>
      <c r="D16" s="26">
        <f t="shared" si="1"/>
        <v>4524371.2699999996</v>
      </c>
      <c r="E16" s="32"/>
      <c r="F16" s="32">
        <v>7599170.8399999999</v>
      </c>
      <c r="G16" s="32">
        <v>3055500.43</v>
      </c>
      <c r="H16" s="32">
        <v>4543670.41</v>
      </c>
      <c r="I16" s="32"/>
      <c r="J16" s="32">
        <v>7599647.5599999996</v>
      </c>
      <c r="K16" s="32">
        <v>3067395.63</v>
      </c>
      <c r="L16" s="32">
        <v>4532251.93</v>
      </c>
      <c r="M16" s="32"/>
      <c r="N16" s="32">
        <v>7517964.4000000004</v>
      </c>
      <c r="O16" s="32">
        <v>3044633.92</v>
      </c>
      <c r="P16" s="32">
        <v>4473330.4800000004</v>
      </c>
      <c r="Q16" s="32"/>
      <c r="R16" s="32">
        <v>7575279.0599999996</v>
      </c>
      <c r="S16" s="32">
        <v>3027046.8</v>
      </c>
      <c r="T16" s="32">
        <v>4548232.26</v>
      </c>
      <c r="U16" s="28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</row>
    <row r="17" spans="1:43" ht="18.75" x14ac:dyDescent="0.5">
      <c r="A17" s="31" t="s">
        <v>19</v>
      </c>
      <c r="B17" s="26">
        <f t="shared" si="0"/>
        <v>10833293.465</v>
      </c>
      <c r="C17" s="26">
        <f t="shared" si="1"/>
        <v>6363732.3324999996</v>
      </c>
      <c r="D17" s="26">
        <f t="shared" si="1"/>
        <v>4469561.1325000003</v>
      </c>
      <c r="E17" s="32"/>
      <c r="F17" s="32">
        <v>9821766.0700000003</v>
      </c>
      <c r="G17" s="32">
        <v>5770640.3700000001</v>
      </c>
      <c r="H17" s="32">
        <v>4051125.7</v>
      </c>
      <c r="I17" s="32"/>
      <c r="J17" s="32">
        <v>10549071.279999999</v>
      </c>
      <c r="K17" s="32">
        <v>6189496.4699999997</v>
      </c>
      <c r="L17" s="32">
        <v>4359574.8099999996</v>
      </c>
      <c r="M17" s="32"/>
      <c r="N17" s="32">
        <v>11808283.9</v>
      </c>
      <c r="O17" s="32">
        <v>6920157.9199999999</v>
      </c>
      <c r="P17" s="32">
        <v>4888125.97</v>
      </c>
      <c r="Q17" s="32"/>
      <c r="R17" s="32">
        <v>11154052.609999999</v>
      </c>
      <c r="S17" s="32">
        <v>6574634.5700000003</v>
      </c>
      <c r="T17" s="32">
        <v>4579418.05</v>
      </c>
      <c r="U17" s="28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</row>
    <row r="18" spans="1:43" ht="18.75" x14ac:dyDescent="0.5">
      <c r="A18" s="31" t="s">
        <v>20</v>
      </c>
      <c r="B18" s="26">
        <f t="shared" si="0"/>
        <v>4241712.17</v>
      </c>
      <c r="C18" s="26">
        <f t="shared" si="1"/>
        <v>3145079.27</v>
      </c>
      <c r="D18" s="26">
        <f t="shared" si="1"/>
        <v>1096632.9000000001</v>
      </c>
      <c r="E18" s="32"/>
      <c r="F18" s="32">
        <v>4456772.95</v>
      </c>
      <c r="G18" s="32">
        <v>3272175.63</v>
      </c>
      <c r="H18" s="32">
        <v>1184597.31</v>
      </c>
      <c r="I18" s="32"/>
      <c r="J18" s="32">
        <v>4403019.3499999996</v>
      </c>
      <c r="K18" s="32">
        <v>3225194.18</v>
      </c>
      <c r="L18" s="32">
        <v>1177825.18</v>
      </c>
      <c r="M18" s="32"/>
      <c r="N18" s="32">
        <v>3969458.4</v>
      </c>
      <c r="O18" s="32">
        <v>2989916.59</v>
      </c>
      <c r="P18" s="32">
        <v>979541.81</v>
      </c>
      <c r="Q18" s="32"/>
      <c r="R18" s="32">
        <v>4137597.98</v>
      </c>
      <c r="S18" s="32">
        <v>3093030.68</v>
      </c>
      <c r="T18" s="32">
        <v>1044567.3</v>
      </c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</row>
    <row r="19" spans="1:43" ht="18.75" x14ac:dyDescent="0.5">
      <c r="A19" s="34" t="s">
        <v>21</v>
      </c>
      <c r="B19" s="26"/>
      <c r="C19" s="26"/>
      <c r="D19" s="26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28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</row>
    <row r="20" spans="1:43" ht="18.75" x14ac:dyDescent="0.5">
      <c r="A20" s="35" t="s">
        <v>22</v>
      </c>
      <c r="B20" s="26">
        <f t="shared" si="0"/>
        <v>3725505.5575000001</v>
      </c>
      <c r="C20" s="26">
        <f t="shared" si="1"/>
        <v>2625659.96</v>
      </c>
      <c r="D20" s="26">
        <f t="shared" si="1"/>
        <v>1099845.5975000001</v>
      </c>
      <c r="E20" s="32"/>
      <c r="F20" s="32">
        <v>3884603.07</v>
      </c>
      <c r="G20" s="32">
        <v>2719588.03</v>
      </c>
      <c r="H20" s="32">
        <v>1165015.04</v>
      </c>
      <c r="I20" s="32"/>
      <c r="J20" s="32">
        <v>3803559.53</v>
      </c>
      <c r="K20" s="32">
        <v>2681222.83</v>
      </c>
      <c r="L20" s="32">
        <v>1122336.69</v>
      </c>
      <c r="M20" s="32"/>
      <c r="N20" s="32">
        <v>3524410.66</v>
      </c>
      <c r="O20" s="32">
        <v>2497827.11</v>
      </c>
      <c r="P20" s="32">
        <v>1026583.54</v>
      </c>
      <c r="Q20" s="32"/>
      <c r="R20" s="32">
        <v>3689448.99</v>
      </c>
      <c r="S20" s="32">
        <v>2604001.87</v>
      </c>
      <c r="T20" s="32">
        <v>1085447.1200000001</v>
      </c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</row>
    <row r="21" spans="1:43" ht="18.75" x14ac:dyDescent="0.5">
      <c r="A21" s="36" t="s">
        <v>23</v>
      </c>
      <c r="B21" s="26"/>
      <c r="C21" s="26"/>
      <c r="D21" s="26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28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</row>
    <row r="22" spans="1:43" ht="18.75" x14ac:dyDescent="0.5">
      <c r="A22" s="36" t="s">
        <v>24</v>
      </c>
      <c r="B22" s="26">
        <f t="shared" si="0"/>
        <v>4287767.8624999998</v>
      </c>
      <c r="C22" s="26">
        <f t="shared" si="1"/>
        <v>2236331.0150000001</v>
      </c>
      <c r="D22" s="26">
        <f t="shared" si="1"/>
        <v>2051436.8474999999</v>
      </c>
      <c r="E22" s="37"/>
      <c r="F22" s="37">
        <v>4829811.92</v>
      </c>
      <c r="G22" s="37">
        <v>2500039.2599999998</v>
      </c>
      <c r="H22" s="37">
        <v>2329772.66</v>
      </c>
      <c r="I22" s="37"/>
      <c r="J22" s="37">
        <v>4346089.34</v>
      </c>
      <c r="K22" s="37">
        <v>2284746.08</v>
      </c>
      <c r="L22" s="37">
        <v>2061343.25</v>
      </c>
      <c r="M22" s="37"/>
      <c r="N22" s="37">
        <v>3911481.54</v>
      </c>
      <c r="O22" s="37">
        <v>2047165.36</v>
      </c>
      <c r="P22" s="37">
        <v>1864316.19</v>
      </c>
      <c r="Q22" s="37"/>
      <c r="R22" s="37">
        <v>4063688.65</v>
      </c>
      <c r="S22" s="37">
        <v>2113373.36</v>
      </c>
      <c r="T22" s="37">
        <v>1950315.29</v>
      </c>
      <c r="U22" s="28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</row>
    <row r="23" spans="1:43" ht="18.75" x14ac:dyDescent="0.5">
      <c r="A23" s="38" t="s">
        <v>25</v>
      </c>
      <c r="B23" s="39">
        <f t="shared" si="0"/>
        <v>69439.302499999991</v>
      </c>
      <c r="C23" s="39">
        <f t="shared" si="1"/>
        <v>35876.197499999995</v>
      </c>
      <c r="D23" s="39">
        <f t="shared" si="1"/>
        <v>33563.105000000003</v>
      </c>
      <c r="E23" s="40"/>
      <c r="F23" s="40">
        <v>67972.75</v>
      </c>
      <c r="G23" s="40">
        <v>37467.67</v>
      </c>
      <c r="H23" s="40">
        <v>30505.08</v>
      </c>
      <c r="I23" s="40"/>
      <c r="J23" s="40">
        <v>76972.710000000006</v>
      </c>
      <c r="K23" s="40">
        <v>46407.199999999997</v>
      </c>
      <c r="L23" s="40">
        <v>30565.52</v>
      </c>
      <c r="M23" s="40"/>
      <c r="N23" s="40">
        <v>77289.95</v>
      </c>
      <c r="O23" s="40">
        <v>33380.42</v>
      </c>
      <c r="P23" s="40">
        <v>43909.53</v>
      </c>
      <c r="Q23" s="40"/>
      <c r="R23" s="40">
        <v>55521.79</v>
      </c>
      <c r="S23" s="40">
        <v>26249.5</v>
      </c>
      <c r="T23" s="40">
        <v>29272.29</v>
      </c>
      <c r="U23" s="41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</row>
    <row r="24" spans="1:43" s="46" customFormat="1" ht="24" customHeight="1" x14ac:dyDescent="0.5">
      <c r="A24" s="42" t="s">
        <v>26</v>
      </c>
      <c r="B24" s="43"/>
      <c r="C24" s="43"/>
      <c r="D24" s="43"/>
      <c r="E24" s="44"/>
      <c r="F24" s="44"/>
      <c r="G24" s="44"/>
      <c r="H24" s="44"/>
      <c r="I24" s="45"/>
      <c r="J24" s="44"/>
      <c r="K24" s="44"/>
      <c r="L24" s="44"/>
      <c r="M24" s="45"/>
      <c r="N24" s="44"/>
      <c r="O24" s="44"/>
      <c r="P24" s="44"/>
      <c r="Q24" s="44"/>
      <c r="R24" s="44"/>
      <c r="S24" s="44"/>
      <c r="T24" s="44"/>
      <c r="U24" s="16"/>
      <c r="AE24" s="47"/>
      <c r="AF24" s="47"/>
      <c r="AG24" s="47"/>
    </row>
    <row r="25" spans="1:43" s="30" customFormat="1" ht="18.75" x14ac:dyDescent="0.5">
      <c r="A25" s="25" t="s">
        <v>12</v>
      </c>
      <c r="B25" s="48">
        <f>SUM(C25:D25)</f>
        <v>9317316.4324999992</v>
      </c>
      <c r="C25" s="26">
        <f>(G25+K25+O25+S25)/4</f>
        <v>5128956.1149999993</v>
      </c>
      <c r="D25" s="26">
        <f>(H25+L25+P25+T25)/4</f>
        <v>4188360.3174999999</v>
      </c>
      <c r="E25" s="48"/>
      <c r="F25" s="48">
        <v>9167311.7300000004</v>
      </c>
      <c r="G25" s="48">
        <v>5037459.38</v>
      </c>
      <c r="H25" s="48">
        <v>4129852.35</v>
      </c>
      <c r="I25" s="48"/>
      <c r="J25" s="48">
        <v>9358668.1600000001</v>
      </c>
      <c r="K25" s="48">
        <v>5165981.5</v>
      </c>
      <c r="L25" s="48">
        <v>4192686.67</v>
      </c>
      <c r="M25" s="48"/>
      <c r="N25" s="48">
        <v>9442283.9700000007</v>
      </c>
      <c r="O25" s="48">
        <v>5217450.8099999996</v>
      </c>
      <c r="P25" s="48">
        <v>4224833.16</v>
      </c>
      <c r="Q25" s="48"/>
      <c r="R25" s="48">
        <v>9301001.8599999994</v>
      </c>
      <c r="S25" s="48">
        <v>5094932.7699999996</v>
      </c>
      <c r="T25" s="48">
        <v>4206069.09</v>
      </c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1:43" s="30" customFormat="1" ht="18.75" x14ac:dyDescent="0.5">
      <c r="A26" s="25"/>
      <c r="B26" s="48">
        <f>SUM(B27:B39)</f>
        <v>9317316.2000000011</v>
      </c>
      <c r="C26" s="48">
        <f t="shared" ref="C26:T26" si="2">SUM(C27:C39)</f>
        <v>5128955.88</v>
      </c>
      <c r="D26" s="48">
        <f t="shared" si="2"/>
        <v>4188360.32</v>
      </c>
      <c r="E26" s="48">
        <f t="shared" si="2"/>
        <v>0</v>
      </c>
      <c r="F26" s="48">
        <f t="shared" si="2"/>
        <v>9167311.7300000004</v>
      </c>
      <c r="G26" s="48">
        <f t="shared" si="2"/>
        <v>5037459.3600000003</v>
      </c>
      <c r="H26" s="48">
        <f t="shared" si="2"/>
        <v>4129852.3499999996</v>
      </c>
      <c r="I26" s="48">
        <f t="shared" si="2"/>
        <v>0</v>
      </c>
      <c r="J26" s="48">
        <f t="shared" si="2"/>
        <v>9358668.1699999999</v>
      </c>
      <c r="K26" s="48">
        <f t="shared" si="2"/>
        <v>5165980.5999999996</v>
      </c>
      <c r="L26" s="48">
        <f t="shared" si="2"/>
        <v>4192686.67</v>
      </c>
      <c r="M26" s="48">
        <f t="shared" si="2"/>
        <v>0</v>
      </c>
      <c r="N26" s="48">
        <f t="shared" si="2"/>
        <v>9442283.9700000007</v>
      </c>
      <c r="O26" s="48">
        <f t="shared" si="2"/>
        <v>5217450.8000000007</v>
      </c>
      <c r="P26" s="48">
        <f t="shared" si="2"/>
        <v>4224833.16</v>
      </c>
      <c r="Q26" s="48">
        <f t="shared" si="2"/>
        <v>0</v>
      </c>
      <c r="R26" s="48">
        <f t="shared" si="2"/>
        <v>9301001.870000001</v>
      </c>
      <c r="S26" s="48">
        <f t="shared" si="2"/>
        <v>5094932.7600000007</v>
      </c>
      <c r="T26" s="48">
        <f t="shared" si="2"/>
        <v>4206069.0999999996</v>
      </c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</row>
    <row r="27" spans="1:43" ht="18.75" x14ac:dyDescent="0.5">
      <c r="A27" s="31" t="s">
        <v>13</v>
      </c>
      <c r="B27" s="48">
        <f t="shared" ref="B27:B38" si="3">SUM(C27:D27)</f>
        <v>265056.33</v>
      </c>
      <c r="C27" s="26">
        <f t="shared" ref="C27:D38" si="4">(G27+K27+O27+S27)/4</f>
        <v>195764.5025</v>
      </c>
      <c r="D27" s="26">
        <f t="shared" si="4"/>
        <v>69291.827500000014</v>
      </c>
      <c r="E27" s="49"/>
      <c r="F27" s="49">
        <v>287386.76</v>
      </c>
      <c r="G27" s="49">
        <v>209841.32</v>
      </c>
      <c r="H27" s="49">
        <v>77545.440000000002</v>
      </c>
      <c r="I27" s="49"/>
      <c r="J27" s="49">
        <v>282382.32</v>
      </c>
      <c r="K27" s="49">
        <v>213352</v>
      </c>
      <c r="L27" s="49">
        <v>69030.52</v>
      </c>
      <c r="M27" s="49"/>
      <c r="N27" s="49">
        <v>230707.1</v>
      </c>
      <c r="O27" s="49">
        <v>173970.16</v>
      </c>
      <c r="P27" s="49">
        <v>56736.94</v>
      </c>
      <c r="Q27" s="49"/>
      <c r="R27" s="49">
        <v>259748.94</v>
      </c>
      <c r="S27" s="49">
        <v>185894.53</v>
      </c>
      <c r="T27" s="49">
        <v>73854.41</v>
      </c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</row>
    <row r="28" spans="1:43" ht="18.75" x14ac:dyDescent="0.5">
      <c r="A28" s="34" t="s">
        <v>14</v>
      </c>
      <c r="B28" s="48">
        <f t="shared" si="3"/>
        <v>378349.95250000001</v>
      </c>
      <c r="C28" s="26">
        <f t="shared" si="4"/>
        <v>125469.41</v>
      </c>
      <c r="D28" s="26">
        <f t="shared" si="4"/>
        <v>252880.54250000001</v>
      </c>
      <c r="E28" s="49"/>
      <c r="F28" s="49">
        <v>402965.77</v>
      </c>
      <c r="G28" s="49">
        <v>131701.45000000001</v>
      </c>
      <c r="H28" s="49">
        <v>271264.31</v>
      </c>
      <c r="I28" s="49"/>
      <c r="J28" s="49">
        <v>378577.86</v>
      </c>
      <c r="K28" s="49">
        <v>123595</v>
      </c>
      <c r="L28" s="49">
        <v>254981.97</v>
      </c>
      <c r="M28" s="49"/>
      <c r="N28" s="49">
        <v>360538.85</v>
      </c>
      <c r="O28" s="49">
        <v>118481.13</v>
      </c>
      <c r="P28" s="49">
        <v>242057.72</v>
      </c>
      <c r="Q28" s="49"/>
      <c r="R28" s="49">
        <v>371318.23</v>
      </c>
      <c r="S28" s="49">
        <v>128100.06</v>
      </c>
      <c r="T28" s="49">
        <v>243218.17</v>
      </c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</row>
    <row r="29" spans="1:43" ht="18.75" x14ac:dyDescent="0.5">
      <c r="A29" s="31" t="s">
        <v>15</v>
      </c>
      <c r="B29" s="48">
        <f t="shared" si="3"/>
        <v>184469.8725</v>
      </c>
      <c r="C29" s="26">
        <f t="shared" si="4"/>
        <v>89964.202499999999</v>
      </c>
      <c r="D29" s="26">
        <f t="shared" si="4"/>
        <v>94505.670000000013</v>
      </c>
      <c r="E29" s="49"/>
      <c r="F29" s="49">
        <v>192395.21</v>
      </c>
      <c r="G29" s="49">
        <v>93310.1</v>
      </c>
      <c r="H29" s="49">
        <v>99085.11</v>
      </c>
      <c r="I29" s="49"/>
      <c r="J29" s="49">
        <v>196251.75</v>
      </c>
      <c r="K29" s="49">
        <v>97285</v>
      </c>
      <c r="L29" s="49">
        <v>98966.55</v>
      </c>
      <c r="M29" s="49"/>
      <c r="N29" s="49">
        <v>180695.51</v>
      </c>
      <c r="O29" s="49">
        <v>93435.95</v>
      </c>
      <c r="P29" s="49">
        <v>87259.55</v>
      </c>
      <c r="Q29" s="49"/>
      <c r="R29" s="49">
        <v>168537.24</v>
      </c>
      <c r="S29" s="49">
        <v>75825.759999999995</v>
      </c>
      <c r="T29" s="49">
        <v>92711.47</v>
      </c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</row>
    <row r="30" spans="1:43" ht="18.75" x14ac:dyDescent="0.5">
      <c r="A30" s="31" t="s">
        <v>16</v>
      </c>
      <c r="B30" s="48"/>
      <c r="C30" s="26"/>
      <c r="D30" s="26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</row>
    <row r="31" spans="1:43" ht="18.75" x14ac:dyDescent="0.5">
      <c r="A31" s="34" t="s">
        <v>17</v>
      </c>
      <c r="B31" s="48">
        <f t="shared" si="3"/>
        <v>226599.34499999997</v>
      </c>
      <c r="C31" s="26">
        <f t="shared" si="4"/>
        <v>69026.55</v>
      </c>
      <c r="D31" s="26">
        <f t="shared" si="4"/>
        <v>157572.79499999998</v>
      </c>
      <c r="E31" s="49"/>
      <c r="F31" s="49">
        <v>244894.97</v>
      </c>
      <c r="G31" s="49">
        <v>76855.09</v>
      </c>
      <c r="H31" s="49">
        <v>168039.87</v>
      </c>
      <c r="I31" s="49"/>
      <c r="J31" s="49">
        <v>228784.11</v>
      </c>
      <c r="K31" s="49">
        <v>69602</v>
      </c>
      <c r="L31" s="49">
        <v>159182.24</v>
      </c>
      <c r="M31" s="49"/>
      <c r="N31" s="49">
        <v>211969.54</v>
      </c>
      <c r="O31" s="49">
        <v>65717.100000000006</v>
      </c>
      <c r="P31" s="49">
        <v>146252.44</v>
      </c>
      <c r="Q31" s="49"/>
      <c r="R31" s="49">
        <v>220748.64</v>
      </c>
      <c r="S31" s="49">
        <v>63932.01</v>
      </c>
      <c r="T31" s="49">
        <v>156816.63</v>
      </c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</row>
    <row r="32" spans="1:43" ht="18.75" x14ac:dyDescent="0.5">
      <c r="A32" s="31" t="s">
        <v>18</v>
      </c>
      <c r="B32" s="48">
        <f t="shared" si="3"/>
        <v>1478427.7799999998</v>
      </c>
      <c r="C32" s="26">
        <f>(G32+K32+O32+S32)/4</f>
        <v>578749.44750000001</v>
      </c>
      <c r="D32" s="26">
        <f t="shared" si="4"/>
        <v>899678.3324999999</v>
      </c>
      <c r="E32" s="49"/>
      <c r="F32" s="49">
        <v>1572737.78</v>
      </c>
      <c r="G32" s="49">
        <v>609533.56000000006</v>
      </c>
      <c r="H32" s="49">
        <v>963204.22</v>
      </c>
      <c r="I32" s="49"/>
      <c r="J32" s="49">
        <v>1536713</v>
      </c>
      <c r="K32" s="49">
        <v>607193</v>
      </c>
      <c r="L32" s="49">
        <v>929520.05</v>
      </c>
      <c r="M32" s="49"/>
      <c r="N32" s="49">
        <v>1374381.29</v>
      </c>
      <c r="O32" s="49">
        <v>545726.55000000005</v>
      </c>
      <c r="P32" s="49">
        <v>828654.74</v>
      </c>
      <c r="Q32" s="49"/>
      <c r="R32" s="49">
        <v>1429879</v>
      </c>
      <c r="S32" s="49">
        <v>552544.68000000005</v>
      </c>
      <c r="T32" s="49">
        <v>877334.32</v>
      </c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</row>
    <row r="33" spans="1:43" ht="18.75" x14ac:dyDescent="0.5">
      <c r="A33" s="31" t="s">
        <v>19</v>
      </c>
      <c r="B33" s="48">
        <f t="shared" si="3"/>
        <v>4612875.5650000004</v>
      </c>
      <c r="C33" s="26">
        <f>(G33+K33+O33+S33)/4</f>
        <v>2638909.4900000002</v>
      </c>
      <c r="D33" s="26">
        <f>(H33+L33+P33+T33)/4</f>
        <v>1973966.0750000002</v>
      </c>
      <c r="E33" s="49"/>
      <c r="F33" s="49">
        <v>3766236.21</v>
      </c>
      <c r="G33" s="49">
        <v>2183822.64</v>
      </c>
      <c r="H33" s="49">
        <v>1582413.57</v>
      </c>
      <c r="I33" s="49"/>
      <c r="J33" s="49">
        <v>4444440.5</v>
      </c>
      <c r="K33" s="49">
        <v>2532799</v>
      </c>
      <c r="L33" s="49">
        <v>1911641.32</v>
      </c>
      <c r="M33" s="49"/>
      <c r="N33" s="49">
        <v>5353698.42</v>
      </c>
      <c r="O33" s="49">
        <v>3046185.67</v>
      </c>
      <c r="P33" s="49">
        <v>2307512.75</v>
      </c>
      <c r="Q33" s="49"/>
      <c r="R33" s="49">
        <v>4887127.3099999996</v>
      </c>
      <c r="S33" s="49">
        <v>2792830.65</v>
      </c>
      <c r="T33" s="49">
        <v>2094296.66</v>
      </c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</row>
    <row r="34" spans="1:43" ht="18.75" x14ac:dyDescent="0.5">
      <c r="A34" s="31" t="s">
        <v>20</v>
      </c>
      <c r="B34" s="48">
        <f t="shared" si="3"/>
        <v>826983.54499999993</v>
      </c>
      <c r="C34" s="26">
        <f t="shared" si="4"/>
        <v>598863.5575</v>
      </c>
      <c r="D34" s="26">
        <f>(H34+L34+P34+T34)/4</f>
        <v>228119.98749999999</v>
      </c>
      <c r="E34" s="49"/>
      <c r="F34" s="49">
        <v>978790.24</v>
      </c>
      <c r="G34" s="49">
        <v>696651.82</v>
      </c>
      <c r="H34" s="49">
        <v>282138.42</v>
      </c>
      <c r="I34" s="49"/>
      <c r="J34" s="49">
        <v>914548.91</v>
      </c>
      <c r="K34" s="49">
        <v>653562.38</v>
      </c>
      <c r="L34" s="49">
        <v>260986.53</v>
      </c>
      <c r="M34" s="49"/>
      <c r="N34" s="49">
        <v>689115.87</v>
      </c>
      <c r="O34" s="49">
        <v>519854.72</v>
      </c>
      <c r="P34" s="49">
        <v>169261.15</v>
      </c>
      <c r="Q34" s="49"/>
      <c r="R34" s="49">
        <v>725479.16</v>
      </c>
      <c r="S34" s="49">
        <v>525385.31000000006</v>
      </c>
      <c r="T34" s="49">
        <v>200093.85</v>
      </c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</row>
    <row r="35" spans="1:43" ht="18.75" x14ac:dyDescent="0.5">
      <c r="A35" s="34" t="s">
        <v>21</v>
      </c>
      <c r="B35" s="48"/>
      <c r="C35" s="26"/>
      <c r="D35" s="26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</row>
    <row r="36" spans="1:43" ht="18.75" x14ac:dyDescent="0.5">
      <c r="A36" s="35" t="s">
        <v>22</v>
      </c>
      <c r="B36" s="48">
        <f t="shared" si="3"/>
        <v>456401.6225</v>
      </c>
      <c r="C36" s="26">
        <f t="shared" si="4"/>
        <v>306791.3725</v>
      </c>
      <c r="D36" s="26">
        <f t="shared" si="4"/>
        <v>149610.25</v>
      </c>
      <c r="E36" s="49"/>
      <c r="F36" s="49">
        <v>524397.06999999995</v>
      </c>
      <c r="G36" s="49">
        <v>349225.21</v>
      </c>
      <c r="H36" s="49">
        <v>175171.86</v>
      </c>
      <c r="I36" s="49"/>
      <c r="J36" s="49">
        <v>468040.79</v>
      </c>
      <c r="K36" s="49">
        <v>326232.34000000003</v>
      </c>
      <c r="L36" s="49">
        <v>141808.44</v>
      </c>
      <c r="M36" s="49"/>
      <c r="N36" s="49">
        <v>390375.67</v>
      </c>
      <c r="O36" s="49">
        <v>257154.83</v>
      </c>
      <c r="P36" s="49">
        <v>133220.84</v>
      </c>
      <c r="Q36" s="49"/>
      <c r="R36" s="49">
        <v>442792.97</v>
      </c>
      <c r="S36" s="49">
        <v>294553.11</v>
      </c>
      <c r="T36" s="49">
        <v>148239.85999999999</v>
      </c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</row>
    <row r="37" spans="1:43" ht="18.75" x14ac:dyDescent="0.5">
      <c r="A37" s="36" t="s">
        <v>23</v>
      </c>
      <c r="B37" s="48"/>
      <c r="C37" s="26"/>
      <c r="D37" s="26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</row>
    <row r="38" spans="1:43" ht="18.75" x14ac:dyDescent="0.5">
      <c r="A38" s="36" t="s">
        <v>24</v>
      </c>
      <c r="B38" s="48">
        <f t="shared" si="3"/>
        <v>888152.1875</v>
      </c>
      <c r="C38" s="26">
        <f t="shared" si="4"/>
        <v>525417.34750000003</v>
      </c>
      <c r="D38" s="26">
        <f t="shared" si="4"/>
        <v>362734.83999999997</v>
      </c>
      <c r="E38" s="49"/>
      <c r="F38" s="49">
        <v>1197507.72</v>
      </c>
      <c r="G38" s="49">
        <v>686518.17</v>
      </c>
      <c r="H38" s="49">
        <v>510989.55</v>
      </c>
      <c r="I38" s="49"/>
      <c r="J38" s="49">
        <v>908928.93</v>
      </c>
      <c r="K38" s="49">
        <v>542359.88</v>
      </c>
      <c r="L38" s="49">
        <v>366569.05</v>
      </c>
      <c r="M38" s="49"/>
      <c r="N38" s="49">
        <v>650801.72</v>
      </c>
      <c r="O38" s="49">
        <v>396924.69</v>
      </c>
      <c r="P38" s="49">
        <v>253877.03</v>
      </c>
      <c r="Q38" s="49"/>
      <c r="R38" s="49">
        <v>795370.38</v>
      </c>
      <c r="S38" s="49">
        <v>475866.65</v>
      </c>
      <c r="T38" s="49">
        <v>319503.73</v>
      </c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</row>
    <row r="39" spans="1:43" ht="18.75" x14ac:dyDescent="0.5">
      <c r="A39" s="38" t="s">
        <v>25</v>
      </c>
      <c r="B39" s="50">
        <v>0</v>
      </c>
      <c r="C39" s="50">
        <v>0</v>
      </c>
      <c r="D39" s="50">
        <v>0</v>
      </c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50">
        <v>0</v>
      </c>
      <c r="N39" s="50">
        <v>0</v>
      </c>
      <c r="O39" s="50">
        <v>0</v>
      </c>
      <c r="P39" s="50">
        <v>0</v>
      </c>
      <c r="Q39" s="50">
        <v>0</v>
      </c>
      <c r="R39" s="50">
        <v>0</v>
      </c>
      <c r="S39" s="50">
        <v>0</v>
      </c>
      <c r="T39" s="50">
        <v>0</v>
      </c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</row>
    <row r="40" spans="1:43" ht="9.75" customHeight="1" x14ac:dyDescent="0.5">
      <c r="A40" s="35"/>
      <c r="B40" s="51"/>
      <c r="C40" s="51"/>
      <c r="D40" s="51"/>
      <c r="E40" s="52"/>
      <c r="F40" s="53"/>
      <c r="G40" s="53"/>
      <c r="H40" s="53"/>
      <c r="I40" s="52"/>
      <c r="J40" s="52"/>
      <c r="K40" s="52"/>
      <c r="L40" s="52"/>
      <c r="M40" s="52"/>
      <c r="N40" s="52"/>
      <c r="O40" s="53"/>
      <c r="P40" s="52"/>
      <c r="Q40" s="52"/>
      <c r="R40" s="53"/>
      <c r="S40" s="53"/>
      <c r="T40" s="53"/>
    </row>
    <row r="41" spans="1:43" s="3" customFormat="1" x14ac:dyDescent="0.5">
      <c r="A41" s="54"/>
      <c r="B41" s="55"/>
      <c r="C41" s="55"/>
      <c r="D41" s="55"/>
      <c r="E41" s="56"/>
      <c r="F41" s="56"/>
      <c r="G41" s="56"/>
      <c r="H41" s="56"/>
      <c r="I41" s="57"/>
      <c r="J41" s="56"/>
      <c r="K41" s="56"/>
      <c r="L41" s="56"/>
      <c r="M41" s="57"/>
      <c r="N41" s="56"/>
      <c r="O41" s="56"/>
      <c r="P41" s="56"/>
      <c r="Q41" s="57"/>
      <c r="R41" s="58"/>
      <c r="S41" s="58"/>
      <c r="T41" s="58"/>
      <c r="U41" s="59">
        <v>29</v>
      </c>
      <c r="AE41" s="4"/>
      <c r="AF41" s="4"/>
      <c r="AG41" s="4"/>
    </row>
    <row r="42" spans="1:43" s="3" customFormat="1" x14ac:dyDescent="0.5">
      <c r="A42" s="54"/>
      <c r="B42" s="55"/>
      <c r="C42" s="55"/>
      <c r="D42" s="55"/>
      <c r="E42" s="56"/>
      <c r="F42" s="56"/>
      <c r="G42" s="56"/>
      <c r="H42" s="56"/>
      <c r="I42" s="57"/>
      <c r="J42" s="56"/>
      <c r="K42" s="56"/>
      <c r="L42" s="56"/>
      <c r="M42" s="57"/>
      <c r="N42" s="56"/>
      <c r="O42" s="56"/>
      <c r="P42" s="56"/>
      <c r="Q42" s="57"/>
      <c r="R42" s="58"/>
      <c r="S42" s="58"/>
      <c r="T42" s="58"/>
      <c r="U42" s="59">
        <v>30</v>
      </c>
      <c r="AE42" s="4"/>
      <c r="AF42" s="4"/>
      <c r="AG42" s="4"/>
    </row>
    <row r="43" spans="1:43" s="4" customFormat="1" x14ac:dyDescent="0.5">
      <c r="A43" s="4" t="s">
        <v>27</v>
      </c>
      <c r="I43" s="60"/>
      <c r="J43" s="61"/>
      <c r="K43" s="60"/>
      <c r="L43" s="60"/>
      <c r="M43" s="60"/>
      <c r="N43" s="61"/>
      <c r="O43" s="60"/>
      <c r="P43" s="60"/>
      <c r="Q43" s="60"/>
      <c r="R43" s="61"/>
      <c r="S43" s="60"/>
      <c r="T43" s="60"/>
      <c r="U43" s="59"/>
      <c r="AE43" s="2"/>
      <c r="AF43" s="2"/>
      <c r="AG43" s="2"/>
    </row>
    <row r="44" spans="1:43" s="11" customFormat="1" ht="6" customHeight="1" x14ac:dyDescent="0.5">
      <c r="A44" s="7"/>
      <c r="B44" s="8"/>
      <c r="C44" s="8"/>
      <c r="D44" s="8"/>
      <c r="E44" s="9"/>
      <c r="F44" s="9"/>
      <c r="G44" s="9"/>
      <c r="H44" s="9"/>
      <c r="I44" s="9"/>
      <c r="J44" s="8"/>
      <c r="K44" s="9"/>
      <c r="L44" s="9"/>
      <c r="M44" s="9"/>
      <c r="N44" s="8"/>
      <c r="O44" s="9"/>
      <c r="P44" s="9"/>
      <c r="Q44" s="9"/>
      <c r="R44" s="8"/>
      <c r="S44" s="9"/>
      <c r="T44" s="9"/>
    </row>
    <row r="45" spans="1:43" s="16" customFormat="1" ht="21" x14ac:dyDescent="0.5">
      <c r="A45" s="12" t="s">
        <v>1</v>
      </c>
      <c r="B45" s="15" t="s">
        <v>2</v>
      </c>
      <c r="C45" s="15"/>
      <c r="D45" s="15"/>
      <c r="E45" s="14"/>
      <c r="F45" s="15" t="s">
        <v>3</v>
      </c>
      <c r="G45" s="15"/>
      <c r="H45" s="15"/>
      <c r="I45" s="14"/>
      <c r="J45" s="15" t="s">
        <v>4</v>
      </c>
      <c r="K45" s="15"/>
      <c r="L45" s="15"/>
      <c r="M45" s="14"/>
      <c r="N45" s="15" t="s">
        <v>5</v>
      </c>
      <c r="O45" s="15"/>
      <c r="P45" s="15"/>
      <c r="Q45" s="14"/>
      <c r="R45" s="15" t="s">
        <v>6</v>
      </c>
      <c r="S45" s="15"/>
      <c r="T45" s="15"/>
    </row>
    <row r="46" spans="1:43" s="16" customFormat="1" ht="21" x14ac:dyDescent="0.5">
      <c r="A46" s="17"/>
      <c r="B46" s="18" t="s">
        <v>7</v>
      </c>
      <c r="C46" s="18" t="s">
        <v>8</v>
      </c>
      <c r="D46" s="18" t="s">
        <v>9</v>
      </c>
      <c r="E46" s="14"/>
      <c r="F46" s="18" t="s">
        <v>7</v>
      </c>
      <c r="G46" s="18" t="s">
        <v>8</v>
      </c>
      <c r="H46" s="18" t="s">
        <v>9</v>
      </c>
      <c r="I46" s="14"/>
      <c r="J46" s="18" t="s">
        <v>7</v>
      </c>
      <c r="K46" s="18" t="s">
        <v>8</v>
      </c>
      <c r="L46" s="18" t="s">
        <v>9</v>
      </c>
      <c r="M46" s="14"/>
      <c r="N46" s="18" t="s">
        <v>7</v>
      </c>
      <c r="O46" s="18" t="s">
        <v>8</v>
      </c>
      <c r="P46" s="18" t="s">
        <v>9</v>
      </c>
      <c r="Q46" s="14"/>
      <c r="R46" s="18" t="s">
        <v>7</v>
      </c>
      <c r="S46" s="18" t="s">
        <v>8</v>
      </c>
      <c r="T46" s="19" t="s">
        <v>9</v>
      </c>
    </row>
    <row r="47" spans="1:43" s="16" customFormat="1" ht="21" x14ac:dyDescent="0.5">
      <c r="A47" s="20"/>
      <c r="B47" s="62" t="s">
        <v>10</v>
      </c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AE47" s="46"/>
      <c r="AF47" s="46"/>
      <c r="AG47" s="46"/>
    </row>
    <row r="48" spans="1:43" s="46" customFormat="1" ht="21" x14ac:dyDescent="0.5">
      <c r="A48" s="42" t="s">
        <v>28</v>
      </c>
      <c r="B48" s="43"/>
      <c r="C48" s="43"/>
      <c r="D48" s="43"/>
      <c r="E48" s="43"/>
      <c r="F48" s="43"/>
      <c r="G48" s="43"/>
      <c r="H48" s="43"/>
      <c r="I48" s="63"/>
      <c r="J48" s="43"/>
      <c r="K48" s="43"/>
      <c r="L48" s="43"/>
      <c r="M48" s="63"/>
      <c r="N48" s="43"/>
      <c r="O48" s="43"/>
      <c r="P48" s="43"/>
      <c r="Q48" s="44"/>
      <c r="R48" s="43"/>
      <c r="S48" s="43"/>
      <c r="T48" s="43"/>
      <c r="U48" s="16"/>
      <c r="AE48" s="47"/>
      <c r="AF48" s="47"/>
      <c r="AG48" s="47"/>
    </row>
    <row r="49" spans="1:45" s="64" customFormat="1" ht="18" customHeight="1" x14ac:dyDescent="0.5">
      <c r="A49" s="25" t="s">
        <v>12</v>
      </c>
      <c r="B49" s="27">
        <f>SUM(C49:D49)</f>
        <v>207648.25</v>
      </c>
      <c r="C49" s="26">
        <f>(G49+K49+O49+S49)/4</f>
        <v>115156</v>
      </c>
      <c r="D49" s="26">
        <f>(H49+L49+P49+T49)/4</f>
        <v>92492.25</v>
      </c>
      <c r="E49" s="27"/>
      <c r="F49" s="27">
        <v>203269</v>
      </c>
      <c r="G49" s="27">
        <v>113523</v>
      </c>
      <c r="H49" s="27">
        <v>89746</v>
      </c>
      <c r="I49" s="27"/>
      <c r="J49" s="27">
        <v>208740</v>
      </c>
      <c r="K49" s="27">
        <v>114809</v>
      </c>
      <c r="L49" s="27">
        <v>93931</v>
      </c>
      <c r="M49" s="27"/>
      <c r="N49" s="27">
        <v>213263</v>
      </c>
      <c r="O49" s="27">
        <v>116112</v>
      </c>
      <c r="P49" s="27">
        <v>97151</v>
      </c>
      <c r="Q49" s="27"/>
      <c r="R49" s="27">
        <v>205321</v>
      </c>
      <c r="S49" s="27">
        <v>116180</v>
      </c>
      <c r="T49" s="27">
        <v>89141</v>
      </c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</row>
    <row r="50" spans="1:45" s="66" customFormat="1" ht="18" customHeight="1" x14ac:dyDescent="0.5">
      <c r="A50" s="31" t="s">
        <v>13</v>
      </c>
      <c r="B50" s="27">
        <f t="shared" ref="B50:B61" si="5">SUM(C50:D50)</f>
        <v>8162.5</v>
      </c>
      <c r="C50" s="26">
        <f t="shared" ref="C50:D61" si="6">(G50+K50+O50+S50)/4</f>
        <v>6334</v>
      </c>
      <c r="D50" s="26">
        <f t="shared" si="6"/>
        <v>1828.5</v>
      </c>
      <c r="E50" s="32"/>
      <c r="F50" s="32">
        <v>8301</v>
      </c>
      <c r="G50" s="32">
        <v>5913</v>
      </c>
      <c r="H50" s="32">
        <v>2388</v>
      </c>
      <c r="I50" s="32"/>
      <c r="J50" s="32">
        <v>8441</v>
      </c>
      <c r="K50" s="32">
        <v>6961</v>
      </c>
      <c r="L50" s="32">
        <v>1480</v>
      </c>
      <c r="M50" s="32"/>
      <c r="N50" s="32">
        <v>7471</v>
      </c>
      <c r="O50" s="32">
        <v>6271</v>
      </c>
      <c r="P50" s="32">
        <v>1200</v>
      </c>
      <c r="Q50" s="32"/>
      <c r="R50" s="32">
        <v>8437</v>
      </c>
      <c r="S50" s="32">
        <v>6191</v>
      </c>
      <c r="T50" s="32">
        <v>2246</v>
      </c>
      <c r="U50" s="65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</row>
    <row r="51" spans="1:45" s="66" customFormat="1" ht="18" customHeight="1" x14ac:dyDescent="0.5">
      <c r="A51" s="34" t="s">
        <v>14</v>
      </c>
      <c r="B51" s="27">
        <f t="shared" si="5"/>
        <v>9746.75</v>
      </c>
      <c r="C51" s="26">
        <f t="shared" si="6"/>
        <v>3265.75</v>
      </c>
      <c r="D51" s="26">
        <f t="shared" si="6"/>
        <v>6481</v>
      </c>
      <c r="E51" s="32"/>
      <c r="F51" s="32">
        <v>9935</v>
      </c>
      <c r="G51" s="32">
        <v>3123</v>
      </c>
      <c r="H51" s="32">
        <v>6812</v>
      </c>
      <c r="I51" s="32"/>
      <c r="J51" s="32">
        <v>8545</v>
      </c>
      <c r="K51" s="32">
        <v>2254</v>
      </c>
      <c r="L51" s="32">
        <v>6291</v>
      </c>
      <c r="M51" s="32"/>
      <c r="N51" s="32">
        <v>11405</v>
      </c>
      <c r="O51" s="32">
        <v>3893</v>
      </c>
      <c r="P51" s="32">
        <v>7512</v>
      </c>
      <c r="Q51" s="32"/>
      <c r="R51" s="32">
        <v>9102</v>
      </c>
      <c r="S51" s="32">
        <v>3793</v>
      </c>
      <c r="T51" s="32">
        <v>5309</v>
      </c>
      <c r="U51" s="65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</row>
    <row r="52" spans="1:45" s="66" customFormat="1" ht="18" customHeight="1" x14ac:dyDescent="0.5">
      <c r="A52" s="31" t="s">
        <v>15</v>
      </c>
      <c r="B52" s="27">
        <f t="shared" si="5"/>
        <v>5512.75</v>
      </c>
      <c r="C52" s="26">
        <f t="shared" si="6"/>
        <v>2869.25</v>
      </c>
      <c r="D52" s="26">
        <f t="shared" si="6"/>
        <v>2643.5</v>
      </c>
      <c r="E52" s="32"/>
      <c r="F52" s="32">
        <v>4767</v>
      </c>
      <c r="G52" s="32">
        <v>2601</v>
      </c>
      <c r="H52" s="32">
        <v>2166</v>
      </c>
      <c r="I52" s="32"/>
      <c r="J52" s="32">
        <v>5993</v>
      </c>
      <c r="K52" s="32">
        <v>2765</v>
      </c>
      <c r="L52" s="32">
        <v>3228</v>
      </c>
      <c r="M52" s="32"/>
      <c r="N52" s="32">
        <v>3682</v>
      </c>
      <c r="O52" s="32">
        <v>1817</v>
      </c>
      <c r="P52" s="32">
        <v>1865</v>
      </c>
      <c r="Q52" s="32"/>
      <c r="R52" s="32">
        <v>7609</v>
      </c>
      <c r="S52" s="32">
        <v>4294</v>
      </c>
      <c r="T52" s="32">
        <v>3315</v>
      </c>
      <c r="U52" s="65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</row>
    <row r="53" spans="1:45" s="66" customFormat="1" ht="18" customHeight="1" x14ac:dyDescent="0.5">
      <c r="A53" s="31" t="s">
        <v>16</v>
      </c>
      <c r="B53" s="27"/>
      <c r="C53" s="26"/>
      <c r="D53" s="26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65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</row>
    <row r="54" spans="1:45" s="66" customFormat="1" ht="18" customHeight="1" x14ac:dyDescent="0.5">
      <c r="A54" s="34" t="s">
        <v>17</v>
      </c>
      <c r="B54" s="27">
        <f t="shared" si="5"/>
        <v>7482</v>
      </c>
      <c r="C54" s="26">
        <f t="shared" si="6"/>
        <v>1963.5</v>
      </c>
      <c r="D54" s="26">
        <f t="shared" si="6"/>
        <v>5518.5</v>
      </c>
      <c r="E54" s="32"/>
      <c r="F54" s="32">
        <v>6360</v>
      </c>
      <c r="G54" s="32">
        <v>1568</v>
      </c>
      <c r="H54" s="32">
        <v>4792</v>
      </c>
      <c r="I54" s="32"/>
      <c r="J54" s="32">
        <v>7444</v>
      </c>
      <c r="K54" s="32">
        <v>1720</v>
      </c>
      <c r="L54" s="32">
        <v>5724</v>
      </c>
      <c r="M54" s="32"/>
      <c r="N54" s="32">
        <v>8416</v>
      </c>
      <c r="O54" s="32">
        <v>2505</v>
      </c>
      <c r="P54" s="32">
        <v>5911</v>
      </c>
      <c r="Q54" s="32"/>
      <c r="R54" s="32">
        <v>7708</v>
      </c>
      <c r="S54" s="32">
        <v>2061</v>
      </c>
      <c r="T54" s="32">
        <v>5647</v>
      </c>
      <c r="U54" s="65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</row>
    <row r="55" spans="1:45" s="66" customFormat="1" ht="18" customHeight="1" x14ac:dyDescent="0.5">
      <c r="A55" s="31" t="s">
        <v>18</v>
      </c>
      <c r="B55" s="27">
        <f t="shared" si="5"/>
        <v>39861</v>
      </c>
      <c r="C55" s="26">
        <f t="shared" si="6"/>
        <v>16245.5</v>
      </c>
      <c r="D55" s="26">
        <f t="shared" si="6"/>
        <v>23615.5</v>
      </c>
      <c r="E55" s="32"/>
      <c r="F55" s="32">
        <v>39848</v>
      </c>
      <c r="G55" s="32">
        <v>14507</v>
      </c>
      <c r="H55" s="32">
        <v>25341</v>
      </c>
      <c r="I55" s="32"/>
      <c r="J55" s="32">
        <v>40511</v>
      </c>
      <c r="K55" s="32">
        <v>19388</v>
      </c>
      <c r="L55" s="32">
        <v>21123</v>
      </c>
      <c r="M55" s="32"/>
      <c r="N55" s="32">
        <v>43668</v>
      </c>
      <c r="O55" s="32">
        <v>17929</v>
      </c>
      <c r="P55" s="32">
        <v>25739</v>
      </c>
      <c r="Q55" s="32"/>
      <c r="R55" s="32">
        <v>35417</v>
      </c>
      <c r="S55" s="32">
        <v>13158</v>
      </c>
      <c r="T55" s="32">
        <v>22259</v>
      </c>
      <c r="U55" s="65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</row>
    <row r="56" spans="1:45" s="66" customFormat="1" ht="18" customHeight="1" x14ac:dyDescent="0.5">
      <c r="A56" s="31" t="s">
        <v>19</v>
      </c>
      <c r="B56" s="27">
        <f t="shared" si="5"/>
        <v>86605.75</v>
      </c>
      <c r="C56" s="26">
        <f t="shared" si="6"/>
        <v>49151.25</v>
      </c>
      <c r="D56" s="26">
        <f t="shared" si="6"/>
        <v>37454.5</v>
      </c>
      <c r="E56" s="32"/>
      <c r="F56" s="32">
        <v>77128</v>
      </c>
      <c r="G56" s="32">
        <v>44759</v>
      </c>
      <c r="H56" s="32">
        <v>32369</v>
      </c>
      <c r="I56" s="32"/>
      <c r="J56" s="32">
        <v>84877</v>
      </c>
      <c r="K56" s="32">
        <v>47115</v>
      </c>
      <c r="L56" s="32">
        <v>37762</v>
      </c>
      <c r="M56" s="32"/>
      <c r="N56" s="32">
        <v>92438</v>
      </c>
      <c r="O56" s="32">
        <v>50775</v>
      </c>
      <c r="P56" s="32">
        <v>41663</v>
      </c>
      <c r="Q56" s="32"/>
      <c r="R56" s="32">
        <v>91980</v>
      </c>
      <c r="S56" s="32">
        <v>53956</v>
      </c>
      <c r="T56" s="32">
        <v>38024</v>
      </c>
      <c r="U56" s="65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</row>
    <row r="57" spans="1:45" s="66" customFormat="1" ht="18" customHeight="1" x14ac:dyDescent="0.5">
      <c r="A57" s="31" t="s">
        <v>20</v>
      </c>
      <c r="B57" s="27">
        <f t="shared" si="5"/>
        <v>19378.25</v>
      </c>
      <c r="C57" s="26">
        <f t="shared" si="6"/>
        <v>14834.5</v>
      </c>
      <c r="D57" s="26">
        <f t="shared" si="6"/>
        <v>4543.75</v>
      </c>
      <c r="E57" s="32"/>
      <c r="F57" s="32">
        <v>22930</v>
      </c>
      <c r="G57" s="32">
        <v>17937</v>
      </c>
      <c r="H57" s="32">
        <v>4993</v>
      </c>
      <c r="I57" s="32"/>
      <c r="J57" s="32">
        <v>18276</v>
      </c>
      <c r="K57" s="32">
        <v>14569</v>
      </c>
      <c r="L57" s="32">
        <v>3707</v>
      </c>
      <c r="M57" s="32"/>
      <c r="N57" s="32">
        <v>18968</v>
      </c>
      <c r="O57" s="32">
        <v>14509</v>
      </c>
      <c r="P57" s="32">
        <v>4459</v>
      </c>
      <c r="Q57" s="32"/>
      <c r="R57" s="32">
        <v>17339</v>
      </c>
      <c r="S57" s="32">
        <v>12323</v>
      </c>
      <c r="T57" s="32">
        <v>5016</v>
      </c>
      <c r="U57" s="65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</row>
    <row r="58" spans="1:45" s="66" customFormat="1" ht="18" customHeight="1" x14ac:dyDescent="0.5">
      <c r="A58" s="34" t="s">
        <v>21</v>
      </c>
      <c r="B58" s="27"/>
      <c r="C58" s="26"/>
      <c r="D58" s="26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65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</row>
    <row r="59" spans="1:45" s="66" customFormat="1" ht="18" customHeight="1" x14ac:dyDescent="0.5">
      <c r="A59" s="35" t="s">
        <v>22</v>
      </c>
      <c r="B59" s="27">
        <f t="shared" si="5"/>
        <v>9128.5</v>
      </c>
      <c r="C59" s="26">
        <f t="shared" si="6"/>
        <v>7353.75</v>
      </c>
      <c r="D59" s="26">
        <f t="shared" si="6"/>
        <v>1774.75</v>
      </c>
      <c r="E59" s="32"/>
      <c r="F59" s="32">
        <v>9399</v>
      </c>
      <c r="G59" s="32">
        <v>8159</v>
      </c>
      <c r="H59" s="32">
        <v>1240</v>
      </c>
      <c r="I59" s="32"/>
      <c r="J59" s="32">
        <v>10372</v>
      </c>
      <c r="K59" s="32">
        <v>7355</v>
      </c>
      <c r="L59" s="32">
        <v>3017</v>
      </c>
      <c r="M59" s="32"/>
      <c r="N59" s="32">
        <v>9071</v>
      </c>
      <c r="O59" s="32">
        <v>7036</v>
      </c>
      <c r="P59" s="32">
        <v>2035</v>
      </c>
      <c r="Q59" s="32"/>
      <c r="R59" s="32">
        <v>7672</v>
      </c>
      <c r="S59" s="32">
        <v>6865</v>
      </c>
      <c r="T59" s="32">
        <v>807</v>
      </c>
      <c r="U59" s="65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</row>
    <row r="60" spans="1:45" s="66" customFormat="1" ht="18" customHeight="1" x14ac:dyDescent="0.5">
      <c r="A60" s="36" t="s">
        <v>23</v>
      </c>
      <c r="B60" s="27"/>
      <c r="C60" s="26"/>
      <c r="D60" s="26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65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</row>
    <row r="61" spans="1:45" s="66" customFormat="1" ht="18" customHeight="1" x14ac:dyDescent="0.5">
      <c r="A61" s="36" t="s">
        <v>24</v>
      </c>
      <c r="B61" s="27">
        <f t="shared" si="5"/>
        <v>21770.75</v>
      </c>
      <c r="C61" s="26">
        <f t="shared" si="6"/>
        <v>13138.5</v>
      </c>
      <c r="D61" s="26">
        <f t="shared" si="6"/>
        <v>8632.25</v>
      </c>
      <c r="E61" s="32"/>
      <c r="F61" s="32">
        <v>24601</v>
      </c>
      <c r="G61" s="32">
        <v>14956</v>
      </c>
      <c r="H61" s="32">
        <v>9645</v>
      </c>
      <c r="I61" s="32"/>
      <c r="J61" s="32">
        <v>24281</v>
      </c>
      <c r="K61" s="32">
        <v>12682</v>
      </c>
      <c r="L61" s="32">
        <v>11599</v>
      </c>
      <c r="M61" s="32"/>
      <c r="N61" s="32">
        <v>18144</v>
      </c>
      <c r="O61" s="32">
        <v>11377</v>
      </c>
      <c r="P61" s="32">
        <v>6767</v>
      </c>
      <c r="Q61" s="32"/>
      <c r="R61" s="32">
        <v>20057</v>
      </c>
      <c r="S61" s="32">
        <v>13539</v>
      </c>
      <c r="T61" s="32">
        <v>6518</v>
      </c>
      <c r="U61" s="65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</row>
    <row r="62" spans="1:45" s="66" customFormat="1" ht="18" customHeight="1" x14ac:dyDescent="0.5">
      <c r="A62" s="36" t="s">
        <v>25</v>
      </c>
      <c r="B62" s="27">
        <v>0</v>
      </c>
      <c r="C62" s="27">
        <v>0</v>
      </c>
      <c r="D62" s="27">
        <v>0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7">
        <v>0</v>
      </c>
      <c r="N62" s="27">
        <v>0</v>
      </c>
      <c r="O62" s="27">
        <v>0</v>
      </c>
      <c r="P62" s="27">
        <v>0</v>
      </c>
      <c r="Q62" s="27">
        <v>0</v>
      </c>
      <c r="R62" s="27">
        <v>0</v>
      </c>
      <c r="S62" s="27">
        <v>0</v>
      </c>
      <c r="T62" s="27">
        <v>0</v>
      </c>
      <c r="U62" s="65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</row>
    <row r="63" spans="1:45" s="66" customFormat="1" ht="6" customHeight="1" x14ac:dyDescent="0.5">
      <c r="A63" s="38"/>
      <c r="B63" s="67"/>
      <c r="C63" s="67"/>
      <c r="D63" s="67"/>
      <c r="E63" s="32"/>
      <c r="F63" s="68"/>
      <c r="G63" s="68"/>
      <c r="H63" s="68"/>
      <c r="I63" s="32"/>
      <c r="J63" s="68"/>
      <c r="K63" s="68"/>
      <c r="L63" s="68"/>
      <c r="M63" s="32"/>
      <c r="N63" s="68"/>
      <c r="O63" s="68"/>
      <c r="P63" s="68"/>
      <c r="Q63" s="32"/>
      <c r="R63" s="68"/>
      <c r="S63" s="68"/>
      <c r="T63" s="68"/>
      <c r="U63" s="65"/>
    </row>
    <row r="64" spans="1:45" s="46" customFormat="1" ht="21" x14ac:dyDescent="0.5">
      <c r="A64" s="47"/>
      <c r="B64" s="69" t="s">
        <v>29</v>
      </c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16"/>
    </row>
    <row r="65" spans="1:33" s="46" customFormat="1" ht="21" x14ac:dyDescent="0.5">
      <c r="A65" s="70" t="s">
        <v>11</v>
      </c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2"/>
      <c r="V65" s="73"/>
      <c r="W65" s="73"/>
      <c r="X65" s="72"/>
      <c r="Y65" s="73"/>
      <c r="Z65" s="74"/>
      <c r="AE65" s="47"/>
      <c r="AF65" s="47"/>
      <c r="AG65" s="47"/>
    </row>
    <row r="66" spans="1:33" s="30" customFormat="1" ht="19.5" customHeight="1" x14ac:dyDescent="0.5">
      <c r="A66" s="25" t="s">
        <v>12</v>
      </c>
      <c r="B66" s="75">
        <v>99.99999996676722</v>
      </c>
      <c r="C66" s="75">
        <v>99.999999963354483</v>
      </c>
      <c r="D66" s="75">
        <v>99.999999970840534</v>
      </c>
      <c r="E66" s="75"/>
      <c r="F66" s="75">
        <v>100.0000000265233</v>
      </c>
      <c r="G66" s="75">
        <v>99.99999995104956</v>
      </c>
      <c r="H66" s="75">
        <v>99.999999942109113</v>
      </c>
      <c r="I66" s="75"/>
      <c r="J66" s="75">
        <v>100</v>
      </c>
      <c r="K66" s="75">
        <v>99.999999951363918</v>
      </c>
      <c r="L66" s="75">
        <v>99.999999941931165</v>
      </c>
      <c r="M66" s="75"/>
      <c r="N66" s="75">
        <v>100.00000000000004</v>
      </c>
      <c r="O66" s="75">
        <v>100</v>
      </c>
      <c r="P66" s="75">
        <v>99.999999941241498</v>
      </c>
      <c r="Q66" s="75"/>
      <c r="R66" s="75">
        <v>99.999999973321181</v>
      </c>
      <c r="S66" s="75">
        <v>99.999999951000149</v>
      </c>
      <c r="T66" s="75">
        <v>100.00000005856619</v>
      </c>
      <c r="U66" s="76"/>
      <c r="V66" s="77"/>
      <c r="W66" s="78"/>
      <c r="X66" s="79"/>
      <c r="Y66" s="78"/>
      <c r="Z66" s="80"/>
      <c r="AA66" s="81"/>
      <c r="AB66" s="81"/>
      <c r="AC66" s="81"/>
      <c r="AE66" s="33"/>
      <c r="AF66" s="33"/>
      <c r="AG66" s="33"/>
    </row>
    <row r="67" spans="1:33" ht="19.5" customHeight="1" x14ac:dyDescent="0.5">
      <c r="A67" s="31" t="s">
        <v>13</v>
      </c>
      <c r="B67" s="75">
        <v>3.6648255690440492</v>
      </c>
      <c r="C67" s="75">
        <v>4.3707915025763393</v>
      </c>
      <c r="D67" s="75">
        <v>2.8222010137467213</v>
      </c>
      <c r="E67" s="80"/>
      <c r="F67" s="80">
        <v>3.6461165768835366</v>
      </c>
      <c r="G67" s="80">
        <v>4.295033197738082</v>
      </c>
      <c r="H67" s="80">
        <v>2.8786802091215824</v>
      </c>
      <c r="I67" s="80"/>
      <c r="J67" s="80">
        <v>3.747186084460056</v>
      </c>
      <c r="K67" s="80">
        <v>4.4821292712871221</v>
      </c>
      <c r="L67" s="80">
        <v>2.8697036446518949</v>
      </c>
      <c r="M67" s="80"/>
      <c r="N67" s="80">
        <v>3.6617339836652731</v>
      </c>
      <c r="O67" s="80">
        <v>4.3689205019646922</v>
      </c>
      <c r="P67" s="80">
        <v>2.8112427324657658</v>
      </c>
      <c r="Q67" s="80"/>
      <c r="R67" s="80">
        <v>3.603718892136873</v>
      </c>
      <c r="S67" s="80">
        <v>4.3363321992601334</v>
      </c>
      <c r="T67" s="80">
        <v>2.7280759136205681</v>
      </c>
      <c r="U67" s="82"/>
      <c r="V67" s="83"/>
      <c r="W67" s="78"/>
      <c r="X67" s="79"/>
      <c r="Y67" s="84"/>
      <c r="Z67" s="85"/>
      <c r="AA67" s="81"/>
      <c r="AB67" s="81"/>
      <c r="AC67" s="81"/>
    </row>
    <row r="68" spans="1:33" ht="19.5" customHeight="1" x14ac:dyDescent="0.5">
      <c r="A68" s="34" t="s">
        <v>14</v>
      </c>
      <c r="B68" s="75">
        <v>5.6289459839013745</v>
      </c>
      <c r="C68" s="75">
        <v>4.0333863781118628</v>
      </c>
      <c r="D68" s="75">
        <v>7.5333689020892134</v>
      </c>
      <c r="E68" s="80"/>
      <c r="F68" s="80">
        <v>5.7920929902014926</v>
      </c>
      <c r="G68" s="80">
        <v>4.2343599994872738</v>
      </c>
      <c r="H68" s="80">
        <v>7.6343341455168883</v>
      </c>
      <c r="I68" s="80"/>
      <c r="J68" s="80">
        <v>5.7281900037945466</v>
      </c>
      <c r="K68" s="80">
        <v>4.0741833779059764</v>
      </c>
      <c r="L68" s="80">
        <v>7.7029845042589837</v>
      </c>
      <c r="M68" s="80"/>
      <c r="N68" s="80">
        <v>5.4117014660092577</v>
      </c>
      <c r="O68" s="80">
        <v>3.8029161844645505</v>
      </c>
      <c r="P68" s="80">
        <v>7.3464920362573638</v>
      </c>
      <c r="Q68" s="80"/>
      <c r="R68" s="80">
        <v>5.5820712918561837</v>
      </c>
      <c r="S68" s="80">
        <v>4.0222475416082242</v>
      </c>
      <c r="T68" s="80">
        <v>7.4464227949404185</v>
      </c>
      <c r="U68" s="82"/>
      <c r="V68" s="83"/>
      <c r="W68" s="78"/>
      <c r="X68" s="79"/>
      <c r="Y68" s="84"/>
      <c r="Z68" s="85"/>
      <c r="AA68" s="81"/>
      <c r="AB68" s="81"/>
      <c r="AC68" s="81"/>
    </row>
    <row r="69" spans="1:33" ht="19.5" customHeight="1" x14ac:dyDescent="0.5">
      <c r="A69" s="31" t="s">
        <v>15</v>
      </c>
      <c r="B69" s="75">
        <v>4.4941003271931308</v>
      </c>
      <c r="C69" s="75">
        <v>3.8385636578481206</v>
      </c>
      <c r="D69" s="75">
        <v>5.2765336830409817</v>
      </c>
      <c r="E69" s="80"/>
      <c r="F69" s="80">
        <v>4.6374343084630203</v>
      </c>
      <c r="G69" s="80">
        <v>3.9565337572314139</v>
      </c>
      <c r="H69" s="80">
        <v>5.4426962263606153</v>
      </c>
      <c r="I69" s="80"/>
      <c r="J69" s="80">
        <v>4.5974781888963836</v>
      </c>
      <c r="K69" s="80">
        <v>3.95172803216852</v>
      </c>
      <c r="L69" s="80">
        <v>5.3684689672600445</v>
      </c>
      <c r="M69" s="80"/>
      <c r="N69" s="80">
        <v>4.316005359245727</v>
      </c>
      <c r="O69" s="80">
        <v>3.7553542802417113</v>
      </c>
      <c r="P69" s="80">
        <v>4.9902671350713117</v>
      </c>
      <c r="Q69" s="80"/>
      <c r="R69" s="80">
        <v>4.4238348962239371</v>
      </c>
      <c r="S69" s="80">
        <v>3.689914850971745</v>
      </c>
      <c r="T69" s="80">
        <v>5.301039734869347</v>
      </c>
      <c r="W69" s="86"/>
      <c r="X69" s="86"/>
      <c r="Y69" s="86"/>
      <c r="AA69" s="81"/>
      <c r="AB69" s="81"/>
      <c r="AC69" s="81"/>
    </row>
    <row r="70" spans="1:33" ht="19.5" customHeight="1" x14ac:dyDescent="0.5">
      <c r="A70" s="31" t="s">
        <v>16</v>
      </c>
      <c r="B70" s="75"/>
      <c r="C70" s="75"/>
      <c r="D70" s="75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2"/>
      <c r="V70" s="83"/>
      <c r="W70" s="78"/>
      <c r="X70" s="79"/>
      <c r="Y70" s="84"/>
      <c r="Z70" s="85"/>
      <c r="AA70" s="81"/>
      <c r="AB70" s="81"/>
      <c r="AC70" s="81"/>
    </row>
    <row r="71" spans="1:33" ht="19.5" customHeight="1" x14ac:dyDescent="0.5">
      <c r="A71" s="34" t="s">
        <v>17</v>
      </c>
      <c r="B71" s="75">
        <v>4.510654051663443</v>
      </c>
      <c r="C71" s="75">
        <v>2.4693770015187284</v>
      </c>
      <c r="D71" s="75">
        <v>6.9470749679117469</v>
      </c>
      <c r="E71" s="80"/>
      <c r="F71" s="80">
        <v>4.6036634388106545</v>
      </c>
      <c r="G71" s="80">
        <v>2.5585580322927415</v>
      </c>
      <c r="H71" s="80">
        <v>7.0222919781065682</v>
      </c>
      <c r="I71" s="80"/>
      <c r="J71" s="80">
        <v>4.4636948667219327</v>
      </c>
      <c r="K71" s="80">
        <v>2.405747068721404</v>
      </c>
      <c r="L71" s="80">
        <v>6.9207732342665054</v>
      </c>
      <c r="M71" s="80"/>
      <c r="N71" s="80">
        <v>4.4235566793818393</v>
      </c>
      <c r="O71" s="80">
        <v>2.4098396604346002</v>
      </c>
      <c r="P71" s="80">
        <v>6.84533461587956</v>
      </c>
      <c r="Q71" s="80"/>
      <c r="R71" s="80">
        <v>4.5515382732874068</v>
      </c>
      <c r="S71" s="80">
        <v>2.5039221155704672</v>
      </c>
      <c r="T71" s="80">
        <v>6.9989148867562285</v>
      </c>
      <c r="U71" s="82"/>
      <c r="V71" s="83"/>
      <c r="W71" s="78"/>
      <c r="X71" s="79"/>
      <c r="Y71" s="84"/>
      <c r="Z71" s="85"/>
      <c r="AA71" s="81"/>
      <c r="AB71" s="81"/>
      <c r="AC71" s="81"/>
    </row>
    <row r="72" spans="1:33" ht="19.5" customHeight="1" x14ac:dyDescent="0.5">
      <c r="A72" s="31" t="s">
        <v>18</v>
      </c>
      <c r="B72" s="75">
        <v>20.133802529865946</v>
      </c>
      <c r="C72" s="75">
        <v>14.895880474504347</v>
      </c>
      <c r="D72" s="75">
        <v>26.385664741541998</v>
      </c>
      <c r="E72" s="80"/>
      <c r="F72" s="80">
        <v>20.155507813741654</v>
      </c>
      <c r="G72" s="80">
        <v>14.956811260253868</v>
      </c>
      <c r="H72" s="80">
        <v>26.303707217705764</v>
      </c>
      <c r="I72" s="80"/>
      <c r="J72" s="80">
        <v>20.114571411676824</v>
      </c>
      <c r="K72" s="80">
        <v>14.918610795873771</v>
      </c>
      <c r="L72" s="80">
        <v>26.31826750701094</v>
      </c>
      <c r="M72" s="80"/>
      <c r="N72" s="80">
        <v>20.055217247007452</v>
      </c>
      <c r="O72" s="80">
        <v>14.875444736751813</v>
      </c>
      <c r="P72" s="80">
        <v>26.284622204796698</v>
      </c>
      <c r="Q72" s="80"/>
      <c r="R72" s="80">
        <v>20.209946864396425</v>
      </c>
      <c r="S72" s="80">
        <v>14.832482976351912</v>
      </c>
      <c r="T72" s="80">
        <v>26.637264618562952</v>
      </c>
      <c r="U72" s="82"/>
      <c r="V72" s="83"/>
      <c r="W72" s="78"/>
      <c r="X72" s="79"/>
      <c r="Y72" s="84"/>
      <c r="Z72" s="85"/>
      <c r="AA72" s="81"/>
      <c r="AB72" s="81"/>
      <c r="AC72" s="81"/>
    </row>
    <row r="73" spans="1:33" ht="19.5" customHeight="1" x14ac:dyDescent="0.5">
      <c r="A73" s="31" t="s">
        <v>19</v>
      </c>
      <c r="B73" s="75">
        <v>28.80165666905808</v>
      </c>
      <c r="C73" s="75">
        <v>31.093623963113458</v>
      </c>
      <c r="D73" s="75">
        <v>26.066017695309917</v>
      </c>
      <c r="E73" s="80"/>
      <c r="F73" s="80">
        <v>26.050563533406184</v>
      </c>
      <c r="G73" s="80">
        <v>28.247542699541217</v>
      </c>
      <c r="H73" s="80">
        <v>23.45232261574257</v>
      </c>
      <c r="I73" s="80"/>
      <c r="J73" s="80">
        <v>27.921037905135311</v>
      </c>
      <c r="K73" s="80">
        <v>30.103286304272594</v>
      </c>
      <c r="L73" s="80">
        <v>25.315551262042568</v>
      </c>
      <c r="M73" s="80"/>
      <c r="N73" s="80">
        <v>31.500242130548052</v>
      </c>
      <c r="O73" s="80">
        <v>33.810444675251922</v>
      </c>
      <c r="P73" s="80">
        <v>28.721898591070644</v>
      </c>
      <c r="Q73" s="80"/>
      <c r="R73" s="80">
        <v>29.757690612493722</v>
      </c>
      <c r="S73" s="80">
        <v>32.215608736296971</v>
      </c>
      <c r="T73" s="80">
        <v>26.819907916680037</v>
      </c>
      <c r="U73" s="82"/>
      <c r="V73" s="83"/>
      <c r="W73" s="78"/>
      <c r="X73" s="79"/>
      <c r="Y73" s="84"/>
      <c r="Z73" s="85"/>
      <c r="AA73" s="81"/>
      <c r="AB73" s="81"/>
      <c r="AC73" s="81"/>
    </row>
    <row r="74" spans="1:33" ht="19.5" customHeight="1" x14ac:dyDescent="0.5">
      <c r="A74" s="31" t="s">
        <v>30</v>
      </c>
      <c r="B74" s="75">
        <v>11.277118819314227</v>
      </c>
      <c r="C74" s="75">
        <v>15.367068733569081</v>
      </c>
      <c r="D74" s="75">
        <v>6.3954495148991084</v>
      </c>
      <c r="E74" s="80"/>
      <c r="F74" s="80">
        <v>11.820832023536591</v>
      </c>
      <c r="G74" s="80">
        <v>16.017446054920796</v>
      </c>
      <c r="H74" s="80">
        <v>6.8577379082216119</v>
      </c>
      <c r="I74" s="80"/>
      <c r="J74" s="80">
        <v>11.653809790959553</v>
      </c>
      <c r="K74" s="80">
        <v>15.686081130831258</v>
      </c>
      <c r="L74" s="80">
        <v>6.8394958273498503</v>
      </c>
      <c r="M74" s="80"/>
      <c r="N74" s="80">
        <v>10.589083205150398</v>
      </c>
      <c r="O74" s="80">
        <v>14.608107303108032</v>
      </c>
      <c r="P74" s="80">
        <v>5.7556414677532937</v>
      </c>
      <c r="Q74" s="80"/>
      <c r="R74" s="80">
        <v>11.038621106855169</v>
      </c>
      <c r="S74" s="80">
        <v>15.155802978148269</v>
      </c>
      <c r="T74" s="80">
        <v>6.117632959667243</v>
      </c>
      <c r="W74" s="86"/>
      <c r="X74" s="86"/>
      <c r="Y74" s="86"/>
      <c r="AA74" s="81"/>
      <c r="AB74" s="81"/>
      <c r="AC74" s="81"/>
    </row>
    <row r="75" spans="1:33" ht="19.5" customHeight="1" x14ac:dyDescent="0.5">
      <c r="A75" s="34" t="s">
        <v>31</v>
      </c>
      <c r="B75" s="75"/>
      <c r="C75" s="75"/>
      <c r="D75" s="75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2"/>
      <c r="V75" s="83"/>
      <c r="W75" s="78"/>
      <c r="X75" s="79"/>
      <c r="Y75" s="84"/>
      <c r="Z75" s="85"/>
      <c r="AA75" s="81"/>
      <c r="AB75" s="81"/>
      <c r="AC75" s="81"/>
    </row>
    <row r="76" spans="1:33" ht="19.5" customHeight="1" x14ac:dyDescent="0.5">
      <c r="A76" s="35" t="s">
        <v>22</v>
      </c>
      <c r="B76" s="75">
        <v>9.9047194034250072</v>
      </c>
      <c r="C76" s="75">
        <v>12.829151068201931</v>
      </c>
      <c r="D76" s="75">
        <v>6.4141856340396997</v>
      </c>
      <c r="E76" s="80"/>
      <c r="F76" s="80">
        <v>10.303248759527797</v>
      </c>
      <c r="G76" s="80">
        <v>13.312505038775473</v>
      </c>
      <c r="H76" s="80">
        <v>6.7443744266617633</v>
      </c>
      <c r="I76" s="80"/>
      <c r="J76" s="80">
        <v>10.067173402545123</v>
      </c>
      <c r="K76" s="80">
        <v>13.040417566801199</v>
      </c>
      <c r="L76" s="80">
        <v>6.5172805255671662</v>
      </c>
      <c r="M76" s="80"/>
      <c r="N76" s="80">
        <v>9.401856366062189</v>
      </c>
      <c r="O76" s="80">
        <v>12.203860993825325</v>
      </c>
      <c r="P76" s="80">
        <v>6.0320516517176248</v>
      </c>
      <c r="Q76" s="80"/>
      <c r="R76" s="80">
        <v>9.8430127070198079</v>
      </c>
      <c r="S76" s="80">
        <v>12.759569296108522</v>
      </c>
      <c r="T76" s="80">
        <v>6.3570505005162286</v>
      </c>
      <c r="W76" s="86"/>
      <c r="X76" s="86"/>
      <c r="Y76" s="86"/>
      <c r="AA76" s="81"/>
      <c r="AB76" s="81"/>
      <c r="AC76" s="81"/>
    </row>
    <row r="77" spans="1:33" ht="19.5" customHeight="1" x14ac:dyDescent="0.5">
      <c r="A77" s="36" t="s">
        <v>23</v>
      </c>
      <c r="B77" s="75"/>
      <c r="C77" s="75"/>
      <c r="D77" s="75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2"/>
      <c r="V77" s="83"/>
      <c r="W77" s="78"/>
      <c r="X77" s="79"/>
      <c r="Y77" s="84"/>
      <c r="Z77" s="85"/>
      <c r="AA77" s="81"/>
      <c r="AB77" s="81"/>
      <c r="AC77" s="81"/>
    </row>
    <row r="78" spans="1:33" ht="19.5" customHeight="1" x14ac:dyDescent="0.5">
      <c r="A78" s="36" t="s">
        <v>24</v>
      </c>
      <c r="B78" s="75">
        <v>11.399563600056691</v>
      </c>
      <c r="C78" s="75">
        <v>10.926863671235004</v>
      </c>
      <c r="D78" s="75">
        <v>11.963767265408531</v>
      </c>
      <c r="E78" s="80"/>
      <c r="F78" s="80">
        <v>12.810254426713557</v>
      </c>
      <c r="G78" s="80">
        <v>12.237803990439872</v>
      </c>
      <c r="H78" s="80">
        <v>13.48725862632619</v>
      </c>
      <c r="I78" s="80"/>
      <c r="J78" s="80">
        <v>11.503128757060072</v>
      </c>
      <c r="K78" s="80">
        <v>11.112109961152381</v>
      </c>
      <c r="L78" s="80">
        <v>11.969983998058847</v>
      </c>
      <c r="M78" s="80"/>
      <c r="N78" s="80">
        <v>10.434421855251038</v>
      </c>
      <c r="O78" s="80">
        <v>10.002021911282075</v>
      </c>
      <c r="P78" s="80">
        <v>10.954443661948261</v>
      </c>
      <c r="Q78" s="80"/>
      <c r="R78" s="80">
        <v>10.841439772642627</v>
      </c>
      <c r="S78" s="80">
        <v>10.355497108559948</v>
      </c>
      <c r="T78" s="80">
        <v>11.422254075775658</v>
      </c>
      <c r="U78" s="82"/>
      <c r="V78" s="83"/>
      <c r="W78" s="78"/>
      <c r="X78" s="79"/>
      <c r="Y78" s="84"/>
      <c r="Z78" s="85"/>
      <c r="AA78" s="81"/>
      <c r="AB78" s="81"/>
      <c r="AC78" s="81"/>
    </row>
    <row r="79" spans="1:33" ht="19.5" customHeight="1" x14ac:dyDescent="0.5">
      <c r="A79" s="38" t="s">
        <v>32</v>
      </c>
      <c r="B79" s="87">
        <v>0.18461301324526302</v>
      </c>
      <c r="C79" s="87">
        <v>0.17529351267562776</v>
      </c>
      <c r="D79" s="87">
        <v>0.1957365528526071</v>
      </c>
      <c r="E79" s="88"/>
      <c r="F79" s="88">
        <v>0.18028615523881392</v>
      </c>
      <c r="G79" s="88">
        <v>0.18340592036882025</v>
      </c>
      <c r="H79" s="88">
        <v>0.17659658834556438</v>
      </c>
      <c r="I79" s="88"/>
      <c r="J79" s="88">
        <v>0.203729588750204</v>
      </c>
      <c r="K79" s="88">
        <v>0.22570644234968582</v>
      </c>
      <c r="L79" s="88">
        <v>0.17749047146434621</v>
      </c>
      <c r="M79" s="88"/>
      <c r="N79" s="88">
        <v>0.20618170767878913</v>
      </c>
      <c r="O79" s="88">
        <v>0.16308975267527892</v>
      </c>
      <c r="P79" s="88">
        <v>0.25800584428096768</v>
      </c>
      <c r="Q79" s="88"/>
      <c r="R79" s="88">
        <v>0.14812555640903041</v>
      </c>
      <c r="S79" s="88">
        <v>0.12862214812395686</v>
      </c>
      <c r="T79" s="88">
        <v>0.17143665717751055</v>
      </c>
      <c r="U79" s="82"/>
      <c r="V79" s="83"/>
      <c r="W79" s="78"/>
      <c r="X79" s="79"/>
      <c r="Y79" s="84"/>
      <c r="Z79" s="85"/>
    </row>
    <row r="80" spans="1:33" ht="19.5" customHeight="1" x14ac:dyDescent="0.5">
      <c r="A80" s="89" t="s">
        <v>33</v>
      </c>
      <c r="B80" s="90" t="s">
        <v>34</v>
      </c>
      <c r="C80" s="91"/>
      <c r="D80" s="91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3"/>
      <c r="V80" s="94"/>
      <c r="W80" s="95"/>
      <c r="X80" s="96"/>
      <c r="Y80" s="97"/>
      <c r="Z80" s="98"/>
    </row>
    <row r="86" spans="1:33" ht="23.25" customHeight="1" x14ac:dyDescent="0.5"/>
    <row r="87" spans="1:33" s="4" customFormat="1" x14ac:dyDescent="0.5">
      <c r="A87" s="4" t="s">
        <v>27</v>
      </c>
      <c r="I87" s="6"/>
      <c r="K87" s="6"/>
      <c r="L87" s="6"/>
      <c r="M87" s="6"/>
      <c r="O87" s="6"/>
      <c r="P87" s="6"/>
      <c r="Q87" s="6"/>
      <c r="S87" s="6"/>
      <c r="T87" s="6"/>
      <c r="AE87" s="2"/>
      <c r="AF87" s="2"/>
      <c r="AG87" s="2"/>
    </row>
    <row r="88" spans="1:33" s="11" customFormat="1" ht="6" customHeight="1" x14ac:dyDescent="0.5">
      <c r="A88" s="7"/>
      <c r="B88" s="8"/>
      <c r="C88" s="8"/>
      <c r="D88" s="8"/>
      <c r="E88" s="9"/>
      <c r="F88" s="9"/>
      <c r="G88" s="9"/>
      <c r="H88" s="9"/>
      <c r="I88" s="9"/>
      <c r="J88" s="8"/>
      <c r="K88" s="9"/>
      <c r="L88" s="9"/>
      <c r="M88" s="9"/>
      <c r="N88" s="8"/>
      <c r="O88" s="9"/>
      <c r="P88" s="9"/>
      <c r="Q88" s="9"/>
      <c r="R88" s="8"/>
      <c r="S88" s="9"/>
      <c r="T88" s="10"/>
    </row>
    <row r="89" spans="1:33" s="16" customFormat="1" ht="21" x14ac:dyDescent="0.5">
      <c r="A89" s="12" t="s">
        <v>1</v>
      </c>
      <c r="B89" s="15" t="s">
        <v>2</v>
      </c>
      <c r="C89" s="15"/>
      <c r="D89" s="15"/>
      <c r="E89" s="14"/>
      <c r="F89" s="15" t="s">
        <v>3</v>
      </c>
      <c r="G89" s="15"/>
      <c r="H89" s="15"/>
      <c r="I89" s="14"/>
      <c r="J89" s="15" t="s">
        <v>4</v>
      </c>
      <c r="K89" s="15"/>
      <c r="L89" s="15"/>
      <c r="M89" s="14"/>
      <c r="N89" s="15" t="s">
        <v>5</v>
      </c>
      <c r="O89" s="15"/>
      <c r="P89" s="15"/>
      <c r="Q89" s="14"/>
      <c r="R89" s="15" t="s">
        <v>6</v>
      </c>
      <c r="S89" s="15"/>
      <c r="T89" s="15"/>
    </row>
    <row r="90" spans="1:33" s="16" customFormat="1" ht="21" x14ac:dyDescent="0.5">
      <c r="A90" s="17"/>
      <c r="B90" s="19" t="s">
        <v>7</v>
      </c>
      <c r="C90" s="19" t="s">
        <v>8</v>
      </c>
      <c r="D90" s="19" t="s">
        <v>9</v>
      </c>
      <c r="E90" s="102"/>
      <c r="F90" s="19" t="s">
        <v>7</v>
      </c>
      <c r="G90" s="19" t="s">
        <v>8</v>
      </c>
      <c r="H90" s="19" t="s">
        <v>9</v>
      </c>
      <c r="I90" s="102"/>
      <c r="J90" s="19" t="s">
        <v>7</v>
      </c>
      <c r="K90" s="19" t="s">
        <v>8</v>
      </c>
      <c r="L90" s="19" t="s">
        <v>9</v>
      </c>
      <c r="M90" s="102"/>
      <c r="N90" s="19" t="s">
        <v>7</v>
      </c>
      <c r="O90" s="19" t="s">
        <v>8</v>
      </c>
      <c r="P90" s="19" t="s">
        <v>9</v>
      </c>
      <c r="Q90" s="102"/>
      <c r="R90" s="19" t="s">
        <v>7</v>
      </c>
      <c r="S90" s="19" t="s">
        <v>8</v>
      </c>
      <c r="T90" s="19" t="s">
        <v>9</v>
      </c>
    </row>
    <row r="91" spans="1:33" s="16" customFormat="1" ht="21" customHeight="1" x14ac:dyDescent="0.5">
      <c r="A91" s="103"/>
      <c r="B91" s="69" t="s">
        <v>29</v>
      </c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AE91" s="46"/>
      <c r="AF91" s="46"/>
      <c r="AG91" s="46"/>
    </row>
    <row r="92" spans="1:33" s="46" customFormat="1" ht="21" customHeight="1" x14ac:dyDescent="0.5">
      <c r="A92" s="70" t="s">
        <v>26</v>
      </c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16"/>
      <c r="AE92" s="47"/>
      <c r="AF92" s="47"/>
      <c r="AG92" s="47"/>
    </row>
    <row r="93" spans="1:33" s="64" customFormat="1" ht="21" customHeight="1" x14ac:dyDescent="0.5">
      <c r="A93" s="25" t="s">
        <v>12</v>
      </c>
      <c r="B93" s="104">
        <f>SUM(B94:B106)</f>
        <v>99.999997504646316</v>
      </c>
      <c r="C93" s="104">
        <f t="shared" ref="C93:T93" si="7">SUM(C94:C106)</f>
        <v>99.999995418170982</v>
      </c>
      <c r="D93" s="104">
        <f t="shared" si="7"/>
        <v>100.00000005968924</v>
      </c>
      <c r="E93" s="104"/>
      <c r="F93" s="104">
        <f t="shared" si="7"/>
        <v>99.999999999999986</v>
      </c>
      <c r="G93" s="104">
        <f t="shared" si="7"/>
        <v>99.999999602974469</v>
      </c>
      <c r="H93" s="104">
        <f t="shared" si="7"/>
        <v>100</v>
      </c>
      <c r="I93" s="104"/>
      <c r="J93" s="104">
        <f t="shared" si="7"/>
        <v>100.00000010685282</v>
      </c>
      <c r="K93" s="104">
        <f t="shared" si="7"/>
        <v>99.999982578334823</v>
      </c>
      <c r="L93" s="104">
        <f t="shared" si="7"/>
        <v>100</v>
      </c>
      <c r="M93" s="104"/>
      <c r="N93" s="104">
        <f t="shared" si="7"/>
        <v>100</v>
      </c>
      <c r="O93" s="104">
        <f t="shared" si="7"/>
        <v>99.999999808335531</v>
      </c>
      <c r="P93" s="104">
        <f t="shared" si="7"/>
        <v>100</v>
      </c>
      <c r="Q93" s="104"/>
      <c r="R93" s="104">
        <f t="shared" si="7"/>
        <v>100.00000010751531</v>
      </c>
      <c r="S93" s="104">
        <f t="shared" si="7"/>
        <v>99.999999803726567</v>
      </c>
      <c r="T93" s="104">
        <f t="shared" si="7"/>
        <v>100.00000023775166</v>
      </c>
      <c r="AE93" s="65"/>
      <c r="AF93" s="65"/>
      <c r="AG93" s="65"/>
    </row>
    <row r="94" spans="1:33" s="66" customFormat="1" ht="21" customHeight="1" x14ac:dyDescent="0.5">
      <c r="A94" s="31" t="s">
        <v>13</v>
      </c>
      <c r="B94" s="104">
        <f t="shared" ref="B94:T96" si="8">B27/B$25*100</f>
        <v>2.8447711518678211</v>
      </c>
      <c r="C94" s="104">
        <f t="shared" si="8"/>
        <v>3.8168488501485265</v>
      </c>
      <c r="D94" s="104">
        <f t="shared" si="8"/>
        <v>1.6543903161932301</v>
      </c>
      <c r="E94" s="105"/>
      <c r="F94" s="105">
        <f t="shared" si="8"/>
        <v>3.1349076857452953</v>
      </c>
      <c r="G94" s="105">
        <f t="shared" si="8"/>
        <v>4.1656181056888242</v>
      </c>
      <c r="H94" s="105">
        <f t="shared" si="8"/>
        <v>1.8776806875432241</v>
      </c>
      <c r="I94" s="105"/>
      <c r="J94" s="105">
        <f t="shared" si="8"/>
        <v>3.0173344665316142</v>
      </c>
      <c r="K94" s="105">
        <f t="shared" si="8"/>
        <v>4.1299412318840085</v>
      </c>
      <c r="L94" s="105">
        <f t="shared" si="8"/>
        <v>1.6464507232065593</v>
      </c>
      <c r="M94" s="105"/>
      <c r="N94" s="105">
        <f t="shared" si="8"/>
        <v>2.4433399877932289</v>
      </c>
      <c r="O94" s="105">
        <f t="shared" si="8"/>
        <v>3.3343900371146962</v>
      </c>
      <c r="P94" s="105">
        <f t="shared" si="8"/>
        <v>1.3429391848458225</v>
      </c>
      <c r="Q94" s="105"/>
      <c r="R94" s="105">
        <f t="shared" si="8"/>
        <v>2.7926985061370582</v>
      </c>
      <c r="S94" s="105">
        <f t="shared" si="8"/>
        <v>3.6486159561237943</v>
      </c>
      <c r="T94" s="105">
        <f t="shared" si="8"/>
        <v>1.7559010187348112</v>
      </c>
      <c r="U94" s="65"/>
    </row>
    <row r="95" spans="1:33" s="66" customFormat="1" ht="21" customHeight="1" x14ac:dyDescent="0.5">
      <c r="A95" s="34" t="s">
        <v>14</v>
      </c>
      <c r="B95" s="104">
        <f t="shared" si="8"/>
        <v>4.060718075220314</v>
      </c>
      <c r="C95" s="104">
        <f t="shared" si="8"/>
        <v>2.4462952535907982</v>
      </c>
      <c r="D95" s="104">
        <f t="shared" si="8"/>
        <v>6.0376978896348268</v>
      </c>
      <c r="E95" s="105"/>
      <c r="F95" s="105">
        <f t="shared" si="8"/>
        <v>4.3956808917198238</v>
      </c>
      <c r="G95" s="105">
        <f t="shared" si="8"/>
        <v>2.6144419252865521</v>
      </c>
      <c r="H95" s="105">
        <f t="shared" si="8"/>
        <v>6.5683779227603614</v>
      </c>
      <c r="I95" s="105"/>
      <c r="J95" s="105">
        <f t="shared" si="8"/>
        <v>4.0452108518825822</v>
      </c>
      <c r="K95" s="105">
        <f t="shared" si="8"/>
        <v>2.3924785638508386</v>
      </c>
      <c r="L95" s="105">
        <f t="shared" si="8"/>
        <v>6.0815889683452067</v>
      </c>
      <c r="M95" s="105"/>
      <c r="N95" s="105">
        <f t="shared" si="8"/>
        <v>3.8183436459388749</v>
      </c>
      <c r="O95" s="105">
        <f t="shared" si="8"/>
        <v>2.270862425246325</v>
      </c>
      <c r="P95" s="105">
        <f t="shared" si="8"/>
        <v>5.7294030517408645</v>
      </c>
      <c r="Q95" s="105"/>
      <c r="R95" s="105">
        <f t="shared" si="8"/>
        <v>3.9922390683190341</v>
      </c>
      <c r="S95" s="105">
        <f t="shared" si="8"/>
        <v>2.5142639909652824</v>
      </c>
      <c r="T95" s="105">
        <f t="shared" si="8"/>
        <v>5.7825528966762647</v>
      </c>
      <c r="U95" s="65"/>
    </row>
    <row r="96" spans="1:33" s="66" customFormat="1" ht="21" customHeight="1" x14ac:dyDescent="0.5">
      <c r="A96" s="31" t="s">
        <v>15</v>
      </c>
      <c r="B96" s="104">
        <f t="shared" si="8"/>
        <v>1.9798605514410279</v>
      </c>
      <c r="C96" s="104">
        <f t="shared" si="8"/>
        <v>1.7540450821346132</v>
      </c>
      <c r="D96" s="104">
        <f t="shared" si="8"/>
        <v>2.2563882482873328</v>
      </c>
      <c r="E96" s="105"/>
      <c r="F96" s="105">
        <f t="shared" si="8"/>
        <v>2.098709149056067</v>
      </c>
      <c r="G96" s="105">
        <f t="shared" si="8"/>
        <v>1.8523246136825426</v>
      </c>
      <c r="H96" s="105">
        <f t="shared" si="8"/>
        <v>2.3992409801285026</v>
      </c>
      <c r="I96" s="105"/>
      <c r="J96" s="105">
        <f t="shared" si="8"/>
        <v>2.0970051148816458</v>
      </c>
      <c r="K96" s="105">
        <f t="shared" si="8"/>
        <v>1.883185218530109</v>
      </c>
      <c r="L96" s="105">
        <f t="shared" si="8"/>
        <v>2.3604566186196787</v>
      </c>
      <c r="M96" s="105"/>
      <c r="N96" s="105">
        <f t="shared" si="8"/>
        <v>1.9136843434714026</v>
      </c>
      <c r="O96" s="105">
        <f t="shared" si="8"/>
        <v>1.7908352834092174</v>
      </c>
      <c r="P96" s="105">
        <f t="shared" si="8"/>
        <v>2.0653963528349131</v>
      </c>
      <c r="Q96" s="105"/>
      <c r="R96" s="105">
        <f t="shared" si="8"/>
        <v>1.8120331824124587</v>
      </c>
      <c r="S96" s="105">
        <f t="shared" si="8"/>
        <v>1.4882583033573573</v>
      </c>
      <c r="T96" s="105">
        <f t="shared" si="8"/>
        <v>2.2042307916534964</v>
      </c>
      <c r="U96" s="65"/>
    </row>
    <row r="97" spans="1:33" s="66" customFormat="1" ht="21" customHeight="1" x14ac:dyDescent="0.5">
      <c r="A97" s="31" t="s">
        <v>16</v>
      </c>
      <c r="B97" s="104"/>
      <c r="C97" s="104"/>
      <c r="D97" s="104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65"/>
    </row>
    <row r="98" spans="1:33" s="66" customFormat="1" ht="21" customHeight="1" x14ac:dyDescent="0.5">
      <c r="A98" s="34" t="s">
        <v>17</v>
      </c>
      <c r="B98" s="104">
        <f t="shared" ref="B98:T101" si="9">B31/B$25*100</f>
        <v>2.432023712424237</v>
      </c>
      <c r="C98" s="104">
        <f t="shared" si="9"/>
        <v>1.3458206397618986</v>
      </c>
      <c r="D98" s="104">
        <f t="shared" si="9"/>
        <v>3.7621594861746273</v>
      </c>
      <c r="E98" s="105"/>
      <c r="F98" s="105">
        <f t="shared" si="9"/>
        <v>2.6713935034911263</v>
      </c>
      <c r="G98" s="105">
        <f t="shared" si="9"/>
        <v>1.5256716571280817</v>
      </c>
      <c r="H98" s="105">
        <f t="shared" si="9"/>
        <v>4.0689074513765604</v>
      </c>
      <c r="I98" s="105"/>
      <c r="J98" s="105">
        <f t="shared" si="9"/>
        <v>2.4446225262890398</v>
      </c>
      <c r="K98" s="105">
        <f t="shared" si="9"/>
        <v>1.3473141551126344</v>
      </c>
      <c r="L98" s="105">
        <f t="shared" si="9"/>
        <v>3.7966643474457391</v>
      </c>
      <c r="M98" s="105"/>
      <c r="N98" s="105">
        <f t="shared" si="9"/>
        <v>2.2448968986049254</v>
      </c>
      <c r="O98" s="105">
        <f t="shared" si="9"/>
        <v>1.2595633843647107</v>
      </c>
      <c r="P98" s="105">
        <f t="shared" si="9"/>
        <v>3.4617329125489067</v>
      </c>
      <c r="Q98" s="105"/>
      <c r="R98" s="105">
        <f t="shared" si="9"/>
        <v>2.3733856128913837</v>
      </c>
      <c r="S98" s="105">
        <f t="shared" si="9"/>
        <v>1.2548155763005291</v>
      </c>
      <c r="T98" s="105">
        <f t="shared" si="9"/>
        <v>3.7283417519896238</v>
      </c>
      <c r="U98" s="65"/>
    </row>
    <row r="99" spans="1:33" s="66" customFormat="1" ht="21" customHeight="1" x14ac:dyDescent="0.5">
      <c r="A99" s="31" t="s">
        <v>18</v>
      </c>
      <c r="B99" s="104">
        <f t="shared" si="9"/>
        <v>15.86752785215122</v>
      </c>
      <c r="C99" s="104">
        <f t="shared" si="9"/>
        <v>11.283961775523988</v>
      </c>
      <c r="D99" s="104">
        <f t="shared" si="9"/>
        <v>21.480442567009398</v>
      </c>
      <c r="E99" s="105"/>
      <c r="F99" s="105">
        <f t="shared" si="9"/>
        <v>17.155932145878928</v>
      </c>
      <c r="G99" s="105">
        <f t="shared" si="9"/>
        <v>12.100019355391806</v>
      </c>
      <c r="H99" s="105">
        <f t="shared" si="9"/>
        <v>23.322969887773347</v>
      </c>
      <c r="I99" s="105"/>
      <c r="J99" s="105">
        <f t="shared" si="9"/>
        <v>16.420210373181991</v>
      </c>
      <c r="K99" s="105">
        <f t="shared" si="9"/>
        <v>11.753681270442025</v>
      </c>
      <c r="L99" s="105">
        <f t="shared" si="9"/>
        <v>22.170033755467831</v>
      </c>
      <c r="M99" s="105"/>
      <c r="N99" s="105">
        <f t="shared" si="9"/>
        <v>14.55560216539431</v>
      </c>
      <c r="O99" s="105">
        <f t="shared" si="9"/>
        <v>10.459639580195681</v>
      </c>
      <c r="P99" s="105">
        <f t="shared" si="9"/>
        <v>19.613904469543598</v>
      </c>
      <c r="Q99" s="105"/>
      <c r="R99" s="105">
        <f t="shared" si="9"/>
        <v>15.373386883722223</v>
      </c>
      <c r="S99" s="105">
        <f t="shared" si="9"/>
        <v>10.844984712133897</v>
      </c>
      <c r="T99" s="105">
        <f t="shared" si="9"/>
        <v>20.858771009869454</v>
      </c>
      <c r="U99" s="65"/>
    </row>
    <row r="100" spans="1:33" s="66" customFormat="1" ht="21" customHeight="1" x14ac:dyDescent="0.5">
      <c r="A100" s="31" t="s">
        <v>19</v>
      </c>
      <c r="B100" s="104">
        <f t="shared" si="9"/>
        <v>49.508628352576892</v>
      </c>
      <c r="C100" s="104">
        <f t="shared" si="9"/>
        <v>51.451200416441864</v>
      </c>
      <c r="D100" s="104">
        <f t="shared" si="9"/>
        <v>47.129805588890818</v>
      </c>
      <c r="E100" s="105"/>
      <c r="F100" s="105">
        <f t="shared" si="9"/>
        <v>41.083322144211628</v>
      </c>
      <c r="G100" s="105">
        <f t="shared" si="9"/>
        <v>43.351667482825448</v>
      </c>
      <c r="H100" s="105">
        <f t="shared" si="9"/>
        <v>38.31646838415422</v>
      </c>
      <c r="I100" s="105"/>
      <c r="J100" s="105">
        <f t="shared" si="9"/>
        <v>47.490096069396266</v>
      </c>
      <c r="K100" s="105">
        <f t="shared" si="9"/>
        <v>49.028417929874507</v>
      </c>
      <c r="L100" s="105">
        <f t="shared" si="9"/>
        <v>45.594662097656823</v>
      </c>
      <c r="M100" s="105"/>
      <c r="N100" s="105">
        <f t="shared" si="9"/>
        <v>56.699188851021177</v>
      </c>
      <c r="O100" s="105">
        <f t="shared" si="9"/>
        <v>58.384559451169991</v>
      </c>
      <c r="P100" s="105">
        <f t="shared" si="9"/>
        <v>54.617843181291448</v>
      </c>
      <c r="Q100" s="105"/>
      <c r="R100" s="105">
        <f t="shared" si="9"/>
        <v>52.544095609932498</v>
      </c>
      <c r="S100" s="105">
        <f t="shared" si="9"/>
        <v>54.815848924342134</v>
      </c>
      <c r="T100" s="105">
        <f t="shared" si="9"/>
        <v>49.792255314569736</v>
      </c>
      <c r="U100" s="65"/>
    </row>
    <row r="101" spans="1:33" s="66" customFormat="1" ht="21" customHeight="1" x14ac:dyDescent="0.5">
      <c r="A101" s="31" t="s">
        <v>30</v>
      </c>
      <c r="B101" s="104">
        <f t="shared" si="9"/>
        <v>8.8757696595489115</v>
      </c>
      <c r="C101" s="104">
        <f t="shared" si="9"/>
        <v>11.676129490532794</v>
      </c>
      <c r="D101" s="104">
        <f t="shared" si="9"/>
        <v>5.4465225101779939</v>
      </c>
      <c r="E101" s="105"/>
      <c r="F101" s="105">
        <f t="shared" si="9"/>
        <v>10.676960365566188</v>
      </c>
      <c r="G101" s="105">
        <f t="shared" si="9"/>
        <v>13.829428039973592</v>
      </c>
      <c r="H101" s="105">
        <f t="shared" si="9"/>
        <v>6.8316829777219503</v>
      </c>
      <c r="I101" s="105"/>
      <c r="J101" s="105">
        <f t="shared" si="9"/>
        <v>9.772212181952181</v>
      </c>
      <c r="K101" s="105">
        <f t="shared" si="9"/>
        <v>12.651272173545337</v>
      </c>
      <c r="L101" s="105">
        <f t="shared" si="9"/>
        <v>6.2248040586347937</v>
      </c>
      <c r="M101" s="105"/>
      <c r="N101" s="105">
        <f t="shared" si="9"/>
        <v>7.298190482191143</v>
      </c>
      <c r="O101" s="105">
        <f t="shared" si="9"/>
        <v>9.963768494062716</v>
      </c>
      <c r="P101" s="105">
        <f t="shared" si="9"/>
        <v>4.0063392704482563</v>
      </c>
      <c r="Q101" s="105"/>
      <c r="R101" s="105">
        <f t="shared" si="9"/>
        <v>7.8000109119427705</v>
      </c>
      <c r="S101" s="105">
        <f t="shared" si="9"/>
        <v>10.311918404371804</v>
      </c>
      <c r="T101" s="105">
        <f t="shared" si="9"/>
        <v>4.7572649359404604</v>
      </c>
      <c r="U101" s="65"/>
    </row>
    <row r="102" spans="1:33" s="66" customFormat="1" ht="21" customHeight="1" x14ac:dyDescent="0.5">
      <c r="A102" s="34" t="s">
        <v>31</v>
      </c>
      <c r="B102" s="104"/>
      <c r="C102" s="104"/>
      <c r="D102" s="104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65"/>
    </row>
    <row r="103" spans="1:33" s="66" customFormat="1" ht="21" customHeight="1" x14ac:dyDescent="0.5">
      <c r="A103" s="35" t="s">
        <v>22</v>
      </c>
      <c r="B103" s="104">
        <f t="shared" ref="B103:T103" si="10">B36/B$25*100</f>
        <v>4.8984235515283396</v>
      </c>
      <c r="C103" s="104">
        <f t="shared" si="10"/>
        <v>5.98155581021188</v>
      </c>
      <c r="D103" s="104">
        <f t="shared" si="10"/>
        <v>3.5720482159782567</v>
      </c>
      <c r="E103" s="105"/>
      <c r="F103" s="105">
        <f t="shared" si="10"/>
        <v>5.7202927689685961</v>
      </c>
      <c r="G103" s="105">
        <f t="shared" si="10"/>
        <v>6.9325662731200026</v>
      </c>
      <c r="H103" s="105">
        <f t="shared" si="10"/>
        <v>4.2416010344776609</v>
      </c>
      <c r="I103" s="105"/>
      <c r="J103" s="105">
        <f t="shared" si="10"/>
        <v>5.0011474068549511</v>
      </c>
      <c r="K103" s="105">
        <f t="shared" si="10"/>
        <v>6.315011774625984</v>
      </c>
      <c r="L103" s="105">
        <f t="shared" si="10"/>
        <v>3.382280889594834</v>
      </c>
      <c r="M103" s="105"/>
      <c r="N103" s="105">
        <f t="shared" si="10"/>
        <v>4.1343352015285761</v>
      </c>
      <c r="O103" s="105">
        <f t="shared" si="10"/>
        <v>4.9287446947679037</v>
      </c>
      <c r="P103" s="105">
        <f t="shared" si="10"/>
        <v>3.1532804954598488</v>
      </c>
      <c r="Q103" s="105"/>
      <c r="R103" s="105">
        <f t="shared" si="10"/>
        <v>4.7607018756149353</v>
      </c>
      <c r="S103" s="105">
        <f t="shared" si="10"/>
        <v>5.7812953241383012</v>
      </c>
      <c r="T103" s="105">
        <f t="shared" si="10"/>
        <v>3.5244276027810084</v>
      </c>
      <c r="U103" s="65"/>
    </row>
    <row r="104" spans="1:33" s="66" customFormat="1" ht="21" customHeight="1" x14ac:dyDescent="0.5">
      <c r="A104" s="36" t="s">
        <v>23</v>
      </c>
      <c r="B104" s="104"/>
      <c r="C104" s="104"/>
      <c r="D104" s="104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65"/>
    </row>
    <row r="105" spans="1:33" s="66" customFormat="1" ht="21" customHeight="1" x14ac:dyDescent="0.5">
      <c r="A105" s="36" t="s">
        <v>24</v>
      </c>
      <c r="B105" s="104">
        <f t="shared" ref="B105:T106" si="11">B38/B$25*100</f>
        <v>9.5322745978875503</v>
      </c>
      <c r="C105" s="104">
        <f t="shared" si="11"/>
        <v>10.244138099824628</v>
      </c>
      <c r="D105" s="104">
        <f t="shared" si="11"/>
        <v>8.6605452373427507</v>
      </c>
      <c r="E105" s="105"/>
      <c r="F105" s="105">
        <f t="shared" si="11"/>
        <v>13.062801345362343</v>
      </c>
      <c r="G105" s="105">
        <f t="shared" si="11"/>
        <v>13.628262149877624</v>
      </c>
      <c r="H105" s="105">
        <f t="shared" si="11"/>
        <v>12.37307067406417</v>
      </c>
      <c r="I105" s="105"/>
      <c r="J105" s="105">
        <f t="shared" si="11"/>
        <v>9.7121611158825409</v>
      </c>
      <c r="K105" s="105">
        <f t="shared" si="11"/>
        <v>10.49868026046938</v>
      </c>
      <c r="L105" s="105">
        <f t="shared" si="11"/>
        <v>8.7430585410285389</v>
      </c>
      <c r="M105" s="105"/>
      <c r="N105" s="105">
        <f t="shared" si="11"/>
        <v>6.8924184240563555</v>
      </c>
      <c r="O105" s="105">
        <f t="shared" si="11"/>
        <v>7.6076364580042881</v>
      </c>
      <c r="P105" s="105">
        <f t="shared" si="11"/>
        <v>6.0091610812863436</v>
      </c>
      <c r="Q105" s="105"/>
      <c r="R105" s="105">
        <f t="shared" si="11"/>
        <v>8.5514484565429392</v>
      </c>
      <c r="S105" s="105">
        <f t="shared" si="11"/>
        <v>9.3399986119934617</v>
      </c>
      <c r="T105" s="105">
        <f t="shared" si="11"/>
        <v>7.5962549155368251</v>
      </c>
      <c r="U105" s="65"/>
    </row>
    <row r="106" spans="1:33" s="66" customFormat="1" ht="21" customHeight="1" x14ac:dyDescent="0.5">
      <c r="A106" s="38" t="s">
        <v>32</v>
      </c>
      <c r="B106" s="39">
        <f t="shared" si="11"/>
        <v>0</v>
      </c>
      <c r="C106" s="39">
        <f t="shared" si="11"/>
        <v>0</v>
      </c>
      <c r="D106" s="39">
        <f t="shared" si="11"/>
        <v>0</v>
      </c>
      <c r="E106" s="39"/>
      <c r="F106" s="39">
        <f t="shared" si="11"/>
        <v>0</v>
      </c>
      <c r="G106" s="39">
        <f t="shared" si="11"/>
        <v>0</v>
      </c>
      <c r="H106" s="39">
        <f t="shared" si="11"/>
        <v>0</v>
      </c>
      <c r="I106" s="39"/>
      <c r="J106" s="39">
        <f t="shared" si="11"/>
        <v>0</v>
      </c>
      <c r="K106" s="39">
        <f t="shared" si="11"/>
        <v>0</v>
      </c>
      <c r="L106" s="39">
        <f t="shared" si="11"/>
        <v>0</v>
      </c>
      <c r="M106" s="39"/>
      <c r="N106" s="39">
        <f t="shared" si="11"/>
        <v>0</v>
      </c>
      <c r="O106" s="39">
        <f t="shared" si="11"/>
        <v>0</v>
      </c>
      <c r="P106" s="39">
        <f t="shared" si="11"/>
        <v>0</v>
      </c>
      <c r="Q106" s="39"/>
      <c r="R106" s="39">
        <f t="shared" si="11"/>
        <v>0</v>
      </c>
      <c r="S106" s="39">
        <f t="shared" si="11"/>
        <v>0</v>
      </c>
      <c r="T106" s="39">
        <f t="shared" si="11"/>
        <v>0</v>
      </c>
      <c r="U106" s="65"/>
    </row>
    <row r="107" spans="1:33" s="46" customFormat="1" ht="21" customHeight="1" x14ac:dyDescent="0.5">
      <c r="A107" s="70" t="s">
        <v>28</v>
      </c>
      <c r="B107" s="106"/>
      <c r="C107" s="106"/>
      <c r="D107" s="106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6"/>
      <c r="AE107" s="47"/>
      <c r="AF107" s="47"/>
      <c r="AG107" s="47"/>
    </row>
    <row r="108" spans="1:33" s="64" customFormat="1" ht="20.25" customHeight="1" x14ac:dyDescent="0.5">
      <c r="A108" s="25" t="s">
        <v>12</v>
      </c>
      <c r="B108" s="104">
        <f>SUM(B109:B121)</f>
        <v>100.00000000000001</v>
      </c>
      <c r="C108" s="104">
        <f t="shared" ref="C108:T108" si="12">SUM(C109:C121)</f>
        <v>99.999999999999986</v>
      </c>
      <c r="D108" s="104">
        <f t="shared" si="12"/>
        <v>99.999999999999986</v>
      </c>
      <c r="E108" s="104"/>
      <c r="F108" s="104">
        <f t="shared" si="12"/>
        <v>99.999999999999986</v>
      </c>
      <c r="G108" s="104">
        <f t="shared" si="12"/>
        <v>100</v>
      </c>
      <c r="H108" s="104">
        <f t="shared" si="12"/>
        <v>99.999999999999986</v>
      </c>
      <c r="I108" s="104"/>
      <c r="J108" s="104">
        <f t="shared" si="12"/>
        <v>100</v>
      </c>
      <c r="K108" s="104">
        <f t="shared" si="12"/>
        <v>99.999999999999986</v>
      </c>
      <c r="L108" s="104">
        <f t="shared" si="12"/>
        <v>100</v>
      </c>
      <c r="M108" s="104"/>
      <c r="N108" s="104">
        <f t="shared" si="12"/>
        <v>99.999999999999986</v>
      </c>
      <c r="O108" s="104">
        <f t="shared" si="12"/>
        <v>99.999999999999986</v>
      </c>
      <c r="P108" s="104">
        <f t="shared" si="12"/>
        <v>100.00000000000001</v>
      </c>
      <c r="Q108" s="104"/>
      <c r="R108" s="104">
        <f t="shared" si="12"/>
        <v>100</v>
      </c>
      <c r="S108" s="104">
        <f t="shared" si="12"/>
        <v>100</v>
      </c>
      <c r="T108" s="104">
        <f t="shared" si="12"/>
        <v>100.00000000000001</v>
      </c>
      <c r="AE108" s="66"/>
      <c r="AF108" s="66"/>
      <c r="AG108" s="66"/>
    </row>
    <row r="109" spans="1:33" s="66" customFormat="1" ht="20.25" customHeight="1" x14ac:dyDescent="0.5">
      <c r="A109" s="31" t="s">
        <v>13</v>
      </c>
      <c r="B109" s="104">
        <f>B50/B$49*100</f>
        <v>3.9309264585663493</v>
      </c>
      <c r="C109" s="104">
        <f t="shared" ref="C109:T121" si="13">C50/C$49*100</f>
        <v>5.5003647226371184</v>
      </c>
      <c r="D109" s="104">
        <f t="shared" si="13"/>
        <v>1.9769223907949045</v>
      </c>
      <c r="E109" s="105"/>
      <c r="F109" s="105">
        <f t="shared" si="13"/>
        <v>4.0837510884591355</v>
      </c>
      <c r="G109" s="105">
        <f t="shared" si="13"/>
        <v>5.2086361354086836</v>
      </c>
      <c r="H109" s="105">
        <f t="shared" si="13"/>
        <v>2.660842823078466</v>
      </c>
      <c r="I109" s="105"/>
      <c r="J109" s="105">
        <f t="shared" si="13"/>
        <v>4.0437865286959855</v>
      </c>
      <c r="K109" s="105">
        <f t="shared" si="13"/>
        <v>6.0631135189749932</v>
      </c>
      <c r="L109" s="105">
        <f t="shared" si="13"/>
        <v>1.5756246606551616</v>
      </c>
      <c r="M109" s="105"/>
      <c r="N109" s="105">
        <f t="shared" si="13"/>
        <v>3.5031862067025221</v>
      </c>
      <c r="O109" s="105">
        <f t="shared" si="13"/>
        <v>5.4008198980294884</v>
      </c>
      <c r="P109" s="105">
        <f t="shared" si="13"/>
        <v>1.2351905796131795</v>
      </c>
      <c r="Q109" s="105"/>
      <c r="R109" s="105">
        <f t="shared" si="13"/>
        <v>4.1091753887814688</v>
      </c>
      <c r="S109" s="105">
        <f t="shared" si="13"/>
        <v>5.3288001377173346</v>
      </c>
      <c r="T109" s="105">
        <f t="shared" si="13"/>
        <v>2.5196037737965695</v>
      </c>
      <c r="U109" s="65"/>
    </row>
    <row r="110" spans="1:33" s="66" customFormat="1" ht="20.25" customHeight="1" x14ac:dyDescent="0.5">
      <c r="A110" s="34" t="s">
        <v>14</v>
      </c>
      <c r="B110" s="104">
        <f t="shared" ref="B110:P121" si="14">B51/B$49*100</f>
        <v>4.6938753396669606</v>
      </c>
      <c r="C110" s="104">
        <f t="shared" si="14"/>
        <v>2.8359356004029319</v>
      </c>
      <c r="D110" s="104">
        <f t="shared" si="14"/>
        <v>7.0070735656230658</v>
      </c>
      <c r="E110" s="105"/>
      <c r="F110" s="105">
        <f t="shared" si="14"/>
        <v>4.8876119821517303</v>
      </c>
      <c r="G110" s="105">
        <f t="shared" si="14"/>
        <v>2.7509843820195026</v>
      </c>
      <c r="H110" s="105">
        <f t="shared" si="14"/>
        <v>7.5903104316626919</v>
      </c>
      <c r="I110" s="105"/>
      <c r="J110" s="105">
        <f t="shared" si="14"/>
        <v>4.0936092746957939</v>
      </c>
      <c r="K110" s="105">
        <f t="shared" si="14"/>
        <v>1.9632607199783987</v>
      </c>
      <c r="L110" s="105">
        <f t="shared" si="14"/>
        <v>6.6974694190416368</v>
      </c>
      <c r="M110" s="105"/>
      <c r="N110" s="105">
        <f t="shared" si="14"/>
        <v>5.3478568715623434</v>
      </c>
      <c r="O110" s="105">
        <f t="shared" si="14"/>
        <v>3.3527972991594321</v>
      </c>
      <c r="P110" s="105">
        <f t="shared" si="14"/>
        <v>7.7322930283785034</v>
      </c>
      <c r="Q110" s="105"/>
      <c r="R110" s="105">
        <f t="shared" si="13"/>
        <v>4.4330584791618977</v>
      </c>
      <c r="S110" s="105">
        <f t="shared" si="13"/>
        <v>3.2647615768634877</v>
      </c>
      <c r="T110" s="105">
        <f t="shared" si="13"/>
        <v>5.9557330521308938</v>
      </c>
      <c r="U110" s="65"/>
    </row>
    <row r="111" spans="1:33" s="66" customFormat="1" ht="20.25" customHeight="1" x14ac:dyDescent="0.5">
      <c r="A111" s="31" t="s">
        <v>15</v>
      </c>
      <c r="B111" s="104">
        <f t="shared" si="14"/>
        <v>2.6548502094286852</v>
      </c>
      <c r="C111" s="104">
        <f t="shared" si="13"/>
        <v>2.4916200632185905</v>
      </c>
      <c r="D111" s="104">
        <f t="shared" si="13"/>
        <v>2.8580772983682419</v>
      </c>
      <c r="E111" s="105"/>
      <c r="F111" s="105">
        <f t="shared" si="13"/>
        <v>2.3451682253565473</v>
      </c>
      <c r="G111" s="105">
        <f t="shared" si="13"/>
        <v>2.2911656668692686</v>
      </c>
      <c r="H111" s="105">
        <f t="shared" si="13"/>
        <v>2.4134780380184075</v>
      </c>
      <c r="I111" s="105"/>
      <c r="J111" s="105">
        <f t="shared" si="13"/>
        <v>2.8710357382389575</v>
      </c>
      <c r="K111" s="105">
        <f t="shared" si="13"/>
        <v>2.4083477776132534</v>
      </c>
      <c r="L111" s="105">
        <f t="shared" si="13"/>
        <v>3.4365651382397715</v>
      </c>
      <c r="M111" s="105"/>
      <c r="N111" s="105">
        <f t="shared" si="13"/>
        <v>1.7265067076801883</v>
      </c>
      <c r="O111" s="105">
        <f t="shared" si="13"/>
        <v>1.5648684029213173</v>
      </c>
      <c r="P111" s="105">
        <f t="shared" si="13"/>
        <v>1.919692025815483</v>
      </c>
      <c r="Q111" s="105"/>
      <c r="R111" s="105">
        <f t="shared" si="13"/>
        <v>3.7059044130897472</v>
      </c>
      <c r="S111" s="105">
        <f t="shared" si="13"/>
        <v>3.6959889826131866</v>
      </c>
      <c r="T111" s="105">
        <f t="shared" si="13"/>
        <v>3.7188274755724082</v>
      </c>
      <c r="U111" s="65"/>
    </row>
    <row r="112" spans="1:33" s="66" customFormat="1" ht="20.25" customHeight="1" x14ac:dyDescent="0.5">
      <c r="A112" s="31" t="s">
        <v>16</v>
      </c>
      <c r="B112" s="104"/>
      <c r="C112" s="104"/>
      <c r="D112" s="104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65"/>
    </row>
    <row r="113" spans="1:21" s="66" customFormat="1" ht="20.25" customHeight="1" x14ac:dyDescent="0.5">
      <c r="A113" s="34" t="s">
        <v>17</v>
      </c>
      <c r="B113" s="104">
        <f t="shared" si="14"/>
        <v>3.6032087917909252</v>
      </c>
      <c r="C113" s="104">
        <f t="shared" si="13"/>
        <v>1.7050783285282571</v>
      </c>
      <c r="D113" s="104">
        <f t="shared" si="13"/>
        <v>5.9664458373539402</v>
      </c>
      <c r="E113" s="105"/>
      <c r="F113" s="105">
        <f t="shared" si="13"/>
        <v>3.1288588028671369</v>
      </c>
      <c r="G113" s="105">
        <f t="shared" si="13"/>
        <v>1.3812179029800129</v>
      </c>
      <c r="H113" s="105">
        <f t="shared" si="13"/>
        <v>5.3395137387738734</v>
      </c>
      <c r="I113" s="105"/>
      <c r="J113" s="105">
        <f t="shared" si="13"/>
        <v>3.5661588579093606</v>
      </c>
      <c r="K113" s="105">
        <f t="shared" si="13"/>
        <v>1.4981403896907037</v>
      </c>
      <c r="L113" s="105">
        <f t="shared" si="13"/>
        <v>6.0938348362095578</v>
      </c>
      <c r="M113" s="105"/>
      <c r="N113" s="105">
        <f t="shared" si="13"/>
        <v>3.9463010461261447</v>
      </c>
      <c r="O113" s="105">
        <f t="shared" si="13"/>
        <v>2.1573997519636214</v>
      </c>
      <c r="P113" s="105">
        <f t="shared" si="13"/>
        <v>6.0843429300779199</v>
      </c>
      <c r="Q113" s="105"/>
      <c r="R113" s="105">
        <f t="shared" si="13"/>
        <v>3.7541215949659312</v>
      </c>
      <c r="S113" s="105">
        <f t="shared" si="13"/>
        <v>1.7739714236529522</v>
      </c>
      <c r="T113" s="105">
        <f t="shared" si="13"/>
        <v>6.334907618267688</v>
      </c>
      <c r="U113" s="65"/>
    </row>
    <row r="114" spans="1:21" s="66" customFormat="1" ht="20.25" customHeight="1" x14ac:dyDescent="0.5">
      <c r="A114" s="31" t="s">
        <v>18</v>
      </c>
      <c r="B114" s="104">
        <f t="shared" si="14"/>
        <v>19.196405459713723</v>
      </c>
      <c r="C114" s="104">
        <f t="shared" si="13"/>
        <v>14.107384765014416</v>
      </c>
      <c r="D114" s="104">
        <f t="shared" si="13"/>
        <v>25.532409472144963</v>
      </c>
      <c r="E114" s="105"/>
      <c r="F114" s="105">
        <f t="shared" si="13"/>
        <v>19.603579493183908</v>
      </c>
      <c r="G114" s="105">
        <f t="shared" si="13"/>
        <v>12.778908238859085</v>
      </c>
      <c r="H114" s="105">
        <f t="shared" si="13"/>
        <v>28.236355937869096</v>
      </c>
      <c r="I114" s="105"/>
      <c r="J114" s="105">
        <f t="shared" si="13"/>
        <v>19.407396761521507</v>
      </c>
      <c r="K114" s="105">
        <f t="shared" si="13"/>
        <v>16.887177834490327</v>
      </c>
      <c r="L114" s="105">
        <f>L55/L$49*100</f>
        <v>22.487783585823635</v>
      </c>
      <c r="M114" s="105"/>
      <c r="N114" s="105">
        <f t="shared" si="13"/>
        <v>20.476125722699202</v>
      </c>
      <c r="O114" s="105">
        <f t="shared" si="13"/>
        <v>15.44112580956318</v>
      </c>
      <c r="P114" s="105">
        <f t="shared" si="13"/>
        <v>26.493808607219687</v>
      </c>
      <c r="Q114" s="105"/>
      <c r="R114" s="105">
        <f t="shared" si="13"/>
        <v>17.249575055644577</v>
      </c>
      <c r="S114" s="105">
        <f t="shared" si="13"/>
        <v>11.325529351007058</v>
      </c>
      <c r="T114" s="105">
        <f t="shared" si="13"/>
        <v>24.970552271121033</v>
      </c>
      <c r="U114" s="65"/>
    </row>
    <row r="115" spans="1:21" s="66" customFormat="1" ht="20.25" customHeight="1" x14ac:dyDescent="0.5">
      <c r="A115" s="31" t="s">
        <v>19</v>
      </c>
      <c r="B115" s="104">
        <f t="shared" si="14"/>
        <v>41.707912298803386</v>
      </c>
      <c r="C115" s="104">
        <f t="shared" si="13"/>
        <v>42.682317899197606</v>
      </c>
      <c r="D115" s="104">
        <f t="shared" si="13"/>
        <v>40.494744154239946</v>
      </c>
      <c r="E115" s="105"/>
      <c r="F115" s="105">
        <f t="shared" si="13"/>
        <v>37.94380845087052</v>
      </c>
      <c r="G115" s="105">
        <f t="shared" si="13"/>
        <v>39.427252627220916</v>
      </c>
      <c r="H115" s="105">
        <f t="shared" si="13"/>
        <v>36.067345619860497</v>
      </c>
      <c r="I115" s="105"/>
      <c r="J115" s="105">
        <f t="shared" si="13"/>
        <v>40.66158857909361</v>
      </c>
      <c r="K115" s="105">
        <f t="shared" si="13"/>
        <v>41.037723523417149</v>
      </c>
      <c r="L115" s="105">
        <f t="shared" si="13"/>
        <v>40.201850294365009</v>
      </c>
      <c r="M115" s="105"/>
      <c r="N115" s="105">
        <f t="shared" si="13"/>
        <v>43.344602673693984</v>
      </c>
      <c r="O115" s="105">
        <f t="shared" si="13"/>
        <v>43.729330301777594</v>
      </c>
      <c r="P115" s="105">
        <f t="shared" si="13"/>
        <v>42.884787598686579</v>
      </c>
      <c r="Q115" s="105"/>
      <c r="R115" s="105">
        <f t="shared" si="13"/>
        <v>44.798145343145613</v>
      </c>
      <c r="S115" s="105">
        <f t="shared" si="13"/>
        <v>46.441728352556375</v>
      </c>
      <c r="T115" s="105">
        <f t="shared" si="13"/>
        <v>42.656016872146374</v>
      </c>
      <c r="U115" s="65"/>
    </row>
    <row r="116" spans="1:21" s="66" customFormat="1" ht="20.25" customHeight="1" x14ac:dyDescent="0.5">
      <c r="A116" s="31" t="s">
        <v>30</v>
      </c>
      <c r="B116" s="104">
        <f t="shared" si="14"/>
        <v>9.3322481648653444</v>
      </c>
      <c r="C116" s="104">
        <f t="shared" si="13"/>
        <v>12.882090381743028</v>
      </c>
      <c r="D116" s="104">
        <f t="shared" si="13"/>
        <v>4.9125737561795715</v>
      </c>
      <c r="E116" s="105"/>
      <c r="F116" s="105">
        <f t="shared" si="13"/>
        <v>11.280618293984817</v>
      </c>
      <c r="G116" s="105">
        <f t="shared" si="13"/>
        <v>15.800322401627865</v>
      </c>
      <c r="H116" s="105">
        <f t="shared" si="13"/>
        <v>5.563479152274196</v>
      </c>
      <c r="I116" s="105"/>
      <c r="J116" s="105">
        <f t="shared" si="13"/>
        <v>8.7553894797355571</v>
      </c>
      <c r="K116" s="105">
        <f t="shared" si="13"/>
        <v>12.689771707792943</v>
      </c>
      <c r="L116" s="105">
        <f t="shared" si="13"/>
        <v>3.9465139304383001</v>
      </c>
      <c r="M116" s="105"/>
      <c r="N116" s="105">
        <f t="shared" si="13"/>
        <v>8.8941823007272713</v>
      </c>
      <c r="O116" s="105">
        <f t="shared" si="13"/>
        <v>12.495693812870332</v>
      </c>
      <c r="P116" s="105">
        <f t="shared" si="13"/>
        <v>4.589762328745973</v>
      </c>
      <c r="Q116" s="105"/>
      <c r="R116" s="105">
        <f t="shared" si="13"/>
        <v>8.4448254197086516</v>
      </c>
      <c r="S116" s="105">
        <f t="shared" si="13"/>
        <v>10.606817008090893</v>
      </c>
      <c r="T116" s="105">
        <f t="shared" si="13"/>
        <v>5.6270403069294712</v>
      </c>
      <c r="U116" s="65"/>
    </row>
    <row r="117" spans="1:21" s="66" customFormat="1" ht="20.25" customHeight="1" x14ac:dyDescent="0.5">
      <c r="A117" s="34" t="s">
        <v>31</v>
      </c>
      <c r="B117" s="104"/>
      <c r="C117" s="104"/>
      <c r="D117" s="104"/>
      <c r="E117" s="105"/>
      <c r="F117" s="105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105"/>
      <c r="T117" s="105"/>
      <c r="U117" s="65"/>
    </row>
    <row r="118" spans="1:21" s="66" customFormat="1" ht="20.25" customHeight="1" x14ac:dyDescent="0.5">
      <c r="A118" s="35" t="s">
        <v>22</v>
      </c>
      <c r="B118" s="104">
        <f t="shared" si="14"/>
        <v>4.3961362544591633</v>
      </c>
      <c r="C118" s="104">
        <f t="shared" si="13"/>
        <v>6.3859026016881453</v>
      </c>
      <c r="D118" s="104">
        <f t="shared" si="13"/>
        <v>1.9188094137616933</v>
      </c>
      <c r="E118" s="105"/>
      <c r="F118" s="105">
        <f t="shared" si="13"/>
        <v>4.623921994991858</v>
      </c>
      <c r="G118" s="105">
        <f t="shared" si="13"/>
        <v>7.1870898408252071</v>
      </c>
      <c r="H118" s="105">
        <f t="shared" si="13"/>
        <v>1.3816771778129389</v>
      </c>
      <c r="I118" s="105"/>
      <c r="J118" s="105">
        <f t="shared" si="13"/>
        <v>4.9688607837501193</v>
      </c>
      <c r="K118" s="105">
        <f t="shared" si="13"/>
        <v>6.4062921896367007</v>
      </c>
      <c r="L118" s="105">
        <f t="shared" si="13"/>
        <v>3.2119321629706912</v>
      </c>
      <c r="M118" s="105"/>
      <c r="N118" s="105">
        <f t="shared" si="13"/>
        <v>4.2534335538747925</v>
      </c>
      <c r="O118" s="105">
        <f t="shared" si="13"/>
        <v>6.0596665288686786</v>
      </c>
      <c r="P118" s="105">
        <f t="shared" si="13"/>
        <v>2.0946773579273503</v>
      </c>
      <c r="Q118" s="105"/>
      <c r="R118" s="105">
        <f t="shared" si="13"/>
        <v>3.7365880742836826</v>
      </c>
      <c r="S118" s="105">
        <f t="shared" si="13"/>
        <v>5.908934412119125</v>
      </c>
      <c r="T118" s="105">
        <f t="shared" si="13"/>
        <v>0.90530732210767217</v>
      </c>
      <c r="U118" s="65"/>
    </row>
    <row r="119" spans="1:21" s="66" customFormat="1" ht="20.25" customHeight="1" x14ac:dyDescent="0.5">
      <c r="A119" s="36" t="s">
        <v>23</v>
      </c>
      <c r="B119" s="104"/>
      <c r="C119" s="104"/>
      <c r="D119" s="104"/>
      <c r="E119" s="105"/>
      <c r="F119" s="105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105"/>
      <c r="T119" s="105"/>
      <c r="U119" s="65"/>
    </row>
    <row r="120" spans="1:21" s="66" customFormat="1" ht="20.25" customHeight="1" x14ac:dyDescent="0.5">
      <c r="A120" s="36" t="s">
        <v>24</v>
      </c>
      <c r="B120" s="104">
        <f t="shared" si="14"/>
        <v>10.484437022705464</v>
      </c>
      <c r="C120" s="104">
        <f t="shared" si="13"/>
        <v>11.409305637569906</v>
      </c>
      <c r="D120" s="104">
        <f t="shared" si="13"/>
        <v>9.3329441115336689</v>
      </c>
      <c r="E120" s="105"/>
      <c r="F120" s="105">
        <f t="shared" si="13"/>
        <v>12.102681668134343</v>
      </c>
      <c r="G120" s="105">
        <f t="shared" si="13"/>
        <v>13.17442280418946</v>
      </c>
      <c r="H120" s="105">
        <f t="shared" si="13"/>
        <v>10.746997080649834</v>
      </c>
      <c r="I120" s="105"/>
      <c r="J120" s="105">
        <f t="shared" si="13"/>
        <v>11.632173996359107</v>
      </c>
      <c r="K120" s="105">
        <f t="shared" si="13"/>
        <v>11.046172338405526</v>
      </c>
      <c r="L120" s="105">
        <f t="shared" si="13"/>
        <v>12.34842597225623</v>
      </c>
      <c r="M120" s="105"/>
      <c r="N120" s="105">
        <f t="shared" si="13"/>
        <v>8.5078049169335515</v>
      </c>
      <c r="O120" s="105">
        <f t="shared" si="13"/>
        <v>9.798298194846355</v>
      </c>
      <c r="P120" s="105">
        <f t="shared" si="13"/>
        <v>6.9654455435353215</v>
      </c>
      <c r="Q120" s="105"/>
      <c r="R120" s="105">
        <f t="shared" si="13"/>
        <v>9.768606231218433</v>
      </c>
      <c r="S120" s="105">
        <f t="shared" si="13"/>
        <v>11.653468755379585</v>
      </c>
      <c r="T120" s="105">
        <f t="shared" si="13"/>
        <v>7.3120113079278886</v>
      </c>
      <c r="U120" s="65"/>
    </row>
    <row r="121" spans="1:21" s="66" customFormat="1" ht="17.25" x14ac:dyDescent="0.5">
      <c r="A121" s="38" t="s">
        <v>32</v>
      </c>
      <c r="B121" s="39">
        <f t="shared" si="14"/>
        <v>0</v>
      </c>
      <c r="C121" s="39">
        <f t="shared" si="13"/>
        <v>0</v>
      </c>
      <c r="D121" s="39">
        <f t="shared" si="13"/>
        <v>0</v>
      </c>
      <c r="E121" s="39"/>
      <c r="F121" s="39">
        <f t="shared" si="13"/>
        <v>0</v>
      </c>
      <c r="G121" s="39">
        <f t="shared" si="13"/>
        <v>0</v>
      </c>
      <c r="H121" s="39">
        <f t="shared" si="13"/>
        <v>0</v>
      </c>
      <c r="I121" s="39"/>
      <c r="J121" s="39">
        <f t="shared" si="13"/>
        <v>0</v>
      </c>
      <c r="K121" s="39">
        <f t="shared" si="13"/>
        <v>0</v>
      </c>
      <c r="L121" s="39">
        <f t="shared" si="13"/>
        <v>0</v>
      </c>
      <c r="M121" s="39"/>
      <c r="N121" s="39">
        <f t="shared" si="13"/>
        <v>0</v>
      </c>
      <c r="O121" s="39">
        <f t="shared" si="13"/>
        <v>0</v>
      </c>
      <c r="P121" s="39">
        <f t="shared" si="13"/>
        <v>0</v>
      </c>
      <c r="Q121" s="39"/>
      <c r="R121" s="39">
        <f t="shared" si="13"/>
        <v>0</v>
      </c>
      <c r="S121" s="39">
        <f t="shared" si="13"/>
        <v>0</v>
      </c>
      <c r="T121" s="39">
        <f t="shared" si="13"/>
        <v>0</v>
      </c>
      <c r="U121" s="65"/>
    </row>
    <row r="122" spans="1:21" ht="18.75" x14ac:dyDescent="0.5">
      <c r="A122" s="89" t="s">
        <v>33</v>
      </c>
      <c r="B122" s="90" t="s">
        <v>35</v>
      </c>
      <c r="C122" s="108"/>
      <c r="D122" s="108"/>
      <c r="E122" s="109"/>
      <c r="F122" s="109"/>
      <c r="G122" s="109"/>
      <c r="H122" s="109"/>
      <c r="I122" s="109"/>
      <c r="J122" s="110"/>
      <c r="K122" s="111"/>
      <c r="M122" s="111"/>
      <c r="N122" s="111"/>
      <c r="O122" s="111"/>
      <c r="P122" s="111"/>
      <c r="Q122" s="111"/>
      <c r="R122" s="111"/>
      <c r="S122" s="111"/>
      <c r="U122" s="59"/>
    </row>
    <row r="123" spans="1:21" s="3" customFormat="1" x14ac:dyDescent="0.5">
      <c r="A123" s="112"/>
      <c r="B123" s="2"/>
      <c r="C123" s="2"/>
      <c r="D123" s="2"/>
      <c r="J123" s="113"/>
      <c r="K123" s="113"/>
      <c r="L123" s="113"/>
      <c r="M123" s="113"/>
      <c r="N123" s="113"/>
      <c r="O123" s="113"/>
      <c r="P123" s="113"/>
      <c r="Q123" s="113"/>
      <c r="R123" s="113"/>
      <c r="S123" s="113"/>
      <c r="U123" s="59">
        <v>31</v>
      </c>
    </row>
    <row r="124" spans="1:21" ht="26.25" customHeight="1" x14ac:dyDescent="0.5">
      <c r="J124" s="111"/>
      <c r="K124" s="111"/>
      <c r="L124" s="111"/>
      <c r="M124" s="111"/>
      <c r="N124" s="111"/>
      <c r="O124" s="111"/>
      <c r="P124" s="111"/>
      <c r="Q124" s="111"/>
      <c r="R124" s="110"/>
      <c r="S124" s="111"/>
      <c r="T124" s="111"/>
    </row>
    <row r="125" spans="1:21" ht="26.25" customHeight="1" x14ac:dyDescent="0.5">
      <c r="B125" s="11"/>
      <c r="C125" s="11"/>
      <c r="D125" s="11"/>
      <c r="E125" s="33"/>
      <c r="F125" s="110"/>
      <c r="G125" s="111"/>
      <c r="H125" s="111"/>
      <c r="I125" s="111"/>
      <c r="J125" s="111"/>
      <c r="K125" s="111"/>
      <c r="L125" s="111"/>
      <c r="M125" s="111"/>
      <c r="N125" s="111"/>
      <c r="O125" s="111"/>
      <c r="R125" s="110"/>
      <c r="S125" s="111"/>
      <c r="T125" s="111"/>
    </row>
    <row r="126" spans="1:21" ht="26.25" customHeight="1" x14ac:dyDescent="0.5">
      <c r="B126" s="11"/>
      <c r="C126" s="11"/>
      <c r="D126" s="11"/>
      <c r="E126" s="33"/>
      <c r="F126" s="110"/>
      <c r="G126" s="111"/>
      <c r="H126" s="111"/>
      <c r="I126" s="111"/>
      <c r="J126" s="111"/>
      <c r="K126" s="111"/>
      <c r="L126" s="111"/>
      <c r="M126" s="111"/>
      <c r="N126" s="111"/>
      <c r="O126" s="111"/>
      <c r="R126" s="110"/>
      <c r="S126" s="111"/>
      <c r="T126" s="111"/>
    </row>
    <row r="127" spans="1:21" ht="26.25" customHeight="1" x14ac:dyDescent="0.5">
      <c r="B127" s="11"/>
      <c r="C127" s="11"/>
      <c r="D127" s="11"/>
      <c r="E127" s="33"/>
      <c r="F127" s="110"/>
      <c r="G127" s="111"/>
      <c r="H127" s="111"/>
      <c r="I127" s="111"/>
      <c r="J127" s="111"/>
      <c r="K127" s="111"/>
      <c r="L127" s="111"/>
      <c r="M127" s="111"/>
      <c r="N127" s="111"/>
      <c r="O127" s="111"/>
    </row>
  </sheetData>
  <mergeCells count="22">
    <mergeCell ref="B91:T91"/>
    <mergeCell ref="B47:T47"/>
    <mergeCell ref="B64:T64"/>
    <mergeCell ref="A89:A90"/>
    <mergeCell ref="B89:D89"/>
    <mergeCell ref="F89:H89"/>
    <mergeCell ref="J89:L89"/>
    <mergeCell ref="N89:P89"/>
    <mergeCell ref="R89:T89"/>
    <mergeCell ref="B8:T8"/>
    <mergeCell ref="A45:A46"/>
    <mergeCell ref="B45:D45"/>
    <mergeCell ref="F45:H45"/>
    <mergeCell ref="J45:L45"/>
    <mergeCell ref="N45:P45"/>
    <mergeCell ref="R45:T45"/>
    <mergeCell ref="A6:A7"/>
    <mergeCell ref="B6:D6"/>
    <mergeCell ref="F6:H6"/>
    <mergeCell ref="J6:L6"/>
    <mergeCell ref="N6:P6"/>
    <mergeCell ref="R6:T6"/>
  </mergeCells>
  <pageMargins left="0.51181102362204722" right="0.19685039370078741" top="0.31496062992125984" bottom="0.31496062992125984" header="0.31496062992125984" footer="0.31496062992125984"/>
  <pageSetup paperSize="9" scale="70" firstPageNumber="23" fitToHeight="0" orientation="landscape" useFirstPageNumber="1" r:id="rId1"/>
  <headerFooter alignWithMargins="0">
    <oddFooter xml:space="preserve">&amp;R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tab3</vt:lpstr>
      <vt:lpstr>'tab3'!Print_Area</vt:lpstr>
    </vt:vector>
  </TitlesOfParts>
  <Company>www.easyosteam.com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 Windows7 V.11_x86</cp:lastModifiedBy>
  <dcterms:created xsi:type="dcterms:W3CDTF">2020-01-29T07:31:15Z</dcterms:created>
  <dcterms:modified xsi:type="dcterms:W3CDTF">2020-01-29T07:31:20Z</dcterms:modified>
</cp:coreProperties>
</file>