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Sheet1!$A$1:$D$38</definedName>
  </definedNames>
  <calcPr calcId="145621"/>
</workbook>
</file>

<file path=xl/calcChain.xml><?xml version="1.0" encoding="utf-8"?>
<calcChain xmlns="http://schemas.openxmlformats.org/spreadsheetml/2006/main">
  <c r="D30" i="1" l="1"/>
  <c r="B30" i="1"/>
  <c r="C30" i="1"/>
  <c r="D21" i="1"/>
  <c r="D25" i="1"/>
  <c r="B25" i="1"/>
  <c r="C25" i="1"/>
  <c r="D5" i="1"/>
  <c r="C33" i="1"/>
  <c r="C32" i="1"/>
  <c r="C31" i="1"/>
  <c r="B6" i="1"/>
  <c r="D22" i="1" l="1"/>
  <c r="D23" i="1" l="1"/>
  <c r="D24" i="1"/>
  <c r="D32" i="1"/>
  <c r="D33" i="1"/>
  <c r="D31" i="1"/>
  <c r="D28" i="1"/>
  <c r="D27" i="1"/>
  <c r="D26" i="1" s="1"/>
  <c r="D14" i="1" l="1"/>
  <c r="D29" i="1" l="1"/>
  <c r="D34" i="1"/>
  <c r="D35" i="1"/>
  <c r="B19" i="1" l="1"/>
  <c r="C14" i="1"/>
  <c r="C5" i="1" s="1"/>
  <c r="B16" i="1"/>
  <c r="B17" i="1"/>
  <c r="B15" i="1"/>
  <c r="B12" i="1"/>
  <c r="B11" i="1"/>
  <c r="D10" i="1"/>
  <c r="C10" i="1"/>
  <c r="B7" i="1"/>
  <c r="B8" i="1"/>
  <c r="B9" i="1"/>
  <c r="C22" i="1" l="1"/>
  <c r="C24" i="1"/>
  <c r="C28" i="1"/>
  <c r="C23" i="1"/>
  <c r="C27" i="1"/>
  <c r="C29" i="1"/>
  <c r="C35" i="1"/>
  <c r="C34" i="1"/>
  <c r="B14" i="1"/>
  <c r="B5" i="1" s="1"/>
  <c r="B10" i="1"/>
  <c r="B33" i="1" l="1"/>
  <c r="B28" i="1"/>
  <c r="B23" i="1"/>
  <c r="B32" i="1"/>
  <c r="B27" i="1"/>
  <c r="B26" i="1" s="1"/>
  <c r="B24" i="1"/>
  <c r="B22" i="1"/>
  <c r="B34" i="1"/>
  <c r="B29" i="1"/>
  <c r="C26" i="1"/>
  <c r="C21" i="1"/>
  <c r="B35" i="1"/>
  <c r="B31" i="1"/>
  <c r="B21" i="1" l="1"/>
</calcChain>
</file>

<file path=xl/sharedStrings.xml><?xml version="1.0" encoding="utf-8"?>
<sst xmlns="http://schemas.openxmlformats.org/spreadsheetml/2006/main" count="40" uniqueCount="25">
  <si>
    <t>ตารางที่ 2  ประชากรอายุ 15 ปีขึ้นไป จำแนกตามระดับการศึกษาที่สำเร็จ และเพศ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</si>
  <si>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</si>
  <si>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</si>
  <si>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</si>
  <si>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</si>
  <si>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</si>
  <si>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</si>
  <si>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</si>
  <si>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</si>
  <si>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</si>
  <si>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</si>
  <si>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</si>
  <si>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</si>
  <si>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</si>
  <si>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</si>
  <si>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</si>
  <si>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</si>
  <si>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</si>
  <si>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</si>
  <si>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</si>
  <si>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</si>
  <si>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</si>
  <si>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</si>
  <si>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เดือนมิถุนายน พ.ศ. 2562</t>
  </si>
  <si>
    <t xml:space="preserve">                   เดือนมิถุนายน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</si>
</sst>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.0_-;\-* #,##0.0_-;_-* &quot;-&quot;_-;_-@_-"/>
    <numFmt numFmtId="189" formatCode="_-* #,##0.00_-;\-* #,##0.00_-;_-* &quot;-&quot;_-;_-@_-"/>
    <numFmt numFmtId="190" formatCode="0.000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1" applyFont="1" applyFill="1" applyBorder="1"/>
    <xf numFmtId="0" fontId="5" fillId="0" borderId="0" xfId="1" applyFont="1" applyFill="1" applyBorder="1"/>
    <xf numFmtId="0" fontId="0" fillId="0" borderId="0" xfId="0" applyFill="1"/>
    <xf numFmtId="0" fontId="2" fillId="0" borderId="0" xfId="1" applyFill="1" applyBorder="1"/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0" fontId="3" fillId="0" borderId="3" xfId="1" applyFont="1" applyFill="1" applyBorder="1"/>
    <xf numFmtId="0" fontId="3" fillId="0" borderId="3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right" vertical="center"/>
    </xf>
    <xf numFmtId="3" fontId="0" fillId="0" borderId="0" xfId="0" applyNumberFormat="1" applyFill="1"/>
    <xf numFmtId="0" fontId="6" fillId="0" borderId="0" xfId="1" applyFont="1" applyFill="1" applyBorder="1"/>
    <xf numFmtId="3" fontId="5" fillId="0" borderId="0" xfId="1" applyNumberFormat="1" applyFont="1" applyFill="1" applyBorder="1" applyAlignment="1">
      <alignment horizontal="right"/>
    </xf>
    <xf numFmtId="190" fontId="0" fillId="0" borderId="0" xfId="0" applyNumberFormat="1" applyFill="1"/>
    <xf numFmtId="0" fontId="5" fillId="0" borderId="0" xfId="1" applyFont="1" applyFill="1" applyBorder="1" applyAlignment="1">
      <alignment horizontal="left"/>
    </xf>
    <xf numFmtId="187" fontId="5" fillId="0" borderId="0" xfId="1" applyNumberFormat="1" applyFont="1" applyFill="1" applyBorder="1" applyAlignment="1">
      <alignment horizontal="left"/>
    </xf>
    <xf numFmtId="41" fontId="5" fillId="0" borderId="0" xfId="1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88" fontId="3" fillId="0" borderId="0" xfId="1" applyNumberFormat="1" applyFont="1" applyFill="1" applyBorder="1" applyAlignment="1">
      <alignment horizontal="right"/>
    </xf>
    <xf numFmtId="188" fontId="0" fillId="0" borderId="0" xfId="0" applyNumberFormat="1" applyFill="1"/>
    <xf numFmtId="188" fontId="5" fillId="0" borderId="0" xfId="1" applyNumberFormat="1" applyFont="1" applyFill="1" applyBorder="1" applyAlignment="1">
      <alignment horizontal="right"/>
    </xf>
    <xf numFmtId="189" fontId="5" fillId="0" borderId="0" xfId="1" applyNumberFormat="1" applyFont="1" applyFill="1" applyBorder="1" applyAlignment="1">
      <alignment horizontal="right"/>
    </xf>
    <xf numFmtId="189" fontId="0" fillId="0" borderId="0" xfId="0" applyNumberFormat="1" applyFill="1"/>
    <xf numFmtId="0" fontId="5" fillId="0" borderId="2" xfId="1" applyFont="1" applyFill="1" applyBorder="1" applyAlignment="1">
      <alignment horizontal="left"/>
    </xf>
    <xf numFmtId="188" fontId="5" fillId="0" borderId="2" xfId="1" applyNumberFormat="1" applyFont="1" applyFill="1" applyBorder="1" applyAlignment="1">
      <alignment horizontal="right"/>
    </xf>
    <xf numFmtId="0" fontId="5" fillId="0" borderId="0" xfId="1" applyFont="1" applyFill="1"/>
    <xf numFmtId="0" fontId="7" fillId="0" borderId="0" xfId="1" applyFont="1" applyFill="1"/>
  </cellXfs>
  <cellStyles count="10">
    <cellStyle name="Comma 2" xfId="2"/>
    <cellStyle name="Comma 2 2" xfId="3"/>
    <cellStyle name="Normal" xfId="0" builtinId="0"/>
    <cellStyle name="Normal 2" xfId="4"/>
    <cellStyle name="Normal 2 2" xfId="5"/>
    <cellStyle name="Normal 3" xfId="1"/>
    <cellStyle name="เครื่องหมายจุลภาค 2" xfId="6"/>
    <cellStyle name="เครื่องหมายจุลภาค 3" xfId="8"/>
    <cellStyle name="ปกติ 2" xfId="7"/>
    <cellStyle name="ปกติ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Normal="100" workbookViewId="0">
      <selection activeCell="K4" sqref="K4"/>
    </sheetView>
  </sheetViews>
  <sheetFormatPr defaultRowHeight="14.25" x14ac:dyDescent="0.2"/>
  <cols>
    <col min="1" max="1" width="27.875" style="3" customWidth="1"/>
    <col min="2" max="2" width="15.875" style="3" customWidth="1"/>
    <col min="3" max="3" width="14.875" style="3" customWidth="1"/>
    <col min="4" max="4" width="17.125" style="3" customWidth="1"/>
    <col min="5" max="5" width="9" style="3"/>
    <col min="6" max="6" width="9.125" style="3" bestFit="1" customWidth="1"/>
    <col min="7" max="10" width="9.5" style="3" bestFit="1" customWidth="1"/>
    <col min="11" max="11" width="9.125" style="3" bestFit="1" customWidth="1"/>
    <col min="12" max="12" width="9" style="3"/>
    <col min="13" max="13" width="9.5" style="3" bestFit="1" customWidth="1"/>
    <col min="14" max="15" width="9.125" style="3" bestFit="1" customWidth="1"/>
    <col min="16" max="16384" width="9" style="3"/>
  </cols>
  <sheetData>
    <row r="1" spans="1:17" ht="27.75" x14ac:dyDescent="0.65">
      <c r="A1" s="1" t="s">
        <v>0</v>
      </c>
      <c r="B1" s="2"/>
      <c r="C1" s="2"/>
      <c r="D1" s="2"/>
    </row>
    <row r="2" spans="1:17" ht="27.75" x14ac:dyDescent="0.65">
      <c r="A2" s="1" t="s">
        <v>23</v>
      </c>
      <c r="B2" s="4"/>
      <c r="C2" s="4"/>
      <c r="D2" s="4"/>
    </row>
    <row r="3" spans="1:17" ht="27.75" x14ac:dyDescent="0.2">
      <c r="A3" s="5" t="s">
        <v>1</v>
      </c>
      <c r="B3" s="6" t="s">
        <v>2</v>
      </c>
      <c r="C3" s="6" t="s">
        <v>3</v>
      </c>
      <c r="D3" s="6" t="s">
        <v>4</v>
      </c>
    </row>
    <row r="4" spans="1:17" ht="27.75" x14ac:dyDescent="0.65">
      <c r="A4" s="7"/>
      <c r="B4" s="8" t="s">
        <v>5</v>
      </c>
      <c r="C4" s="8"/>
      <c r="D4" s="8"/>
    </row>
    <row r="5" spans="1:17" ht="27.75" x14ac:dyDescent="0.2">
      <c r="A5" s="9" t="s">
        <v>6</v>
      </c>
      <c r="B5" s="10">
        <f>SUM(B6:B10,B14,B19)</f>
        <v>445721</v>
      </c>
      <c r="C5" s="10">
        <f>SUM(C6:C10,C14)</f>
        <v>219841</v>
      </c>
      <c r="D5" s="10">
        <f>SUM(D6:D10,D14,D19)</f>
        <v>225880</v>
      </c>
      <c r="F5" s="11"/>
    </row>
    <row r="6" spans="1:17" ht="27.75" x14ac:dyDescent="0.65">
      <c r="A6" s="12" t="s">
        <v>7</v>
      </c>
      <c r="B6" s="13">
        <f>C6+D6</f>
        <v>11984</v>
      </c>
      <c r="C6" s="13">
        <v>4961</v>
      </c>
      <c r="D6" s="13">
        <v>7023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7.75" x14ac:dyDescent="0.65">
      <c r="A7" s="2" t="s">
        <v>8</v>
      </c>
      <c r="B7" s="13">
        <f t="shared" ref="B7:B9" si="0">C7+D7</f>
        <v>144313</v>
      </c>
      <c r="C7" s="13">
        <v>66401</v>
      </c>
      <c r="D7" s="13">
        <v>77912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27.75" x14ac:dyDescent="0.65">
      <c r="A8" s="15" t="s">
        <v>9</v>
      </c>
      <c r="B8" s="13">
        <f t="shared" si="0"/>
        <v>104009</v>
      </c>
      <c r="C8" s="13">
        <v>53687</v>
      </c>
      <c r="D8" s="13">
        <v>50322</v>
      </c>
      <c r="G8" s="11"/>
      <c r="H8" s="11"/>
      <c r="I8" s="11"/>
      <c r="J8" s="11"/>
      <c r="K8" s="14"/>
      <c r="M8" s="14"/>
    </row>
    <row r="9" spans="1:17" ht="27.75" x14ac:dyDescent="0.65">
      <c r="A9" s="15" t="s">
        <v>10</v>
      </c>
      <c r="B9" s="13">
        <f t="shared" si="0"/>
        <v>76335</v>
      </c>
      <c r="C9" s="13">
        <v>39359</v>
      </c>
      <c r="D9" s="13">
        <v>36976</v>
      </c>
      <c r="G9" s="11"/>
      <c r="H9" s="11"/>
      <c r="I9" s="11"/>
      <c r="J9" s="11"/>
    </row>
    <row r="10" spans="1:17" ht="27.75" x14ac:dyDescent="0.65">
      <c r="A10" s="2" t="s">
        <v>11</v>
      </c>
      <c r="B10" s="13">
        <f>C10+D10</f>
        <v>60368</v>
      </c>
      <c r="C10" s="13">
        <f>C11+C12</f>
        <v>32531</v>
      </c>
      <c r="D10" s="13">
        <f>D11+D12</f>
        <v>27837</v>
      </c>
      <c r="G10" s="11"/>
      <c r="H10" s="11"/>
      <c r="I10" s="11"/>
      <c r="J10" s="11"/>
    </row>
    <row r="11" spans="1:17" ht="27.75" x14ac:dyDescent="0.65">
      <c r="A11" s="15" t="s">
        <v>12</v>
      </c>
      <c r="B11" s="13">
        <f>C11+D11</f>
        <v>50614</v>
      </c>
      <c r="C11" s="13">
        <v>26254</v>
      </c>
      <c r="D11" s="13">
        <v>24360</v>
      </c>
      <c r="G11" s="11"/>
      <c r="H11" s="11"/>
      <c r="I11" s="11"/>
      <c r="J11" s="11"/>
    </row>
    <row r="12" spans="1:17" ht="27.75" x14ac:dyDescent="0.65">
      <c r="A12" s="15" t="s">
        <v>13</v>
      </c>
      <c r="B12" s="13">
        <f>C12+D12</f>
        <v>9754</v>
      </c>
      <c r="C12" s="13">
        <v>6277</v>
      </c>
      <c r="D12" s="13">
        <v>3477</v>
      </c>
      <c r="G12" s="11"/>
      <c r="H12" s="11"/>
      <c r="I12" s="11"/>
      <c r="J12" s="11"/>
    </row>
    <row r="13" spans="1:17" ht="27.75" x14ac:dyDescent="0.65">
      <c r="A13" s="16" t="s">
        <v>14</v>
      </c>
      <c r="B13" s="17">
        <v>0</v>
      </c>
      <c r="C13" s="17">
        <v>0</v>
      </c>
      <c r="D13" s="17">
        <v>0</v>
      </c>
      <c r="G13" s="11"/>
      <c r="H13" s="11"/>
      <c r="I13" s="11"/>
      <c r="J13" s="11"/>
    </row>
    <row r="14" spans="1:17" ht="27.75" x14ac:dyDescent="0.65">
      <c r="A14" s="2" t="s">
        <v>15</v>
      </c>
      <c r="B14" s="13">
        <f>B15+B16+B17</f>
        <v>48402</v>
      </c>
      <c r="C14" s="13">
        <f>C15+C16+C17</f>
        <v>22902</v>
      </c>
      <c r="D14" s="13">
        <f>D15+D16+D17</f>
        <v>25500</v>
      </c>
      <c r="G14" s="11"/>
      <c r="H14" s="11"/>
      <c r="I14" s="11"/>
      <c r="J14" s="11"/>
    </row>
    <row r="15" spans="1:17" ht="27.75" x14ac:dyDescent="0.65">
      <c r="A15" s="16" t="s">
        <v>16</v>
      </c>
      <c r="B15" s="13">
        <f>C15+D15</f>
        <v>27178</v>
      </c>
      <c r="C15" s="13">
        <v>11732</v>
      </c>
      <c r="D15" s="13">
        <v>15446</v>
      </c>
      <c r="G15" s="11"/>
      <c r="H15" s="11"/>
      <c r="I15" s="11"/>
      <c r="J15" s="11"/>
    </row>
    <row r="16" spans="1:17" ht="27.75" x14ac:dyDescent="0.65">
      <c r="A16" s="16" t="s">
        <v>17</v>
      </c>
      <c r="B16" s="13">
        <f t="shared" ref="B16:B17" si="1">C16+D16</f>
        <v>12252</v>
      </c>
      <c r="C16" s="13">
        <v>7906</v>
      </c>
      <c r="D16" s="13">
        <v>4346</v>
      </c>
      <c r="G16" s="11"/>
      <c r="H16" s="11"/>
      <c r="I16" s="11"/>
      <c r="J16" s="11"/>
    </row>
    <row r="17" spans="1:10" ht="27.75" x14ac:dyDescent="0.65">
      <c r="A17" s="16" t="s">
        <v>18</v>
      </c>
      <c r="B17" s="13">
        <f t="shared" si="1"/>
        <v>8972</v>
      </c>
      <c r="C17" s="13">
        <v>3264</v>
      </c>
      <c r="D17" s="13">
        <v>5708</v>
      </c>
      <c r="G17" s="11"/>
      <c r="H17" s="11"/>
      <c r="I17" s="11"/>
      <c r="J17" s="11"/>
    </row>
    <row r="18" spans="1:10" ht="27.75" x14ac:dyDescent="0.65">
      <c r="A18" s="15" t="s">
        <v>19</v>
      </c>
      <c r="B18" s="17">
        <v>0</v>
      </c>
      <c r="C18" s="17">
        <v>0</v>
      </c>
      <c r="D18" s="17">
        <v>0</v>
      </c>
      <c r="G18" s="11"/>
      <c r="H18" s="11"/>
      <c r="I18" s="11"/>
      <c r="J18" s="11"/>
    </row>
    <row r="19" spans="1:10" ht="27.75" x14ac:dyDescent="0.65">
      <c r="A19" s="15" t="s">
        <v>20</v>
      </c>
      <c r="B19" s="17">
        <f>C19+D19</f>
        <v>310</v>
      </c>
      <c r="C19" s="17">
        <v>0</v>
      </c>
      <c r="D19" s="17">
        <v>310</v>
      </c>
      <c r="G19" s="11"/>
      <c r="H19" s="11"/>
      <c r="I19" s="11"/>
      <c r="J19" s="11"/>
    </row>
    <row r="20" spans="1:10" ht="27.75" x14ac:dyDescent="0.65">
      <c r="A20" s="2"/>
      <c r="B20" s="18" t="s">
        <v>21</v>
      </c>
      <c r="C20" s="18"/>
      <c r="D20" s="18"/>
    </row>
    <row r="21" spans="1:10" ht="27.75" x14ac:dyDescent="0.65">
      <c r="A21" s="19" t="s">
        <v>6</v>
      </c>
      <c r="B21" s="20">
        <f>SUM(B22:B26,B30,B35)</f>
        <v>99.969550234339408</v>
      </c>
      <c r="C21" s="20">
        <f t="shared" ref="C21" si="2">SUM(C22:C26,C30,C35)</f>
        <v>100</v>
      </c>
      <c r="D21" s="20">
        <f>SUM(D22:D26,D30,D35)</f>
        <v>100.03724101292723</v>
      </c>
      <c r="G21" s="21"/>
    </row>
    <row r="22" spans="1:10" ht="27.75" x14ac:dyDescent="0.65">
      <c r="A22" s="12" t="s">
        <v>7</v>
      </c>
      <c r="B22" s="22">
        <f>ROUND(B6/$B$5*100,1)</f>
        <v>2.7</v>
      </c>
      <c r="C22" s="22">
        <f>ROUND(C6/$C$5*100,1)</f>
        <v>2.2999999999999998</v>
      </c>
      <c r="D22" s="22">
        <f>ROUNDUP(D6/$D$5*100,1)</f>
        <v>3.2</v>
      </c>
    </row>
    <row r="23" spans="1:10" ht="27.75" x14ac:dyDescent="0.65">
      <c r="A23" s="2" t="s">
        <v>8</v>
      </c>
      <c r="B23" s="22">
        <f t="shared" ref="B23:B24" si="3">ROUND(B7/$B$5*100,1)</f>
        <v>32.4</v>
      </c>
      <c r="C23" s="22">
        <f t="shared" ref="C23:C24" si="4">ROUND(C7/$C$5*100,1)</f>
        <v>30.2</v>
      </c>
      <c r="D23" s="22">
        <f t="shared" ref="D23:D24" si="5">ROUND(D7/$D$5*100,1)</f>
        <v>34.5</v>
      </c>
      <c r="G23" s="21"/>
    </row>
    <row r="24" spans="1:10" ht="27.75" x14ac:dyDescent="0.65">
      <c r="A24" s="15" t="s">
        <v>9</v>
      </c>
      <c r="B24" s="22">
        <f t="shared" si="3"/>
        <v>23.3</v>
      </c>
      <c r="C24" s="22">
        <f t="shared" si="4"/>
        <v>24.4</v>
      </c>
      <c r="D24" s="22">
        <f t="shared" si="5"/>
        <v>22.3</v>
      </c>
    </row>
    <row r="25" spans="1:10" ht="27.75" x14ac:dyDescent="0.65">
      <c r="A25" s="15" t="s">
        <v>10</v>
      </c>
      <c r="B25" s="22">
        <f>ROUND(B9/$B$5*100,1)</f>
        <v>17.100000000000001</v>
      </c>
      <c r="C25" s="22">
        <f>ROUND(C9/$C$5*100,1)</f>
        <v>17.899999999999999</v>
      </c>
      <c r="D25" s="22">
        <f>ROUND(D9/$D$5*100,1)</f>
        <v>16.399999999999999</v>
      </c>
    </row>
    <row r="26" spans="1:10" ht="27.75" x14ac:dyDescent="0.65">
      <c r="A26" s="2" t="s">
        <v>11</v>
      </c>
      <c r="B26" s="22">
        <f>SUM(B27:B28)</f>
        <v>13.600000000000001</v>
      </c>
      <c r="C26" s="22">
        <f>SUM(C27:C28)</f>
        <v>14.8</v>
      </c>
      <c r="D26" s="22">
        <f>SUM(D27:D28)</f>
        <v>12.3</v>
      </c>
    </row>
    <row r="27" spans="1:10" ht="27.75" x14ac:dyDescent="0.65">
      <c r="A27" s="15" t="s">
        <v>12</v>
      </c>
      <c r="B27" s="22">
        <f>ROUND(B11/$B$5*100,1)</f>
        <v>11.4</v>
      </c>
      <c r="C27" s="22">
        <f>ROUND(C11/$C$5*100,1)</f>
        <v>11.9</v>
      </c>
      <c r="D27" s="22">
        <f>ROUND(D11/$D$5*100,1)</f>
        <v>10.8</v>
      </c>
    </row>
    <row r="28" spans="1:10" ht="27.75" x14ac:dyDescent="0.65">
      <c r="A28" s="15" t="s">
        <v>13</v>
      </c>
      <c r="B28" s="22">
        <f>ROUND(B12/$B$5*100,1)</f>
        <v>2.2000000000000002</v>
      </c>
      <c r="C28" s="22">
        <f>ROUND(C12/$C$5*100,1)</f>
        <v>2.9</v>
      </c>
      <c r="D28" s="22">
        <f>ROUND(D12/$D$5*100,1)</f>
        <v>1.5</v>
      </c>
    </row>
    <row r="29" spans="1:10" ht="27.75" x14ac:dyDescent="0.65">
      <c r="A29" s="16" t="s">
        <v>14</v>
      </c>
      <c r="B29" s="22">
        <f t="shared" ref="B29:B35" si="6">B13/$B$5*100</f>
        <v>0</v>
      </c>
      <c r="C29" s="22">
        <f t="shared" ref="C29:C35" si="7">C13/$C$5*100</f>
        <v>0</v>
      </c>
      <c r="D29" s="22">
        <f t="shared" ref="D29:D35" si="8">D13/$D$5*100</f>
        <v>0</v>
      </c>
    </row>
    <row r="30" spans="1:10" ht="27.75" x14ac:dyDescent="0.65">
      <c r="A30" s="2" t="s">
        <v>15</v>
      </c>
      <c r="B30" s="22">
        <f>SUM(B31:B33)</f>
        <v>10.8</v>
      </c>
      <c r="C30" s="22">
        <f>SUM(C31:C33)</f>
        <v>10.4</v>
      </c>
      <c r="D30" s="23">
        <f>SUM(D31:D33)</f>
        <v>11.2</v>
      </c>
      <c r="E30" s="21"/>
      <c r="F30" s="21"/>
      <c r="G30" s="24"/>
    </row>
    <row r="31" spans="1:10" ht="27.75" x14ac:dyDescent="0.65">
      <c r="A31" s="16" t="s">
        <v>16</v>
      </c>
      <c r="B31" s="22">
        <f>ROUND(B15/$B$5*100,1)</f>
        <v>6.1</v>
      </c>
      <c r="C31" s="22">
        <f>ROUND(C15/$C$5*100,1)</f>
        <v>5.3</v>
      </c>
      <c r="D31" s="22">
        <f>ROUND(D15/$D$5*100,1)</f>
        <v>6.8</v>
      </c>
    </row>
    <row r="32" spans="1:10" ht="27.75" x14ac:dyDescent="0.65">
      <c r="A32" s="16" t="s">
        <v>17</v>
      </c>
      <c r="B32" s="22">
        <f t="shared" ref="B32:B33" si="9">ROUND(B16/$B$5*100,1)</f>
        <v>2.7</v>
      </c>
      <c r="C32" s="22">
        <f>ROUND(C16/$C$5*100,1)</f>
        <v>3.6</v>
      </c>
      <c r="D32" s="22">
        <f t="shared" ref="D32:D33" si="10">ROUND(D16/$D$5*100,1)</f>
        <v>1.9</v>
      </c>
    </row>
    <row r="33" spans="1:4" ht="27.75" x14ac:dyDescent="0.65">
      <c r="A33" s="16" t="s">
        <v>18</v>
      </c>
      <c r="B33" s="22">
        <f t="shared" si="9"/>
        <v>2</v>
      </c>
      <c r="C33" s="22">
        <f>ROUND(C17/$C$5*100,1)</f>
        <v>1.5</v>
      </c>
      <c r="D33" s="22">
        <f t="shared" si="10"/>
        <v>2.5</v>
      </c>
    </row>
    <row r="34" spans="1:4" ht="27.75" x14ac:dyDescent="0.65">
      <c r="A34" s="15" t="s">
        <v>19</v>
      </c>
      <c r="B34" s="22">
        <f t="shared" si="6"/>
        <v>0</v>
      </c>
      <c r="C34" s="22">
        <f t="shared" si="7"/>
        <v>0</v>
      </c>
      <c r="D34" s="22">
        <f t="shared" si="8"/>
        <v>0</v>
      </c>
    </row>
    <row r="35" spans="1:4" ht="27.75" x14ac:dyDescent="0.65">
      <c r="A35" s="25" t="s">
        <v>20</v>
      </c>
      <c r="B35" s="26">
        <f t="shared" si="6"/>
        <v>6.9550234339418607E-2</v>
      </c>
      <c r="C35" s="26">
        <f t="shared" si="7"/>
        <v>0</v>
      </c>
      <c r="D35" s="26">
        <f t="shared" si="8"/>
        <v>0.13724101292721799</v>
      </c>
    </row>
    <row r="36" spans="1:4" ht="27.75" x14ac:dyDescent="0.65">
      <c r="A36" s="27" t="s">
        <v>22</v>
      </c>
      <c r="B36" s="28"/>
      <c r="C36" s="28"/>
      <c r="D36" s="28"/>
    </row>
    <row r="37" spans="1:4" ht="27.75" x14ac:dyDescent="0.65">
      <c r="A37" s="27" t="s">
        <v>24</v>
      </c>
      <c r="B37" s="28"/>
      <c r="C37" s="28"/>
      <c r="D37" s="28"/>
    </row>
  </sheetData>
  <mergeCells count="2">
    <mergeCell ref="B4:D4"/>
    <mergeCell ref="B20:D20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2019-11-06T04:05:12Z</dcterms:created>
  <dcterms:modified xsi:type="dcterms:W3CDTF">2019-11-22T07:28:08Z</dcterms:modified>
</cp:coreProperties>
</file>