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241F8566-63E1-48F1-BD1A-AA371C49E585}" xr6:coauthVersionLast="45" xr6:coauthVersionMax="45" xr10:uidLastSave="{00000000-0000-0000-0000-000000000000}"/>
  <bookViews>
    <workbookView xWindow="-108" yWindow="-108" windowWidth="15576" windowHeight="11928" xr2:uid="{CA9DA56F-74BD-4205-9B37-D6D646901C5F}"/>
  </bookViews>
  <sheets>
    <sheet name="T-19.2 " sheetId="1" r:id="rId1"/>
  </sheets>
  <definedNames>
    <definedName name="_xlnm.Print_Area" localSheetId="0">'T-19.2 '!$A$1:$U$82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6" i="1" l="1"/>
  <c r="P76" i="1"/>
  <c r="O76" i="1"/>
  <c r="N76" i="1"/>
  <c r="M76" i="1"/>
  <c r="L76" i="1"/>
  <c r="K76" i="1"/>
  <c r="J76" i="1"/>
  <c r="I76" i="1"/>
  <c r="H76" i="1"/>
  <c r="G76" i="1"/>
  <c r="F76" i="1"/>
  <c r="E76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Q32" i="1"/>
  <c r="P32" i="1"/>
  <c r="O32" i="1"/>
  <c r="O12" i="1" s="1"/>
  <c r="N32" i="1"/>
  <c r="M32" i="1"/>
  <c r="L32" i="1"/>
  <c r="K32" i="1"/>
  <c r="K12" i="1" s="1"/>
  <c r="J32" i="1"/>
  <c r="I32" i="1"/>
  <c r="H32" i="1"/>
  <c r="G32" i="1"/>
  <c r="G12" i="1" s="1"/>
  <c r="F32" i="1"/>
  <c r="E32" i="1"/>
  <c r="Q24" i="1"/>
  <c r="P24" i="1"/>
  <c r="P12" i="1" s="1"/>
  <c r="O24" i="1"/>
  <c r="N24" i="1"/>
  <c r="M24" i="1"/>
  <c r="L24" i="1"/>
  <c r="L12" i="1" s="1"/>
  <c r="K24" i="1"/>
  <c r="J24" i="1"/>
  <c r="I24" i="1"/>
  <c r="H24" i="1"/>
  <c r="H12" i="1" s="1"/>
  <c r="G24" i="1"/>
  <c r="F24" i="1"/>
  <c r="E24" i="1"/>
  <c r="Q13" i="1"/>
  <c r="Q12" i="1" s="1"/>
  <c r="P13" i="1"/>
  <c r="O13" i="1"/>
  <c r="N13" i="1"/>
  <c r="M13" i="1"/>
  <c r="M12" i="1" s="1"/>
  <c r="L13" i="1"/>
  <c r="K13" i="1"/>
  <c r="J13" i="1"/>
  <c r="I13" i="1"/>
  <c r="I12" i="1" s="1"/>
  <c r="H13" i="1"/>
  <c r="G13" i="1"/>
  <c r="F13" i="1"/>
  <c r="E13" i="1"/>
  <c r="E12" i="1" s="1"/>
  <c r="N12" i="1"/>
  <c r="J12" i="1"/>
  <c r="F12" i="1"/>
</calcChain>
</file>

<file path=xl/sharedStrings.xml><?xml version="1.0" encoding="utf-8"?>
<sst xmlns="http://schemas.openxmlformats.org/spreadsheetml/2006/main" count="204" uniqueCount="161">
  <si>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</si>
  <si>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2562</t>
  </si>
  <si>
    <t>Table</t>
  </si>
  <si>
    <t>Actual Revenue and Expenditure of Municipality by Type, District and Municipality: Fiscal Year 2019</t>
  </si>
  <si>
    <t xml:space="preserve">(บาท  Baht)   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</si>
  <si>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</si>
  <si>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</si>
  <si>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</si>
  <si>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</si>
  <si>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</si>
  <si>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</si>
  <si>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</si>
  <si>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ใบอนุญาต</t>
  </si>
  <si>
    <t>สาธารณูปโภค</t>
  </si>
  <si>
    <t>ภาษีอากร</t>
  </si>
  <si>
    <t xml:space="preserve"> และค่าปรับ</t>
  </si>
  <si>
    <t>และการพาณิชย์</t>
  </si>
  <si>
    <t>งบกลาง</t>
  </si>
  <si>
    <t>Taxes and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</si>
  <si>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</si>
  <si>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</si>
  <si>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</si>
  <si>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</si>
  <si>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</si>
  <si>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</si>
  <si>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</si>
  <si>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</si>
  <si>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</si>
  <si>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</si>
  <si>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</si>
  <si>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</si>
  <si>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duties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</si>
  <si>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</si>
  <si>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</si>
  <si>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</si>
  <si>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</si>
  <si>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</si>
  <si>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</si>
  <si>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</si>
  <si>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</si>
  <si>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</si>
  <si>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</si>
  <si>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</si>
  <si>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</si>
  <si>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อำเภอเมืองจันทบุรี</t>
  </si>
  <si>
    <t>Mueang Chanthaburi District</t>
  </si>
  <si>
    <t>เทศบาลเมืองจันทบุรี</t>
  </si>
  <si>
    <t xml:space="preserve">   Chanthaburi Town Munitcipality</t>
  </si>
  <si>
    <t>เทศบาลเมืองจันทนิมิต</t>
  </si>
  <si>
    <t xml:space="preserve">   Chanthanimit Subdistrict Munitcipality</t>
  </si>
  <si>
    <t>เทศบาลเมืองท่าช้าง</t>
  </si>
  <si>
    <t xml:space="preserve">   Tha Chang Town Munitcipality</t>
  </si>
  <si>
    <t>เทศบาลตำบลบางกะจะ</t>
  </si>
  <si>
    <t xml:space="preserve">   Bang Kacha Subdistrict Munitcipality</t>
  </si>
  <si>
    <t>เทศบาลตำบลพลับพลานารายณ์</t>
  </si>
  <si>
    <t xml:space="preserve">   Phlap Phla Naria Subdistrict Munitcipality</t>
  </si>
  <si>
    <t>เทศบาลตำบลหนองบัว</t>
  </si>
  <si>
    <t xml:space="preserve">   Nong Bua Subdistrict Munitcipality</t>
  </si>
  <si>
    <t>เทศบาลตำบลเกาะขวาง</t>
  </si>
  <si>
    <t xml:space="preserve">   Kohkwang  Subdistrict Munitcipality</t>
  </si>
  <si>
    <t>เทศบาลตำบลค่ายเนินวง</t>
  </si>
  <si>
    <t xml:space="preserve">   Kai Nean Wong  Subdistrict Munitcipality</t>
  </si>
  <si>
    <t>เทศบาลตำบลพลับพลา</t>
  </si>
  <si>
    <t xml:space="preserve">   Phlap Phla Subdistrict Munitcipality</t>
  </si>
  <si>
    <t>เทศบาลตำบลแสลง</t>
  </si>
  <si>
    <t xml:space="preserve">  Salaeng  Subdistrict Munitcipality</t>
  </si>
  <si>
    <t>อำเภอขลุง</t>
  </si>
  <si>
    <t>Khlung District</t>
  </si>
  <si>
    <t>เทศบาลเมืองขลุง</t>
  </si>
  <si>
    <t xml:space="preserve">   Khlung Town Municipality</t>
  </si>
  <si>
    <t>เทศบาลตำบลบ่อเวฬุ</t>
  </si>
  <si>
    <t xml:space="preserve">   Borwen Subdistrict Municipality</t>
  </si>
  <si>
    <t>เทศบาลตำบลบ่อ</t>
  </si>
  <si>
    <t xml:space="preserve">   Bo Subdistrict Municipality</t>
  </si>
  <si>
    <t>เทศบาลตำบลเกวียนหัก</t>
  </si>
  <si>
    <t xml:space="preserve">   Kwian Hak Subdistrict Municipality</t>
  </si>
  <si>
    <t>เทศบาลตำบลตกพรม</t>
  </si>
  <si>
    <t xml:space="preserve">   Tok Phrom Subdistrict Municipality</t>
  </si>
  <si>
    <t>เทศบาลตำบลซึ้ง</t>
  </si>
  <si>
    <t xml:space="preserve">   Suieng Subdistrict Municipality</t>
  </si>
  <si>
    <t>เทศบาลตำบลวันยาว</t>
  </si>
  <si>
    <t xml:space="preserve">   Wan Yao Subdistrict Municipality</t>
  </si>
  <si>
    <t>อำเภอท่าใหม่</t>
  </si>
  <si>
    <t>Tha Mai District</t>
  </si>
  <si>
    <t>เทศบาลเมืองท่าใหม่</t>
  </si>
  <si>
    <t xml:space="preserve">   Tha Mai Town Municipality</t>
  </si>
  <si>
    <t>เทศบาลตำบลเนินสูง</t>
  </si>
  <si>
    <t xml:space="preserve">   Noen Sung Subdistrict Municipality</t>
  </si>
  <si>
    <t>เทศบาลตำบลหนองคล้า</t>
  </si>
  <si>
    <t xml:space="preserve">   Nong Khla Subdistrict Municipality</t>
  </si>
  <si>
    <t>เทศบาลตำบลเขาบายศรี</t>
  </si>
  <si>
    <t xml:space="preserve">   Khao Bai Si Subdistrict Municipality</t>
  </si>
  <si>
    <t>เทศบาลตำบลเขาวัว-พลอยแหวน</t>
  </si>
  <si>
    <t xml:space="preserve">   Khao Wor Ploy Wanh Subdistrict Municipality</t>
  </si>
  <si>
    <t>เทศบาลตำบลสองพี่น้อง</t>
  </si>
  <si>
    <t xml:space="preserve">   Song Phi Nong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</si>
  <si>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2562  (ต่อ)</t>
  </si>
  <si>
    <t>Actual Revenue and Expenditure of Municipality by Type, District and Municipality: Fiscal Year 2019  (Cont.)</t>
  </si>
  <si>
    <t xml:space="preserve">(บาท  Baht)     </t>
  </si>
  <si>
    <t>อำเภอโป่งน้ำร้อน</t>
  </si>
  <si>
    <t>Pong Nam Ron District</t>
  </si>
  <si>
    <t>เทศบาลตำบลโป่งน้ำร้อน</t>
  </si>
  <si>
    <t xml:space="preserve">   Pong Nam Ron Subdistrict Municipality</t>
  </si>
  <si>
    <t>เทศบาลตำบลหนองตาคง</t>
  </si>
  <si>
    <t xml:space="preserve">   Nong Takong Subdistrict Municipality</t>
  </si>
  <si>
    <t>เทศบาลตำบลคลองใหญ่</t>
  </si>
  <si>
    <t xml:space="preserve">   Khlong Yai Subdistrict Municipality</t>
  </si>
  <si>
    <t>เทศบาลตำบลทับไทร</t>
  </si>
  <si>
    <t xml:space="preserve">   Thap Sai Subdistrict Municipality</t>
  </si>
  <si>
    <t>อำเภอมะขาม</t>
  </si>
  <si>
    <t>Makham District</t>
  </si>
  <si>
    <t>เทศบาลตำบลมะขาม</t>
  </si>
  <si>
    <t xml:space="preserve">   Makham Subdistrict Municipality</t>
  </si>
  <si>
    <t>เทศบาลตำบลมะขามเมืองใหม่</t>
  </si>
  <si>
    <t xml:space="preserve">   Makham Mueang Mai Subdistrict Municipality</t>
  </si>
  <si>
    <t>เทศบาลตำบลฉมัน</t>
  </si>
  <si>
    <t xml:space="preserve">   Chamun Subdistrict Municipality</t>
  </si>
  <si>
    <t>เทศบาลตำบลท่าหลวง</t>
  </si>
  <si>
    <t xml:space="preserve">   Tha Luang Subdistrict Municipality</t>
  </si>
  <si>
    <t>เทศบาลตำบลปัถวี</t>
  </si>
  <si>
    <t xml:space="preserve">   Pattawee Subdistrict Municipality</t>
  </si>
  <si>
    <t>เทศบาลตำบลวังแซ้ม</t>
  </si>
  <si>
    <t xml:space="preserve">   Wang Sam Subdistrict Municipality</t>
  </si>
  <si>
    <t>เทศบาลตำบลอ่างคีรี</t>
  </si>
  <si>
    <t xml:space="preserve">   Ang Kiri Subdistrict Municipality</t>
  </si>
  <si>
    <t>อำเภอแหลมสิงห์</t>
  </si>
  <si>
    <t>Laem Sing District</t>
  </si>
  <si>
    <t>เทศบาลตำบลปากน้ำแหลมสิงห์</t>
  </si>
  <si>
    <t xml:space="preserve">   Pak Nam Laem Sing Subdistrict Municipality</t>
  </si>
  <si>
    <t>เทศบาลตำบลพลิ้ว</t>
  </si>
  <si>
    <t xml:space="preserve">   Phliu Subdistrict Municipality</t>
  </si>
  <si>
    <t>อำเภอสอยดาว</t>
  </si>
  <si>
    <t>Soi Dao District</t>
  </si>
  <si>
    <t>เทศบาลตำบลทรายขาว</t>
  </si>
  <si>
    <t>เทศบาลตำบลทับช้าง</t>
  </si>
  <si>
    <t>อำเภอแก่งหางแมว</t>
  </si>
  <si>
    <t>Kaeng Hang Maeo District</t>
  </si>
  <si>
    <t>เทศบาลตำบลพวา</t>
  </si>
  <si>
    <t xml:space="preserve">  Pawar Subdistrict Municipality</t>
  </si>
  <si>
    <t>อำเภอนายายอาม</t>
  </si>
  <si>
    <t>Na Yai Am District</t>
  </si>
  <si>
    <t>เทศบาลตำบลนายายอาม</t>
  </si>
  <si>
    <t xml:space="preserve">   Na Yai Am Subdistrict Municipality</t>
  </si>
  <si>
    <t>เทศบาลตำบลช้างข้าม</t>
  </si>
  <si>
    <t xml:space="preserve">   Chang Kham Subdistrict Municipality</t>
  </si>
  <si>
    <t>เทศบาลตำบลสนามไชย</t>
  </si>
  <si>
    <t xml:space="preserve">   Sanam Chai Subdistrict Municipality</t>
  </si>
  <si>
    <t>อำเภอเขาคิชฌกูฏ</t>
  </si>
  <si>
    <t>Khao Khitchakut District</t>
  </si>
  <si>
    <t>เทศบาลตำบลพลวง</t>
  </si>
  <si>
    <t xml:space="preserve">   Phluang Subdistrict Municipality</t>
  </si>
  <si>
    <t>เทศบาลตำบลตะเคียนทอง</t>
  </si>
  <si>
    <t xml:space="preserve">   Takhian Thong Subdistrict Municipality</t>
  </si>
  <si>
    <t>เทศบาลตำบลชากไทย</t>
  </si>
  <si>
    <t xml:space="preserve">   Chark Thai Subdistrict Municipality</t>
  </si>
  <si>
    <t>เทศบาลตำบลคลองพลู</t>
  </si>
  <si>
    <t xml:space="preserve">   Klong Phu Subdistrict Municipality</t>
  </si>
  <si>
    <t>เทศบาลตำบลจันทเขลม</t>
  </si>
  <si>
    <t xml:space="preserve">   Chan Khem Subdistrict Municipality</t>
  </si>
  <si>
    <t xml:space="preserve">     ที่มา:  สำนักงานส่งเสริมการปกครองท้องถิ่นจังหวัดจันทบุรี</t>
  </si>
  <si>
    <t xml:space="preserve"> Source:  Chanthaburi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</si>
</sst>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0_-;\-&quot;฿&quot;* #,##0.00_-;_-* &quot;-&quot;_-;_-@_-"/>
  </numFmts>
  <fonts count="18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sz val="14"/>
      <name val="Cordia New"/>
      <family val="2"/>
    </font>
    <font>
      <b/>
      <sz val="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8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9"/>
      <name val="Cordia New"/>
      <family val="2"/>
    </font>
    <font>
      <sz val="12"/>
      <name val="TH SarabunPSK"/>
      <family val="2"/>
    </font>
    <font>
      <sz val="7.5"/>
      <name val="TH SarabunPSK"/>
      <family val="2"/>
    </font>
    <font>
      <b/>
      <sz val="7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8" fontId="8" fillId="0" borderId="9" xfId="1" applyNumberFormat="1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8" fontId="11" fillId="0" borderId="9" xfId="1" applyNumberFormat="1" applyFont="1" applyBorder="1" applyAlignment="1">
      <alignment vertical="center" shrinkToFit="1"/>
    </xf>
    <xf numFmtId="0" fontId="11" fillId="0" borderId="8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11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5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88" fontId="11" fillId="0" borderId="11" xfId="1" applyNumberFormat="1" applyFont="1" applyBorder="1" applyAlignment="1">
      <alignment vertical="center" shrinkToFit="1"/>
    </xf>
    <xf numFmtId="0" fontId="11" fillId="0" borderId="6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left" vertical="center"/>
    </xf>
  </cellXfs>
  <cellStyles count="2">
    <cellStyle name="เครื่องหมายจุลภาค 2" xfId="1" xr:uid="{78A98FB6-436C-4183-9CA1-CA0AC22D1E2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E999-DDFC-40EB-88E6-92DD09B2E843}">
  <sheetPr>
    <tabColor rgb="FF92D050"/>
  </sheetPr>
  <dimension ref="A1:S98"/>
  <sheetViews>
    <sheetView showGridLines="0" tabSelected="1" topLeftCell="A37" zoomScale="110" zoomScaleNormal="110" workbookViewId="0">
      <selection activeCell="Y65" sqref="Y65"/>
    </sheetView>
  </sheetViews>
  <sheetFormatPr defaultRowHeight="21" x14ac:dyDescent="0.6"/>
  <cols>
    <col min="1" max="1" width="1" style="9" customWidth="1"/>
    <col min="2" max="2" width="6" style="9" customWidth="1"/>
    <col min="3" max="3" width="4.625" style="9" customWidth="1"/>
    <col min="4" max="4" width="4.875" style="9" customWidth="1"/>
    <col min="5" max="5" width="10.125" style="9" customWidth="1"/>
    <col min="6" max="6" width="8.75" style="9" customWidth="1"/>
    <col min="7" max="9" width="8.625" style="9" customWidth="1"/>
    <col min="10" max="10" width="9.375" style="9" customWidth="1"/>
    <col min="11" max="15" width="8.75" style="9" customWidth="1"/>
    <col min="16" max="17" width="7.875" style="9" customWidth="1"/>
    <col min="18" max="18" width="0.125" style="9" customWidth="1"/>
    <col min="19" max="19" width="20" style="9" customWidth="1"/>
    <col min="20" max="20" width="0.625" style="9" customWidth="1"/>
    <col min="21" max="21" width="4" style="9" customWidth="1"/>
    <col min="22" max="257" width="9" style="9"/>
    <col min="258" max="258" width="1" style="9" customWidth="1"/>
    <col min="259" max="259" width="6" style="9" customWidth="1"/>
    <col min="260" max="261" width="4.625" style="9" customWidth="1"/>
    <col min="262" max="262" width="10.875" style="9" customWidth="1"/>
    <col min="263" max="264" width="9.875" style="9" customWidth="1"/>
    <col min="265" max="265" width="9.125" style="9" customWidth="1"/>
    <col min="266" max="266" width="9.375" style="9" customWidth="1"/>
    <col min="267" max="267" width="9.625" style="9" customWidth="1"/>
    <col min="268" max="268" width="10.875" style="9" customWidth="1"/>
    <col min="269" max="269" width="10.75" style="9" customWidth="1"/>
    <col min="270" max="270" width="10.25" style="9" customWidth="1"/>
    <col min="271" max="273" width="9.875" style="9" customWidth="1"/>
    <col min="274" max="274" width="0.375" style="9" customWidth="1"/>
    <col min="275" max="275" width="26.75" style="9" customWidth="1"/>
    <col min="276" max="276" width="0.625" style="9" customWidth="1"/>
    <col min="277" max="277" width="3.25" style="9" customWidth="1"/>
    <col min="278" max="513" width="9" style="9"/>
    <col min="514" max="514" width="1" style="9" customWidth="1"/>
    <col min="515" max="515" width="6" style="9" customWidth="1"/>
    <col min="516" max="517" width="4.625" style="9" customWidth="1"/>
    <col min="518" max="518" width="10.875" style="9" customWidth="1"/>
    <col min="519" max="520" width="9.875" style="9" customWidth="1"/>
    <col min="521" max="521" width="9.125" style="9" customWidth="1"/>
    <col min="522" max="522" width="9.375" style="9" customWidth="1"/>
    <col min="523" max="523" width="9.625" style="9" customWidth="1"/>
    <col min="524" max="524" width="10.875" style="9" customWidth="1"/>
    <col min="525" max="525" width="10.75" style="9" customWidth="1"/>
    <col min="526" max="526" width="10.25" style="9" customWidth="1"/>
    <col min="527" max="529" width="9.875" style="9" customWidth="1"/>
    <col min="530" max="530" width="0.375" style="9" customWidth="1"/>
    <col min="531" max="531" width="26.75" style="9" customWidth="1"/>
    <col min="532" max="532" width="0.625" style="9" customWidth="1"/>
    <col min="533" max="533" width="3.25" style="9" customWidth="1"/>
    <col min="534" max="769" width="9" style="9"/>
    <col min="770" max="770" width="1" style="9" customWidth="1"/>
    <col min="771" max="771" width="6" style="9" customWidth="1"/>
    <col min="772" max="773" width="4.625" style="9" customWidth="1"/>
    <col min="774" max="774" width="10.875" style="9" customWidth="1"/>
    <col min="775" max="776" width="9.875" style="9" customWidth="1"/>
    <col min="777" max="777" width="9.125" style="9" customWidth="1"/>
    <col min="778" max="778" width="9.375" style="9" customWidth="1"/>
    <col min="779" max="779" width="9.625" style="9" customWidth="1"/>
    <col min="780" max="780" width="10.875" style="9" customWidth="1"/>
    <col min="781" max="781" width="10.75" style="9" customWidth="1"/>
    <col min="782" max="782" width="10.25" style="9" customWidth="1"/>
    <col min="783" max="785" width="9.875" style="9" customWidth="1"/>
    <col min="786" max="786" width="0.375" style="9" customWidth="1"/>
    <col min="787" max="787" width="26.75" style="9" customWidth="1"/>
    <col min="788" max="788" width="0.625" style="9" customWidth="1"/>
    <col min="789" max="789" width="3.25" style="9" customWidth="1"/>
    <col min="790" max="1025" width="9" style="9"/>
    <col min="1026" max="1026" width="1" style="9" customWidth="1"/>
    <col min="1027" max="1027" width="6" style="9" customWidth="1"/>
    <col min="1028" max="1029" width="4.625" style="9" customWidth="1"/>
    <col min="1030" max="1030" width="10.875" style="9" customWidth="1"/>
    <col min="1031" max="1032" width="9.875" style="9" customWidth="1"/>
    <col min="1033" max="1033" width="9.125" style="9" customWidth="1"/>
    <col min="1034" max="1034" width="9.375" style="9" customWidth="1"/>
    <col min="1035" max="1035" width="9.625" style="9" customWidth="1"/>
    <col min="1036" max="1036" width="10.875" style="9" customWidth="1"/>
    <col min="1037" max="1037" width="10.75" style="9" customWidth="1"/>
    <col min="1038" max="1038" width="10.25" style="9" customWidth="1"/>
    <col min="1039" max="1041" width="9.875" style="9" customWidth="1"/>
    <col min="1042" max="1042" width="0.375" style="9" customWidth="1"/>
    <col min="1043" max="1043" width="26.75" style="9" customWidth="1"/>
    <col min="1044" max="1044" width="0.625" style="9" customWidth="1"/>
    <col min="1045" max="1045" width="3.25" style="9" customWidth="1"/>
    <col min="1046" max="1281" width="9" style="9"/>
    <col min="1282" max="1282" width="1" style="9" customWidth="1"/>
    <col min="1283" max="1283" width="6" style="9" customWidth="1"/>
    <col min="1284" max="1285" width="4.625" style="9" customWidth="1"/>
    <col min="1286" max="1286" width="10.875" style="9" customWidth="1"/>
    <col min="1287" max="1288" width="9.875" style="9" customWidth="1"/>
    <col min="1289" max="1289" width="9.125" style="9" customWidth="1"/>
    <col min="1290" max="1290" width="9.375" style="9" customWidth="1"/>
    <col min="1291" max="1291" width="9.625" style="9" customWidth="1"/>
    <col min="1292" max="1292" width="10.875" style="9" customWidth="1"/>
    <col min="1293" max="1293" width="10.75" style="9" customWidth="1"/>
    <col min="1294" max="1294" width="10.25" style="9" customWidth="1"/>
    <col min="1295" max="1297" width="9.875" style="9" customWidth="1"/>
    <col min="1298" max="1298" width="0.375" style="9" customWidth="1"/>
    <col min="1299" max="1299" width="26.75" style="9" customWidth="1"/>
    <col min="1300" max="1300" width="0.625" style="9" customWidth="1"/>
    <col min="1301" max="1301" width="3.25" style="9" customWidth="1"/>
    <col min="1302" max="1537" width="9" style="9"/>
    <col min="1538" max="1538" width="1" style="9" customWidth="1"/>
    <col min="1539" max="1539" width="6" style="9" customWidth="1"/>
    <col min="1540" max="1541" width="4.625" style="9" customWidth="1"/>
    <col min="1542" max="1542" width="10.875" style="9" customWidth="1"/>
    <col min="1543" max="1544" width="9.875" style="9" customWidth="1"/>
    <col min="1545" max="1545" width="9.125" style="9" customWidth="1"/>
    <col min="1546" max="1546" width="9.375" style="9" customWidth="1"/>
    <col min="1547" max="1547" width="9.625" style="9" customWidth="1"/>
    <col min="1548" max="1548" width="10.875" style="9" customWidth="1"/>
    <col min="1549" max="1549" width="10.75" style="9" customWidth="1"/>
    <col min="1550" max="1550" width="10.25" style="9" customWidth="1"/>
    <col min="1551" max="1553" width="9.875" style="9" customWidth="1"/>
    <col min="1554" max="1554" width="0.375" style="9" customWidth="1"/>
    <col min="1555" max="1555" width="26.75" style="9" customWidth="1"/>
    <col min="1556" max="1556" width="0.625" style="9" customWidth="1"/>
    <col min="1557" max="1557" width="3.25" style="9" customWidth="1"/>
    <col min="1558" max="1793" width="9" style="9"/>
    <col min="1794" max="1794" width="1" style="9" customWidth="1"/>
    <col min="1795" max="1795" width="6" style="9" customWidth="1"/>
    <col min="1796" max="1797" width="4.625" style="9" customWidth="1"/>
    <col min="1798" max="1798" width="10.875" style="9" customWidth="1"/>
    <col min="1799" max="1800" width="9.875" style="9" customWidth="1"/>
    <col min="1801" max="1801" width="9.125" style="9" customWidth="1"/>
    <col min="1802" max="1802" width="9.375" style="9" customWidth="1"/>
    <col min="1803" max="1803" width="9.625" style="9" customWidth="1"/>
    <col min="1804" max="1804" width="10.875" style="9" customWidth="1"/>
    <col min="1805" max="1805" width="10.75" style="9" customWidth="1"/>
    <col min="1806" max="1806" width="10.25" style="9" customWidth="1"/>
    <col min="1807" max="1809" width="9.875" style="9" customWidth="1"/>
    <col min="1810" max="1810" width="0.375" style="9" customWidth="1"/>
    <col min="1811" max="1811" width="26.75" style="9" customWidth="1"/>
    <col min="1812" max="1812" width="0.625" style="9" customWidth="1"/>
    <col min="1813" max="1813" width="3.25" style="9" customWidth="1"/>
    <col min="1814" max="2049" width="9" style="9"/>
    <col min="2050" max="2050" width="1" style="9" customWidth="1"/>
    <col min="2051" max="2051" width="6" style="9" customWidth="1"/>
    <col min="2052" max="2053" width="4.625" style="9" customWidth="1"/>
    <col min="2054" max="2054" width="10.875" style="9" customWidth="1"/>
    <col min="2055" max="2056" width="9.875" style="9" customWidth="1"/>
    <col min="2057" max="2057" width="9.125" style="9" customWidth="1"/>
    <col min="2058" max="2058" width="9.375" style="9" customWidth="1"/>
    <col min="2059" max="2059" width="9.625" style="9" customWidth="1"/>
    <col min="2060" max="2060" width="10.875" style="9" customWidth="1"/>
    <col min="2061" max="2061" width="10.75" style="9" customWidth="1"/>
    <col min="2062" max="2062" width="10.25" style="9" customWidth="1"/>
    <col min="2063" max="2065" width="9.875" style="9" customWidth="1"/>
    <col min="2066" max="2066" width="0.375" style="9" customWidth="1"/>
    <col min="2067" max="2067" width="26.75" style="9" customWidth="1"/>
    <col min="2068" max="2068" width="0.625" style="9" customWidth="1"/>
    <col min="2069" max="2069" width="3.25" style="9" customWidth="1"/>
    <col min="2070" max="2305" width="9" style="9"/>
    <col min="2306" max="2306" width="1" style="9" customWidth="1"/>
    <col min="2307" max="2307" width="6" style="9" customWidth="1"/>
    <col min="2308" max="2309" width="4.625" style="9" customWidth="1"/>
    <col min="2310" max="2310" width="10.875" style="9" customWidth="1"/>
    <col min="2311" max="2312" width="9.875" style="9" customWidth="1"/>
    <col min="2313" max="2313" width="9.125" style="9" customWidth="1"/>
    <col min="2314" max="2314" width="9.375" style="9" customWidth="1"/>
    <col min="2315" max="2315" width="9.625" style="9" customWidth="1"/>
    <col min="2316" max="2316" width="10.875" style="9" customWidth="1"/>
    <col min="2317" max="2317" width="10.75" style="9" customWidth="1"/>
    <col min="2318" max="2318" width="10.25" style="9" customWidth="1"/>
    <col min="2319" max="2321" width="9.875" style="9" customWidth="1"/>
    <col min="2322" max="2322" width="0.375" style="9" customWidth="1"/>
    <col min="2323" max="2323" width="26.75" style="9" customWidth="1"/>
    <col min="2324" max="2324" width="0.625" style="9" customWidth="1"/>
    <col min="2325" max="2325" width="3.25" style="9" customWidth="1"/>
    <col min="2326" max="2561" width="9" style="9"/>
    <col min="2562" max="2562" width="1" style="9" customWidth="1"/>
    <col min="2563" max="2563" width="6" style="9" customWidth="1"/>
    <col min="2564" max="2565" width="4.625" style="9" customWidth="1"/>
    <col min="2566" max="2566" width="10.875" style="9" customWidth="1"/>
    <col min="2567" max="2568" width="9.875" style="9" customWidth="1"/>
    <col min="2569" max="2569" width="9.125" style="9" customWidth="1"/>
    <col min="2570" max="2570" width="9.375" style="9" customWidth="1"/>
    <col min="2571" max="2571" width="9.625" style="9" customWidth="1"/>
    <col min="2572" max="2572" width="10.875" style="9" customWidth="1"/>
    <col min="2573" max="2573" width="10.75" style="9" customWidth="1"/>
    <col min="2574" max="2574" width="10.25" style="9" customWidth="1"/>
    <col min="2575" max="2577" width="9.875" style="9" customWidth="1"/>
    <col min="2578" max="2578" width="0.375" style="9" customWidth="1"/>
    <col min="2579" max="2579" width="26.75" style="9" customWidth="1"/>
    <col min="2580" max="2580" width="0.625" style="9" customWidth="1"/>
    <col min="2581" max="2581" width="3.25" style="9" customWidth="1"/>
    <col min="2582" max="2817" width="9" style="9"/>
    <col min="2818" max="2818" width="1" style="9" customWidth="1"/>
    <col min="2819" max="2819" width="6" style="9" customWidth="1"/>
    <col min="2820" max="2821" width="4.625" style="9" customWidth="1"/>
    <col min="2822" max="2822" width="10.875" style="9" customWidth="1"/>
    <col min="2823" max="2824" width="9.875" style="9" customWidth="1"/>
    <col min="2825" max="2825" width="9.125" style="9" customWidth="1"/>
    <col min="2826" max="2826" width="9.375" style="9" customWidth="1"/>
    <col min="2827" max="2827" width="9.625" style="9" customWidth="1"/>
    <col min="2828" max="2828" width="10.875" style="9" customWidth="1"/>
    <col min="2829" max="2829" width="10.75" style="9" customWidth="1"/>
    <col min="2830" max="2830" width="10.25" style="9" customWidth="1"/>
    <col min="2831" max="2833" width="9.875" style="9" customWidth="1"/>
    <col min="2834" max="2834" width="0.375" style="9" customWidth="1"/>
    <col min="2835" max="2835" width="26.75" style="9" customWidth="1"/>
    <col min="2836" max="2836" width="0.625" style="9" customWidth="1"/>
    <col min="2837" max="2837" width="3.25" style="9" customWidth="1"/>
    <col min="2838" max="3073" width="9" style="9"/>
    <col min="3074" max="3074" width="1" style="9" customWidth="1"/>
    <col min="3075" max="3075" width="6" style="9" customWidth="1"/>
    <col min="3076" max="3077" width="4.625" style="9" customWidth="1"/>
    <col min="3078" max="3078" width="10.875" style="9" customWidth="1"/>
    <col min="3079" max="3080" width="9.875" style="9" customWidth="1"/>
    <col min="3081" max="3081" width="9.125" style="9" customWidth="1"/>
    <col min="3082" max="3082" width="9.375" style="9" customWidth="1"/>
    <col min="3083" max="3083" width="9.625" style="9" customWidth="1"/>
    <col min="3084" max="3084" width="10.875" style="9" customWidth="1"/>
    <col min="3085" max="3085" width="10.75" style="9" customWidth="1"/>
    <col min="3086" max="3086" width="10.25" style="9" customWidth="1"/>
    <col min="3087" max="3089" width="9.875" style="9" customWidth="1"/>
    <col min="3090" max="3090" width="0.375" style="9" customWidth="1"/>
    <col min="3091" max="3091" width="26.75" style="9" customWidth="1"/>
    <col min="3092" max="3092" width="0.625" style="9" customWidth="1"/>
    <col min="3093" max="3093" width="3.25" style="9" customWidth="1"/>
    <col min="3094" max="3329" width="9" style="9"/>
    <col min="3330" max="3330" width="1" style="9" customWidth="1"/>
    <col min="3331" max="3331" width="6" style="9" customWidth="1"/>
    <col min="3332" max="3333" width="4.625" style="9" customWidth="1"/>
    <col min="3334" max="3334" width="10.875" style="9" customWidth="1"/>
    <col min="3335" max="3336" width="9.875" style="9" customWidth="1"/>
    <col min="3337" max="3337" width="9.125" style="9" customWidth="1"/>
    <col min="3338" max="3338" width="9.375" style="9" customWidth="1"/>
    <col min="3339" max="3339" width="9.625" style="9" customWidth="1"/>
    <col min="3340" max="3340" width="10.875" style="9" customWidth="1"/>
    <col min="3341" max="3341" width="10.75" style="9" customWidth="1"/>
    <col min="3342" max="3342" width="10.25" style="9" customWidth="1"/>
    <col min="3343" max="3345" width="9.875" style="9" customWidth="1"/>
    <col min="3346" max="3346" width="0.375" style="9" customWidth="1"/>
    <col min="3347" max="3347" width="26.75" style="9" customWidth="1"/>
    <col min="3348" max="3348" width="0.625" style="9" customWidth="1"/>
    <col min="3349" max="3349" width="3.25" style="9" customWidth="1"/>
    <col min="3350" max="3585" width="9" style="9"/>
    <col min="3586" max="3586" width="1" style="9" customWidth="1"/>
    <col min="3587" max="3587" width="6" style="9" customWidth="1"/>
    <col min="3588" max="3589" width="4.625" style="9" customWidth="1"/>
    <col min="3590" max="3590" width="10.875" style="9" customWidth="1"/>
    <col min="3591" max="3592" width="9.875" style="9" customWidth="1"/>
    <col min="3593" max="3593" width="9.125" style="9" customWidth="1"/>
    <col min="3594" max="3594" width="9.375" style="9" customWidth="1"/>
    <col min="3595" max="3595" width="9.625" style="9" customWidth="1"/>
    <col min="3596" max="3596" width="10.875" style="9" customWidth="1"/>
    <col min="3597" max="3597" width="10.75" style="9" customWidth="1"/>
    <col min="3598" max="3598" width="10.25" style="9" customWidth="1"/>
    <col min="3599" max="3601" width="9.875" style="9" customWidth="1"/>
    <col min="3602" max="3602" width="0.375" style="9" customWidth="1"/>
    <col min="3603" max="3603" width="26.75" style="9" customWidth="1"/>
    <col min="3604" max="3604" width="0.625" style="9" customWidth="1"/>
    <col min="3605" max="3605" width="3.25" style="9" customWidth="1"/>
    <col min="3606" max="3841" width="9" style="9"/>
    <col min="3842" max="3842" width="1" style="9" customWidth="1"/>
    <col min="3843" max="3843" width="6" style="9" customWidth="1"/>
    <col min="3844" max="3845" width="4.625" style="9" customWidth="1"/>
    <col min="3846" max="3846" width="10.875" style="9" customWidth="1"/>
    <col min="3847" max="3848" width="9.875" style="9" customWidth="1"/>
    <col min="3849" max="3849" width="9.125" style="9" customWidth="1"/>
    <col min="3850" max="3850" width="9.375" style="9" customWidth="1"/>
    <col min="3851" max="3851" width="9.625" style="9" customWidth="1"/>
    <col min="3852" max="3852" width="10.875" style="9" customWidth="1"/>
    <col min="3853" max="3853" width="10.75" style="9" customWidth="1"/>
    <col min="3854" max="3854" width="10.25" style="9" customWidth="1"/>
    <col min="3855" max="3857" width="9.875" style="9" customWidth="1"/>
    <col min="3858" max="3858" width="0.375" style="9" customWidth="1"/>
    <col min="3859" max="3859" width="26.75" style="9" customWidth="1"/>
    <col min="3860" max="3860" width="0.625" style="9" customWidth="1"/>
    <col min="3861" max="3861" width="3.25" style="9" customWidth="1"/>
    <col min="3862" max="4097" width="9" style="9"/>
    <col min="4098" max="4098" width="1" style="9" customWidth="1"/>
    <col min="4099" max="4099" width="6" style="9" customWidth="1"/>
    <col min="4100" max="4101" width="4.625" style="9" customWidth="1"/>
    <col min="4102" max="4102" width="10.875" style="9" customWidth="1"/>
    <col min="4103" max="4104" width="9.875" style="9" customWidth="1"/>
    <col min="4105" max="4105" width="9.125" style="9" customWidth="1"/>
    <col min="4106" max="4106" width="9.375" style="9" customWidth="1"/>
    <col min="4107" max="4107" width="9.625" style="9" customWidth="1"/>
    <col min="4108" max="4108" width="10.875" style="9" customWidth="1"/>
    <col min="4109" max="4109" width="10.75" style="9" customWidth="1"/>
    <col min="4110" max="4110" width="10.25" style="9" customWidth="1"/>
    <col min="4111" max="4113" width="9.875" style="9" customWidth="1"/>
    <col min="4114" max="4114" width="0.375" style="9" customWidth="1"/>
    <col min="4115" max="4115" width="26.75" style="9" customWidth="1"/>
    <col min="4116" max="4116" width="0.625" style="9" customWidth="1"/>
    <col min="4117" max="4117" width="3.25" style="9" customWidth="1"/>
    <col min="4118" max="4353" width="9" style="9"/>
    <col min="4354" max="4354" width="1" style="9" customWidth="1"/>
    <col min="4355" max="4355" width="6" style="9" customWidth="1"/>
    <col min="4356" max="4357" width="4.625" style="9" customWidth="1"/>
    <col min="4358" max="4358" width="10.875" style="9" customWidth="1"/>
    <col min="4359" max="4360" width="9.875" style="9" customWidth="1"/>
    <col min="4361" max="4361" width="9.125" style="9" customWidth="1"/>
    <col min="4362" max="4362" width="9.375" style="9" customWidth="1"/>
    <col min="4363" max="4363" width="9.625" style="9" customWidth="1"/>
    <col min="4364" max="4364" width="10.875" style="9" customWidth="1"/>
    <col min="4365" max="4365" width="10.75" style="9" customWidth="1"/>
    <col min="4366" max="4366" width="10.25" style="9" customWidth="1"/>
    <col min="4367" max="4369" width="9.875" style="9" customWidth="1"/>
    <col min="4370" max="4370" width="0.375" style="9" customWidth="1"/>
    <col min="4371" max="4371" width="26.75" style="9" customWidth="1"/>
    <col min="4372" max="4372" width="0.625" style="9" customWidth="1"/>
    <col min="4373" max="4373" width="3.25" style="9" customWidth="1"/>
    <col min="4374" max="4609" width="9" style="9"/>
    <col min="4610" max="4610" width="1" style="9" customWidth="1"/>
    <col min="4611" max="4611" width="6" style="9" customWidth="1"/>
    <col min="4612" max="4613" width="4.625" style="9" customWidth="1"/>
    <col min="4614" max="4614" width="10.875" style="9" customWidth="1"/>
    <col min="4615" max="4616" width="9.875" style="9" customWidth="1"/>
    <col min="4617" max="4617" width="9.125" style="9" customWidth="1"/>
    <col min="4618" max="4618" width="9.375" style="9" customWidth="1"/>
    <col min="4619" max="4619" width="9.625" style="9" customWidth="1"/>
    <col min="4620" max="4620" width="10.875" style="9" customWidth="1"/>
    <col min="4621" max="4621" width="10.75" style="9" customWidth="1"/>
    <col min="4622" max="4622" width="10.25" style="9" customWidth="1"/>
    <col min="4623" max="4625" width="9.875" style="9" customWidth="1"/>
    <col min="4626" max="4626" width="0.375" style="9" customWidth="1"/>
    <col min="4627" max="4627" width="26.75" style="9" customWidth="1"/>
    <col min="4628" max="4628" width="0.625" style="9" customWidth="1"/>
    <col min="4629" max="4629" width="3.25" style="9" customWidth="1"/>
    <col min="4630" max="4865" width="9" style="9"/>
    <col min="4866" max="4866" width="1" style="9" customWidth="1"/>
    <col min="4867" max="4867" width="6" style="9" customWidth="1"/>
    <col min="4868" max="4869" width="4.625" style="9" customWidth="1"/>
    <col min="4870" max="4870" width="10.875" style="9" customWidth="1"/>
    <col min="4871" max="4872" width="9.875" style="9" customWidth="1"/>
    <col min="4873" max="4873" width="9.125" style="9" customWidth="1"/>
    <col min="4874" max="4874" width="9.375" style="9" customWidth="1"/>
    <col min="4875" max="4875" width="9.625" style="9" customWidth="1"/>
    <col min="4876" max="4876" width="10.875" style="9" customWidth="1"/>
    <col min="4877" max="4877" width="10.75" style="9" customWidth="1"/>
    <col min="4878" max="4878" width="10.25" style="9" customWidth="1"/>
    <col min="4879" max="4881" width="9.875" style="9" customWidth="1"/>
    <col min="4882" max="4882" width="0.375" style="9" customWidth="1"/>
    <col min="4883" max="4883" width="26.75" style="9" customWidth="1"/>
    <col min="4884" max="4884" width="0.625" style="9" customWidth="1"/>
    <col min="4885" max="4885" width="3.25" style="9" customWidth="1"/>
    <col min="4886" max="5121" width="9" style="9"/>
    <col min="5122" max="5122" width="1" style="9" customWidth="1"/>
    <col min="5123" max="5123" width="6" style="9" customWidth="1"/>
    <col min="5124" max="5125" width="4.625" style="9" customWidth="1"/>
    <col min="5126" max="5126" width="10.875" style="9" customWidth="1"/>
    <col min="5127" max="5128" width="9.875" style="9" customWidth="1"/>
    <col min="5129" max="5129" width="9.125" style="9" customWidth="1"/>
    <col min="5130" max="5130" width="9.375" style="9" customWidth="1"/>
    <col min="5131" max="5131" width="9.625" style="9" customWidth="1"/>
    <col min="5132" max="5132" width="10.875" style="9" customWidth="1"/>
    <col min="5133" max="5133" width="10.75" style="9" customWidth="1"/>
    <col min="5134" max="5134" width="10.25" style="9" customWidth="1"/>
    <col min="5135" max="5137" width="9.875" style="9" customWidth="1"/>
    <col min="5138" max="5138" width="0.375" style="9" customWidth="1"/>
    <col min="5139" max="5139" width="26.75" style="9" customWidth="1"/>
    <col min="5140" max="5140" width="0.625" style="9" customWidth="1"/>
    <col min="5141" max="5141" width="3.25" style="9" customWidth="1"/>
    <col min="5142" max="5377" width="9" style="9"/>
    <col min="5378" max="5378" width="1" style="9" customWidth="1"/>
    <col min="5379" max="5379" width="6" style="9" customWidth="1"/>
    <col min="5380" max="5381" width="4.625" style="9" customWidth="1"/>
    <col min="5382" max="5382" width="10.875" style="9" customWidth="1"/>
    <col min="5383" max="5384" width="9.875" style="9" customWidth="1"/>
    <col min="5385" max="5385" width="9.125" style="9" customWidth="1"/>
    <col min="5386" max="5386" width="9.375" style="9" customWidth="1"/>
    <col min="5387" max="5387" width="9.625" style="9" customWidth="1"/>
    <col min="5388" max="5388" width="10.875" style="9" customWidth="1"/>
    <col min="5389" max="5389" width="10.75" style="9" customWidth="1"/>
    <col min="5390" max="5390" width="10.25" style="9" customWidth="1"/>
    <col min="5391" max="5393" width="9.875" style="9" customWidth="1"/>
    <col min="5394" max="5394" width="0.375" style="9" customWidth="1"/>
    <col min="5395" max="5395" width="26.75" style="9" customWidth="1"/>
    <col min="5396" max="5396" width="0.625" style="9" customWidth="1"/>
    <col min="5397" max="5397" width="3.25" style="9" customWidth="1"/>
    <col min="5398" max="5633" width="9" style="9"/>
    <col min="5634" max="5634" width="1" style="9" customWidth="1"/>
    <col min="5635" max="5635" width="6" style="9" customWidth="1"/>
    <col min="5636" max="5637" width="4.625" style="9" customWidth="1"/>
    <col min="5638" max="5638" width="10.875" style="9" customWidth="1"/>
    <col min="5639" max="5640" width="9.875" style="9" customWidth="1"/>
    <col min="5641" max="5641" width="9.125" style="9" customWidth="1"/>
    <col min="5642" max="5642" width="9.375" style="9" customWidth="1"/>
    <col min="5643" max="5643" width="9.625" style="9" customWidth="1"/>
    <col min="5644" max="5644" width="10.875" style="9" customWidth="1"/>
    <col min="5645" max="5645" width="10.75" style="9" customWidth="1"/>
    <col min="5646" max="5646" width="10.25" style="9" customWidth="1"/>
    <col min="5647" max="5649" width="9.875" style="9" customWidth="1"/>
    <col min="5650" max="5650" width="0.375" style="9" customWidth="1"/>
    <col min="5651" max="5651" width="26.75" style="9" customWidth="1"/>
    <col min="5652" max="5652" width="0.625" style="9" customWidth="1"/>
    <col min="5653" max="5653" width="3.25" style="9" customWidth="1"/>
    <col min="5654" max="5889" width="9" style="9"/>
    <col min="5890" max="5890" width="1" style="9" customWidth="1"/>
    <col min="5891" max="5891" width="6" style="9" customWidth="1"/>
    <col min="5892" max="5893" width="4.625" style="9" customWidth="1"/>
    <col min="5894" max="5894" width="10.875" style="9" customWidth="1"/>
    <col min="5895" max="5896" width="9.875" style="9" customWidth="1"/>
    <col min="5897" max="5897" width="9.125" style="9" customWidth="1"/>
    <col min="5898" max="5898" width="9.375" style="9" customWidth="1"/>
    <col min="5899" max="5899" width="9.625" style="9" customWidth="1"/>
    <col min="5900" max="5900" width="10.875" style="9" customWidth="1"/>
    <col min="5901" max="5901" width="10.75" style="9" customWidth="1"/>
    <col min="5902" max="5902" width="10.25" style="9" customWidth="1"/>
    <col min="5903" max="5905" width="9.875" style="9" customWidth="1"/>
    <col min="5906" max="5906" width="0.375" style="9" customWidth="1"/>
    <col min="5907" max="5907" width="26.75" style="9" customWidth="1"/>
    <col min="5908" max="5908" width="0.625" style="9" customWidth="1"/>
    <col min="5909" max="5909" width="3.25" style="9" customWidth="1"/>
    <col min="5910" max="6145" width="9" style="9"/>
    <col min="6146" max="6146" width="1" style="9" customWidth="1"/>
    <col min="6147" max="6147" width="6" style="9" customWidth="1"/>
    <col min="6148" max="6149" width="4.625" style="9" customWidth="1"/>
    <col min="6150" max="6150" width="10.875" style="9" customWidth="1"/>
    <col min="6151" max="6152" width="9.875" style="9" customWidth="1"/>
    <col min="6153" max="6153" width="9.125" style="9" customWidth="1"/>
    <col min="6154" max="6154" width="9.375" style="9" customWidth="1"/>
    <col min="6155" max="6155" width="9.625" style="9" customWidth="1"/>
    <col min="6156" max="6156" width="10.875" style="9" customWidth="1"/>
    <col min="6157" max="6157" width="10.75" style="9" customWidth="1"/>
    <col min="6158" max="6158" width="10.25" style="9" customWidth="1"/>
    <col min="6159" max="6161" width="9.875" style="9" customWidth="1"/>
    <col min="6162" max="6162" width="0.375" style="9" customWidth="1"/>
    <col min="6163" max="6163" width="26.75" style="9" customWidth="1"/>
    <col min="6164" max="6164" width="0.625" style="9" customWidth="1"/>
    <col min="6165" max="6165" width="3.25" style="9" customWidth="1"/>
    <col min="6166" max="6401" width="9" style="9"/>
    <col min="6402" max="6402" width="1" style="9" customWidth="1"/>
    <col min="6403" max="6403" width="6" style="9" customWidth="1"/>
    <col min="6404" max="6405" width="4.625" style="9" customWidth="1"/>
    <col min="6406" max="6406" width="10.875" style="9" customWidth="1"/>
    <col min="6407" max="6408" width="9.875" style="9" customWidth="1"/>
    <col min="6409" max="6409" width="9.125" style="9" customWidth="1"/>
    <col min="6410" max="6410" width="9.375" style="9" customWidth="1"/>
    <col min="6411" max="6411" width="9.625" style="9" customWidth="1"/>
    <col min="6412" max="6412" width="10.875" style="9" customWidth="1"/>
    <col min="6413" max="6413" width="10.75" style="9" customWidth="1"/>
    <col min="6414" max="6414" width="10.25" style="9" customWidth="1"/>
    <col min="6415" max="6417" width="9.875" style="9" customWidth="1"/>
    <col min="6418" max="6418" width="0.375" style="9" customWidth="1"/>
    <col min="6419" max="6419" width="26.75" style="9" customWidth="1"/>
    <col min="6420" max="6420" width="0.625" style="9" customWidth="1"/>
    <col min="6421" max="6421" width="3.25" style="9" customWidth="1"/>
    <col min="6422" max="6657" width="9" style="9"/>
    <col min="6658" max="6658" width="1" style="9" customWidth="1"/>
    <col min="6659" max="6659" width="6" style="9" customWidth="1"/>
    <col min="6660" max="6661" width="4.625" style="9" customWidth="1"/>
    <col min="6662" max="6662" width="10.875" style="9" customWidth="1"/>
    <col min="6663" max="6664" width="9.875" style="9" customWidth="1"/>
    <col min="6665" max="6665" width="9.125" style="9" customWidth="1"/>
    <col min="6666" max="6666" width="9.375" style="9" customWidth="1"/>
    <col min="6667" max="6667" width="9.625" style="9" customWidth="1"/>
    <col min="6668" max="6668" width="10.875" style="9" customWidth="1"/>
    <col min="6669" max="6669" width="10.75" style="9" customWidth="1"/>
    <col min="6670" max="6670" width="10.25" style="9" customWidth="1"/>
    <col min="6671" max="6673" width="9.875" style="9" customWidth="1"/>
    <col min="6674" max="6674" width="0.375" style="9" customWidth="1"/>
    <col min="6675" max="6675" width="26.75" style="9" customWidth="1"/>
    <col min="6676" max="6676" width="0.625" style="9" customWidth="1"/>
    <col min="6677" max="6677" width="3.25" style="9" customWidth="1"/>
    <col min="6678" max="6913" width="9" style="9"/>
    <col min="6914" max="6914" width="1" style="9" customWidth="1"/>
    <col min="6915" max="6915" width="6" style="9" customWidth="1"/>
    <col min="6916" max="6917" width="4.625" style="9" customWidth="1"/>
    <col min="6918" max="6918" width="10.875" style="9" customWidth="1"/>
    <col min="6919" max="6920" width="9.875" style="9" customWidth="1"/>
    <col min="6921" max="6921" width="9.125" style="9" customWidth="1"/>
    <col min="6922" max="6922" width="9.375" style="9" customWidth="1"/>
    <col min="6923" max="6923" width="9.625" style="9" customWidth="1"/>
    <col min="6924" max="6924" width="10.875" style="9" customWidth="1"/>
    <col min="6925" max="6925" width="10.75" style="9" customWidth="1"/>
    <col min="6926" max="6926" width="10.25" style="9" customWidth="1"/>
    <col min="6927" max="6929" width="9.875" style="9" customWidth="1"/>
    <col min="6930" max="6930" width="0.375" style="9" customWidth="1"/>
    <col min="6931" max="6931" width="26.75" style="9" customWidth="1"/>
    <col min="6932" max="6932" width="0.625" style="9" customWidth="1"/>
    <col min="6933" max="6933" width="3.25" style="9" customWidth="1"/>
    <col min="6934" max="7169" width="9" style="9"/>
    <col min="7170" max="7170" width="1" style="9" customWidth="1"/>
    <col min="7171" max="7171" width="6" style="9" customWidth="1"/>
    <col min="7172" max="7173" width="4.625" style="9" customWidth="1"/>
    <col min="7174" max="7174" width="10.875" style="9" customWidth="1"/>
    <col min="7175" max="7176" width="9.875" style="9" customWidth="1"/>
    <col min="7177" max="7177" width="9.125" style="9" customWidth="1"/>
    <col min="7178" max="7178" width="9.375" style="9" customWidth="1"/>
    <col min="7179" max="7179" width="9.625" style="9" customWidth="1"/>
    <col min="7180" max="7180" width="10.875" style="9" customWidth="1"/>
    <col min="7181" max="7181" width="10.75" style="9" customWidth="1"/>
    <col min="7182" max="7182" width="10.25" style="9" customWidth="1"/>
    <col min="7183" max="7185" width="9.875" style="9" customWidth="1"/>
    <col min="7186" max="7186" width="0.375" style="9" customWidth="1"/>
    <col min="7187" max="7187" width="26.75" style="9" customWidth="1"/>
    <col min="7188" max="7188" width="0.625" style="9" customWidth="1"/>
    <col min="7189" max="7189" width="3.25" style="9" customWidth="1"/>
    <col min="7190" max="7425" width="9" style="9"/>
    <col min="7426" max="7426" width="1" style="9" customWidth="1"/>
    <col min="7427" max="7427" width="6" style="9" customWidth="1"/>
    <col min="7428" max="7429" width="4.625" style="9" customWidth="1"/>
    <col min="7430" max="7430" width="10.875" style="9" customWidth="1"/>
    <col min="7431" max="7432" width="9.875" style="9" customWidth="1"/>
    <col min="7433" max="7433" width="9.125" style="9" customWidth="1"/>
    <col min="7434" max="7434" width="9.375" style="9" customWidth="1"/>
    <col min="7435" max="7435" width="9.625" style="9" customWidth="1"/>
    <col min="7436" max="7436" width="10.875" style="9" customWidth="1"/>
    <col min="7437" max="7437" width="10.75" style="9" customWidth="1"/>
    <col min="7438" max="7438" width="10.25" style="9" customWidth="1"/>
    <col min="7439" max="7441" width="9.875" style="9" customWidth="1"/>
    <col min="7442" max="7442" width="0.375" style="9" customWidth="1"/>
    <col min="7443" max="7443" width="26.75" style="9" customWidth="1"/>
    <col min="7444" max="7444" width="0.625" style="9" customWidth="1"/>
    <col min="7445" max="7445" width="3.25" style="9" customWidth="1"/>
    <col min="7446" max="7681" width="9" style="9"/>
    <col min="7682" max="7682" width="1" style="9" customWidth="1"/>
    <col min="7683" max="7683" width="6" style="9" customWidth="1"/>
    <col min="7684" max="7685" width="4.625" style="9" customWidth="1"/>
    <col min="7686" max="7686" width="10.875" style="9" customWidth="1"/>
    <col min="7687" max="7688" width="9.875" style="9" customWidth="1"/>
    <col min="7689" max="7689" width="9.125" style="9" customWidth="1"/>
    <col min="7690" max="7690" width="9.375" style="9" customWidth="1"/>
    <col min="7691" max="7691" width="9.625" style="9" customWidth="1"/>
    <col min="7692" max="7692" width="10.875" style="9" customWidth="1"/>
    <col min="7693" max="7693" width="10.75" style="9" customWidth="1"/>
    <col min="7694" max="7694" width="10.25" style="9" customWidth="1"/>
    <col min="7695" max="7697" width="9.875" style="9" customWidth="1"/>
    <col min="7698" max="7698" width="0.375" style="9" customWidth="1"/>
    <col min="7699" max="7699" width="26.75" style="9" customWidth="1"/>
    <col min="7700" max="7700" width="0.625" style="9" customWidth="1"/>
    <col min="7701" max="7701" width="3.25" style="9" customWidth="1"/>
    <col min="7702" max="7937" width="9" style="9"/>
    <col min="7938" max="7938" width="1" style="9" customWidth="1"/>
    <col min="7939" max="7939" width="6" style="9" customWidth="1"/>
    <col min="7940" max="7941" width="4.625" style="9" customWidth="1"/>
    <col min="7942" max="7942" width="10.875" style="9" customWidth="1"/>
    <col min="7943" max="7944" width="9.875" style="9" customWidth="1"/>
    <col min="7945" max="7945" width="9.125" style="9" customWidth="1"/>
    <col min="7946" max="7946" width="9.375" style="9" customWidth="1"/>
    <col min="7947" max="7947" width="9.625" style="9" customWidth="1"/>
    <col min="7948" max="7948" width="10.875" style="9" customWidth="1"/>
    <col min="7949" max="7949" width="10.75" style="9" customWidth="1"/>
    <col min="7950" max="7950" width="10.25" style="9" customWidth="1"/>
    <col min="7951" max="7953" width="9.875" style="9" customWidth="1"/>
    <col min="7954" max="7954" width="0.375" style="9" customWidth="1"/>
    <col min="7955" max="7955" width="26.75" style="9" customWidth="1"/>
    <col min="7956" max="7956" width="0.625" style="9" customWidth="1"/>
    <col min="7957" max="7957" width="3.25" style="9" customWidth="1"/>
    <col min="7958" max="8193" width="9" style="9"/>
    <col min="8194" max="8194" width="1" style="9" customWidth="1"/>
    <col min="8195" max="8195" width="6" style="9" customWidth="1"/>
    <col min="8196" max="8197" width="4.625" style="9" customWidth="1"/>
    <col min="8198" max="8198" width="10.875" style="9" customWidth="1"/>
    <col min="8199" max="8200" width="9.875" style="9" customWidth="1"/>
    <col min="8201" max="8201" width="9.125" style="9" customWidth="1"/>
    <col min="8202" max="8202" width="9.375" style="9" customWidth="1"/>
    <col min="8203" max="8203" width="9.625" style="9" customWidth="1"/>
    <col min="8204" max="8204" width="10.875" style="9" customWidth="1"/>
    <col min="8205" max="8205" width="10.75" style="9" customWidth="1"/>
    <col min="8206" max="8206" width="10.25" style="9" customWidth="1"/>
    <col min="8207" max="8209" width="9.875" style="9" customWidth="1"/>
    <col min="8210" max="8210" width="0.375" style="9" customWidth="1"/>
    <col min="8211" max="8211" width="26.75" style="9" customWidth="1"/>
    <col min="8212" max="8212" width="0.625" style="9" customWidth="1"/>
    <col min="8213" max="8213" width="3.25" style="9" customWidth="1"/>
    <col min="8214" max="8449" width="9" style="9"/>
    <col min="8450" max="8450" width="1" style="9" customWidth="1"/>
    <col min="8451" max="8451" width="6" style="9" customWidth="1"/>
    <col min="8452" max="8453" width="4.625" style="9" customWidth="1"/>
    <col min="8454" max="8454" width="10.875" style="9" customWidth="1"/>
    <col min="8455" max="8456" width="9.875" style="9" customWidth="1"/>
    <col min="8457" max="8457" width="9.125" style="9" customWidth="1"/>
    <col min="8458" max="8458" width="9.375" style="9" customWidth="1"/>
    <col min="8459" max="8459" width="9.625" style="9" customWidth="1"/>
    <col min="8460" max="8460" width="10.875" style="9" customWidth="1"/>
    <col min="8461" max="8461" width="10.75" style="9" customWidth="1"/>
    <col min="8462" max="8462" width="10.25" style="9" customWidth="1"/>
    <col min="8463" max="8465" width="9.875" style="9" customWidth="1"/>
    <col min="8466" max="8466" width="0.375" style="9" customWidth="1"/>
    <col min="8467" max="8467" width="26.75" style="9" customWidth="1"/>
    <col min="8468" max="8468" width="0.625" style="9" customWidth="1"/>
    <col min="8469" max="8469" width="3.25" style="9" customWidth="1"/>
    <col min="8470" max="8705" width="9" style="9"/>
    <col min="8706" max="8706" width="1" style="9" customWidth="1"/>
    <col min="8707" max="8707" width="6" style="9" customWidth="1"/>
    <col min="8708" max="8709" width="4.625" style="9" customWidth="1"/>
    <col min="8710" max="8710" width="10.875" style="9" customWidth="1"/>
    <col min="8711" max="8712" width="9.875" style="9" customWidth="1"/>
    <col min="8713" max="8713" width="9.125" style="9" customWidth="1"/>
    <col min="8714" max="8714" width="9.375" style="9" customWidth="1"/>
    <col min="8715" max="8715" width="9.625" style="9" customWidth="1"/>
    <col min="8716" max="8716" width="10.875" style="9" customWidth="1"/>
    <col min="8717" max="8717" width="10.75" style="9" customWidth="1"/>
    <col min="8718" max="8718" width="10.25" style="9" customWidth="1"/>
    <col min="8719" max="8721" width="9.875" style="9" customWidth="1"/>
    <col min="8722" max="8722" width="0.375" style="9" customWidth="1"/>
    <col min="8723" max="8723" width="26.75" style="9" customWidth="1"/>
    <col min="8724" max="8724" width="0.625" style="9" customWidth="1"/>
    <col min="8725" max="8725" width="3.25" style="9" customWidth="1"/>
    <col min="8726" max="8961" width="9" style="9"/>
    <col min="8962" max="8962" width="1" style="9" customWidth="1"/>
    <col min="8963" max="8963" width="6" style="9" customWidth="1"/>
    <col min="8964" max="8965" width="4.625" style="9" customWidth="1"/>
    <col min="8966" max="8966" width="10.875" style="9" customWidth="1"/>
    <col min="8967" max="8968" width="9.875" style="9" customWidth="1"/>
    <col min="8969" max="8969" width="9.125" style="9" customWidth="1"/>
    <col min="8970" max="8970" width="9.375" style="9" customWidth="1"/>
    <col min="8971" max="8971" width="9.625" style="9" customWidth="1"/>
    <col min="8972" max="8972" width="10.875" style="9" customWidth="1"/>
    <col min="8973" max="8973" width="10.75" style="9" customWidth="1"/>
    <col min="8974" max="8974" width="10.25" style="9" customWidth="1"/>
    <col min="8975" max="8977" width="9.875" style="9" customWidth="1"/>
    <col min="8978" max="8978" width="0.375" style="9" customWidth="1"/>
    <col min="8979" max="8979" width="26.75" style="9" customWidth="1"/>
    <col min="8980" max="8980" width="0.625" style="9" customWidth="1"/>
    <col min="8981" max="8981" width="3.25" style="9" customWidth="1"/>
    <col min="8982" max="9217" width="9" style="9"/>
    <col min="9218" max="9218" width="1" style="9" customWidth="1"/>
    <col min="9219" max="9219" width="6" style="9" customWidth="1"/>
    <col min="9220" max="9221" width="4.625" style="9" customWidth="1"/>
    <col min="9222" max="9222" width="10.875" style="9" customWidth="1"/>
    <col min="9223" max="9224" width="9.875" style="9" customWidth="1"/>
    <col min="9225" max="9225" width="9.125" style="9" customWidth="1"/>
    <col min="9226" max="9226" width="9.375" style="9" customWidth="1"/>
    <col min="9227" max="9227" width="9.625" style="9" customWidth="1"/>
    <col min="9228" max="9228" width="10.875" style="9" customWidth="1"/>
    <col min="9229" max="9229" width="10.75" style="9" customWidth="1"/>
    <col min="9230" max="9230" width="10.25" style="9" customWidth="1"/>
    <col min="9231" max="9233" width="9.875" style="9" customWidth="1"/>
    <col min="9234" max="9234" width="0.375" style="9" customWidth="1"/>
    <col min="9235" max="9235" width="26.75" style="9" customWidth="1"/>
    <col min="9236" max="9236" width="0.625" style="9" customWidth="1"/>
    <col min="9237" max="9237" width="3.25" style="9" customWidth="1"/>
    <col min="9238" max="9473" width="9" style="9"/>
    <col min="9474" max="9474" width="1" style="9" customWidth="1"/>
    <col min="9475" max="9475" width="6" style="9" customWidth="1"/>
    <col min="9476" max="9477" width="4.625" style="9" customWidth="1"/>
    <col min="9478" max="9478" width="10.875" style="9" customWidth="1"/>
    <col min="9479" max="9480" width="9.875" style="9" customWidth="1"/>
    <col min="9481" max="9481" width="9.125" style="9" customWidth="1"/>
    <col min="9482" max="9482" width="9.375" style="9" customWidth="1"/>
    <col min="9483" max="9483" width="9.625" style="9" customWidth="1"/>
    <col min="9484" max="9484" width="10.875" style="9" customWidth="1"/>
    <col min="9485" max="9485" width="10.75" style="9" customWidth="1"/>
    <col min="9486" max="9486" width="10.25" style="9" customWidth="1"/>
    <col min="9487" max="9489" width="9.875" style="9" customWidth="1"/>
    <col min="9490" max="9490" width="0.375" style="9" customWidth="1"/>
    <col min="9491" max="9491" width="26.75" style="9" customWidth="1"/>
    <col min="9492" max="9492" width="0.625" style="9" customWidth="1"/>
    <col min="9493" max="9493" width="3.25" style="9" customWidth="1"/>
    <col min="9494" max="9729" width="9" style="9"/>
    <col min="9730" max="9730" width="1" style="9" customWidth="1"/>
    <col min="9731" max="9731" width="6" style="9" customWidth="1"/>
    <col min="9732" max="9733" width="4.625" style="9" customWidth="1"/>
    <col min="9734" max="9734" width="10.875" style="9" customWidth="1"/>
    <col min="9735" max="9736" width="9.875" style="9" customWidth="1"/>
    <col min="9737" max="9737" width="9.125" style="9" customWidth="1"/>
    <col min="9738" max="9738" width="9.375" style="9" customWidth="1"/>
    <col min="9739" max="9739" width="9.625" style="9" customWidth="1"/>
    <col min="9740" max="9740" width="10.875" style="9" customWidth="1"/>
    <col min="9741" max="9741" width="10.75" style="9" customWidth="1"/>
    <col min="9742" max="9742" width="10.25" style="9" customWidth="1"/>
    <col min="9743" max="9745" width="9.875" style="9" customWidth="1"/>
    <col min="9746" max="9746" width="0.375" style="9" customWidth="1"/>
    <col min="9747" max="9747" width="26.75" style="9" customWidth="1"/>
    <col min="9748" max="9748" width="0.625" style="9" customWidth="1"/>
    <col min="9749" max="9749" width="3.25" style="9" customWidth="1"/>
    <col min="9750" max="9985" width="9" style="9"/>
    <col min="9986" max="9986" width="1" style="9" customWidth="1"/>
    <col min="9987" max="9987" width="6" style="9" customWidth="1"/>
    <col min="9988" max="9989" width="4.625" style="9" customWidth="1"/>
    <col min="9990" max="9990" width="10.875" style="9" customWidth="1"/>
    <col min="9991" max="9992" width="9.875" style="9" customWidth="1"/>
    <col min="9993" max="9993" width="9.125" style="9" customWidth="1"/>
    <col min="9994" max="9994" width="9.375" style="9" customWidth="1"/>
    <col min="9995" max="9995" width="9.625" style="9" customWidth="1"/>
    <col min="9996" max="9996" width="10.875" style="9" customWidth="1"/>
    <col min="9997" max="9997" width="10.75" style="9" customWidth="1"/>
    <col min="9998" max="9998" width="10.25" style="9" customWidth="1"/>
    <col min="9999" max="10001" width="9.875" style="9" customWidth="1"/>
    <col min="10002" max="10002" width="0.375" style="9" customWidth="1"/>
    <col min="10003" max="10003" width="26.75" style="9" customWidth="1"/>
    <col min="10004" max="10004" width="0.625" style="9" customWidth="1"/>
    <col min="10005" max="10005" width="3.25" style="9" customWidth="1"/>
    <col min="10006" max="10241" width="9" style="9"/>
    <col min="10242" max="10242" width="1" style="9" customWidth="1"/>
    <col min="10243" max="10243" width="6" style="9" customWidth="1"/>
    <col min="10244" max="10245" width="4.625" style="9" customWidth="1"/>
    <col min="10246" max="10246" width="10.875" style="9" customWidth="1"/>
    <col min="10247" max="10248" width="9.875" style="9" customWidth="1"/>
    <col min="10249" max="10249" width="9.125" style="9" customWidth="1"/>
    <col min="10250" max="10250" width="9.375" style="9" customWidth="1"/>
    <col min="10251" max="10251" width="9.625" style="9" customWidth="1"/>
    <col min="10252" max="10252" width="10.875" style="9" customWidth="1"/>
    <col min="10253" max="10253" width="10.75" style="9" customWidth="1"/>
    <col min="10254" max="10254" width="10.25" style="9" customWidth="1"/>
    <col min="10255" max="10257" width="9.875" style="9" customWidth="1"/>
    <col min="10258" max="10258" width="0.375" style="9" customWidth="1"/>
    <col min="10259" max="10259" width="26.75" style="9" customWidth="1"/>
    <col min="10260" max="10260" width="0.625" style="9" customWidth="1"/>
    <col min="10261" max="10261" width="3.25" style="9" customWidth="1"/>
    <col min="10262" max="10497" width="9" style="9"/>
    <col min="10498" max="10498" width="1" style="9" customWidth="1"/>
    <col min="10499" max="10499" width="6" style="9" customWidth="1"/>
    <col min="10500" max="10501" width="4.625" style="9" customWidth="1"/>
    <col min="10502" max="10502" width="10.875" style="9" customWidth="1"/>
    <col min="10503" max="10504" width="9.875" style="9" customWidth="1"/>
    <col min="10505" max="10505" width="9.125" style="9" customWidth="1"/>
    <col min="10506" max="10506" width="9.375" style="9" customWidth="1"/>
    <col min="10507" max="10507" width="9.625" style="9" customWidth="1"/>
    <col min="10508" max="10508" width="10.875" style="9" customWidth="1"/>
    <col min="10509" max="10509" width="10.75" style="9" customWidth="1"/>
    <col min="10510" max="10510" width="10.25" style="9" customWidth="1"/>
    <col min="10511" max="10513" width="9.875" style="9" customWidth="1"/>
    <col min="10514" max="10514" width="0.375" style="9" customWidth="1"/>
    <col min="10515" max="10515" width="26.75" style="9" customWidth="1"/>
    <col min="10516" max="10516" width="0.625" style="9" customWidth="1"/>
    <col min="10517" max="10517" width="3.25" style="9" customWidth="1"/>
    <col min="10518" max="10753" width="9" style="9"/>
    <col min="10754" max="10754" width="1" style="9" customWidth="1"/>
    <col min="10755" max="10755" width="6" style="9" customWidth="1"/>
    <col min="10756" max="10757" width="4.625" style="9" customWidth="1"/>
    <col min="10758" max="10758" width="10.875" style="9" customWidth="1"/>
    <col min="10759" max="10760" width="9.875" style="9" customWidth="1"/>
    <col min="10761" max="10761" width="9.125" style="9" customWidth="1"/>
    <col min="10762" max="10762" width="9.375" style="9" customWidth="1"/>
    <col min="10763" max="10763" width="9.625" style="9" customWidth="1"/>
    <col min="10764" max="10764" width="10.875" style="9" customWidth="1"/>
    <col min="10765" max="10765" width="10.75" style="9" customWidth="1"/>
    <col min="10766" max="10766" width="10.25" style="9" customWidth="1"/>
    <col min="10767" max="10769" width="9.875" style="9" customWidth="1"/>
    <col min="10770" max="10770" width="0.375" style="9" customWidth="1"/>
    <col min="10771" max="10771" width="26.75" style="9" customWidth="1"/>
    <col min="10772" max="10772" width="0.625" style="9" customWidth="1"/>
    <col min="10773" max="10773" width="3.25" style="9" customWidth="1"/>
    <col min="10774" max="11009" width="9" style="9"/>
    <col min="11010" max="11010" width="1" style="9" customWidth="1"/>
    <col min="11011" max="11011" width="6" style="9" customWidth="1"/>
    <col min="11012" max="11013" width="4.625" style="9" customWidth="1"/>
    <col min="11014" max="11014" width="10.875" style="9" customWidth="1"/>
    <col min="11015" max="11016" width="9.875" style="9" customWidth="1"/>
    <col min="11017" max="11017" width="9.125" style="9" customWidth="1"/>
    <col min="11018" max="11018" width="9.375" style="9" customWidth="1"/>
    <col min="11019" max="11019" width="9.625" style="9" customWidth="1"/>
    <col min="11020" max="11020" width="10.875" style="9" customWidth="1"/>
    <col min="11021" max="11021" width="10.75" style="9" customWidth="1"/>
    <col min="11022" max="11022" width="10.25" style="9" customWidth="1"/>
    <col min="11023" max="11025" width="9.875" style="9" customWidth="1"/>
    <col min="11026" max="11026" width="0.375" style="9" customWidth="1"/>
    <col min="11027" max="11027" width="26.75" style="9" customWidth="1"/>
    <col min="11028" max="11028" width="0.625" style="9" customWidth="1"/>
    <col min="11029" max="11029" width="3.25" style="9" customWidth="1"/>
    <col min="11030" max="11265" width="9" style="9"/>
    <col min="11266" max="11266" width="1" style="9" customWidth="1"/>
    <col min="11267" max="11267" width="6" style="9" customWidth="1"/>
    <col min="11268" max="11269" width="4.625" style="9" customWidth="1"/>
    <col min="11270" max="11270" width="10.875" style="9" customWidth="1"/>
    <col min="11271" max="11272" width="9.875" style="9" customWidth="1"/>
    <col min="11273" max="11273" width="9.125" style="9" customWidth="1"/>
    <col min="11274" max="11274" width="9.375" style="9" customWidth="1"/>
    <col min="11275" max="11275" width="9.625" style="9" customWidth="1"/>
    <col min="11276" max="11276" width="10.875" style="9" customWidth="1"/>
    <col min="11277" max="11277" width="10.75" style="9" customWidth="1"/>
    <col min="11278" max="11278" width="10.25" style="9" customWidth="1"/>
    <col min="11279" max="11281" width="9.875" style="9" customWidth="1"/>
    <col min="11282" max="11282" width="0.375" style="9" customWidth="1"/>
    <col min="11283" max="11283" width="26.75" style="9" customWidth="1"/>
    <col min="11284" max="11284" width="0.625" style="9" customWidth="1"/>
    <col min="11285" max="11285" width="3.25" style="9" customWidth="1"/>
    <col min="11286" max="11521" width="9" style="9"/>
    <col min="11522" max="11522" width="1" style="9" customWidth="1"/>
    <col min="11523" max="11523" width="6" style="9" customWidth="1"/>
    <col min="11524" max="11525" width="4.625" style="9" customWidth="1"/>
    <col min="11526" max="11526" width="10.875" style="9" customWidth="1"/>
    <col min="11527" max="11528" width="9.875" style="9" customWidth="1"/>
    <col min="11529" max="11529" width="9.125" style="9" customWidth="1"/>
    <col min="11530" max="11530" width="9.375" style="9" customWidth="1"/>
    <col min="11531" max="11531" width="9.625" style="9" customWidth="1"/>
    <col min="11532" max="11532" width="10.875" style="9" customWidth="1"/>
    <col min="11533" max="11533" width="10.75" style="9" customWidth="1"/>
    <col min="11534" max="11534" width="10.25" style="9" customWidth="1"/>
    <col min="11535" max="11537" width="9.875" style="9" customWidth="1"/>
    <col min="11538" max="11538" width="0.375" style="9" customWidth="1"/>
    <col min="11539" max="11539" width="26.75" style="9" customWidth="1"/>
    <col min="11540" max="11540" width="0.625" style="9" customWidth="1"/>
    <col min="11541" max="11541" width="3.25" style="9" customWidth="1"/>
    <col min="11542" max="11777" width="9" style="9"/>
    <col min="11778" max="11778" width="1" style="9" customWidth="1"/>
    <col min="11779" max="11779" width="6" style="9" customWidth="1"/>
    <col min="11780" max="11781" width="4.625" style="9" customWidth="1"/>
    <col min="11782" max="11782" width="10.875" style="9" customWidth="1"/>
    <col min="11783" max="11784" width="9.875" style="9" customWidth="1"/>
    <col min="11785" max="11785" width="9.125" style="9" customWidth="1"/>
    <col min="11786" max="11786" width="9.375" style="9" customWidth="1"/>
    <col min="11787" max="11787" width="9.625" style="9" customWidth="1"/>
    <col min="11788" max="11788" width="10.875" style="9" customWidth="1"/>
    <col min="11789" max="11789" width="10.75" style="9" customWidth="1"/>
    <col min="11790" max="11790" width="10.25" style="9" customWidth="1"/>
    <col min="11791" max="11793" width="9.875" style="9" customWidth="1"/>
    <col min="11794" max="11794" width="0.375" style="9" customWidth="1"/>
    <col min="11795" max="11795" width="26.75" style="9" customWidth="1"/>
    <col min="11796" max="11796" width="0.625" style="9" customWidth="1"/>
    <col min="11797" max="11797" width="3.25" style="9" customWidth="1"/>
    <col min="11798" max="12033" width="9" style="9"/>
    <col min="12034" max="12034" width="1" style="9" customWidth="1"/>
    <col min="12035" max="12035" width="6" style="9" customWidth="1"/>
    <col min="12036" max="12037" width="4.625" style="9" customWidth="1"/>
    <col min="12038" max="12038" width="10.875" style="9" customWidth="1"/>
    <col min="12039" max="12040" width="9.875" style="9" customWidth="1"/>
    <col min="12041" max="12041" width="9.125" style="9" customWidth="1"/>
    <col min="12042" max="12042" width="9.375" style="9" customWidth="1"/>
    <col min="12043" max="12043" width="9.625" style="9" customWidth="1"/>
    <col min="12044" max="12044" width="10.875" style="9" customWidth="1"/>
    <col min="12045" max="12045" width="10.75" style="9" customWidth="1"/>
    <col min="12046" max="12046" width="10.25" style="9" customWidth="1"/>
    <col min="12047" max="12049" width="9.875" style="9" customWidth="1"/>
    <col min="12050" max="12050" width="0.375" style="9" customWidth="1"/>
    <col min="12051" max="12051" width="26.75" style="9" customWidth="1"/>
    <col min="12052" max="12052" width="0.625" style="9" customWidth="1"/>
    <col min="12053" max="12053" width="3.25" style="9" customWidth="1"/>
    <col min="12054" max="12289" width="9" style="9"/>
    <col min="12290" max="12290" width="1" style="9" customWidth="1"/>
    <col min="12291" max="12291" width="6" style="9" customWidth="1"/>
    <col min="12292" max="12293" width="4.625" style="9" customWidth="1"/>
    <col min="12294" max="12294" width="10.875" style="9" customWidth="1"/>
    <col min="12295" max="12296" width="9.875" style="9" customWidth="1"/>
    <col min="12297" max="12297" width="9.125" style="9" customWidth="1"/>
    <col min="12298" max="12298" width="9.375" style="9" customWidth="1"/>
    <col min="12299" max="12299" width="9.625" style="9" customWidth="1"/>
    <col min="12300" max="12300" width="10.875" style="9" customWidth="1"/>
    <col min="12301" max="12301" width="10.75" style="9" customWidth="1"/>
    <col min="12302" max="12302" width="10.25" style="9" customWidth="1"/>
    <col min="12303" max="12305" width="9.875" style="9" customWidth="1"/>
    <col min="12306" max="12306" width="0.375" style="9" customWidth="1"/>
    <col min="12307" max="12307" width="26.75" style="9" customWidth="1"/>
    <col min="12308" max="12308" width="0.625" style="9" customWidth="1"/>
    <col min="12309" max="12309" width="3.25" style="9" customWidth="1"/>
    <col min="12310" max="12545" width="9" style="9"/>
    <col min="12546" max="12546" width="1" style="9" customWidth="1"/>
    <col min="12547" max="12547" width="6" style="9" customWidth="1"/>
    <col min="12548" max="12549" width="4.625" style="9" customWidth="1"/>
    <col min="12550" max="12550" width="10.875" style="9" customWidth="1"/>
    <col min="12551" max="12552" width="9.875" style="9" customWidth="1"/>
    <col min="12553" max="12553" width="9.125" style="9" customWidth="1"/>
    <col min="12554" max="12554" width="9.375" style="9" customWidth="1"/>
    <col min="12555" max="12555" width="9.625" style="9" customWidth="1"/>
    <col min="12556" max="12556" width="10.875" style="9" customWidth="1"/>
    <col min="12557" max="12557" width="10.75" style="9" customWidth="1"/>
    <col min="12558" max="12558" width="10.25" style="9" customWidth="1"/>
    <col min="12559" max="12561" width="9.875" style="9" customWidth="1"/>
    <col min="12562" max="12562" width="0.375" style="9" customWidth="1"/>
    <col min="12563" max="12563" width="26.75" style="9" customWidth="1"/>
    <col min="12564" max="12564" width="0.625" style="9" customWidth="1"/>
    <col min="12565" max="12565" width="3.25" style="9" customWidth="1"/>
    <col min="12566" max="12801" width="9" style="9"/>
    <col min="12802" max="12802" width="1" style="9" customWidth="1"/>
    <col min="12803" max="12803" width="6" style="9" customWidth="1"/>
    <col min="12804" max="12805" width="4.625" style="9" customWidth="1"/>
    <col min="12806" max="12806" width="10.875" style="9" customWidth="1"/>
    <col min="12807" max="12808" width="9.875" style="9" customWidth="1"/>
    <col min="12809" max="12809" width="9.125" style="9" customWidth="1"/>
    <col min="12810" max="12810" width="9.375" style="9" customWidth="1"/>
    <col min="12811" max="12811" width="9.625" style="9" customWidth="1"/>
    <col min="12812" max="12812" width="10.875" style="9" customWidth="1"/>
    <col min="12813" max="12813" width="10.75" style="9" customWidth="1"/>
    <col min="12814" max="12814" width="10.25" style="9" customWidth="1"/>
    <col min="12815" max="12817" width="9.875" style="9" customWidth="1"/>
    <col min="12818" max="12818" width="0.375" style="9" customWidth="1"/>
    <col min="12819" max="12819" width="26.75" style="9" customWidth="1"/>
    <col min="12820" max="12820" width="0.625" style="9" customWidth="1"/>
    <col min="12821" max="12821" width="3.25" style="9" customWidth="1"/>
    <col min="12822" max="13057" width="9" style="9"/>
    <col min="13058" max="13058" width="1" style="9" customWidth="1"/>
    <col min="13059" max="13059" width="6" style="9" customWidth="1"/>
    <col min="13060" max="13061" width="4.625" style="9" customWidth="1"/>
    <col min="13062" max="13062" width="10.875" style="9" customWidth="1"/>
    <col min="13063" max="13064" width="9.875" style="9" customWidth="1"/>
    <col min="13065" max="13065" width="9.125" style="9" customWidth="1"/>
    <col min="13066" max="13066" width="9.375" style="9" customWidth="1"/>
    <col min="13067" max="13067" width="9.625" style="9" customWidth="1"/>
    <col min="13068" max="13068" width="10.875" style="9" customWidth="1"/>
    <col min="13069" max="13069" width="10.75" style="9" customWidth="1"/>
    <col min="13070" max="13070" width="10.25" style="9" customWidth="1"/>
    <col min="13071" max="13073" width="9.875" style="9" customWidth="1"/>
    <col min="13074" max="13074" width="0.375" style="9" customWidth="1"/>
    <col min="13075" max="13075" width="26.75" style="9" customWidth="1"/>
    <col min="13076" max="13076" width="0.625" style="9" customWidth="1"/>
    <col min="13077" max="13077" width="3.25" style="9" customWidth="1"/>
    <col min="13078" max="13313" width="9" style="9"/>
    <col min="13314" max="13314" width="1" style="9" customWidth="1"/>
    <col min="13315" max="13315" width="6" style="9" customWidth="1"/>
    <col min="13316" max="13317" width="4.625" style="9" customWidth="1"/>
    <col min="13318" max="13318" width="10.875" style="9" customWidth="1"/>
    <col min="13319" max="13320" width="9.875" style="9" customWidth="1"/>
    <col min="13321" max="13321" width="9.125" style="9" customWidth="1"/>
    <col min="13322" max="13322" width="9.375" style="9" customWidth="1"/>
    <col min="13323" max="13323" width="9.625" style="9" customWidth="1"/>
    <col min="13324" max="13324" width="10.875" style="9" customWidth="1"/>
    <col min="13325" max="13325" width="10.75" style="9" customWidth="1"/>
    <col min="13326" max="13326" width="10.25" style="9" customWidth="1"/>
    <col min="13327" max="13329" width="9.875" style="9" customWidth="1"/>
    <col min="13330" max="13330" width="0.375" style="9" customWidth="1"/>
    <col min="13331" max="13331" width="26.75" style="9" customWidth="1"/>
    <col min="13332" max="13332" width="0.625" style="9" customWidth="1"/>
    <col min="13333" max="13333" width="3.25" style="9" customWidth="1"/>
    <col min="13334" max="13569" width="9" style="9"/>
    <col min="13570" max="13570" width="1" style="9" customWidth="1"/>
    <col min="13571" max="13571" width="6" style="9" customWidth="1"/>
    <col min="13572" max="13573" width="4.625" style="9" customWidth="1"/>
    <col min="13574" max="13574" width="10.875" style="9" customWidth="1"/>
    <col min="13575" max="13576" width="9.875" style="9" customWidth="1"/>
    <col min="13577" max="13577" width="9.125" style="9" customWidth="1"/>
    <col min="13578" max="13578" width="9.375" style="9" customWidth="1"/>
    <col min="13579" max="13579" width="9.625" style="9" customWidth="1"/>
    <col min="13580" max="13580" width="10.875" style="9" customWidth="1"/>
    <col min="13581" max="13581" width="10.75" style="9" customWidth="1"/>
    <col min="13582" max="13582" width="10.25" style="9" customWidth="1"/>
    <col min="13583" max="13585" width="9.875" style="9" customWidth="1"/>
    <col min="13586" max="13586" width="0.375" style="9" customWidth="1"/>
    <col min="13587" max="13587" width="26.75" style="9" customWidth="1"/>
    <col min="13588" max="13588" width="0.625" style="9" customWidth="1"/>
    <col min="13589" max="13589" width="3.25" style="9" customWidth="1"/>
    <col min="13590" max="13825" width="9" style="9"/>
    <col min="13826" max="13826" width="1" style="9" customWidth="1"/>
    <col min="13827" max="13827" width="6" style="9" customWidth="1"/>
    <col min="13828" max="13829" width="4.625" style="9" customWidth="1"/>
    <col min="13830" max="13830" width="10.875" style="9" customWidth="1"/>
    <col min="13831" max="13832" width="9.875" style="9" customWidth="1"/>
    <col min="13833" max="13833" width="9.125" style="9" customWidth="1"/>
    <col min="13834" max="13834" width="9.375" style="9" customWidth="1"/>
    <col min="13835" max="13835" width="9.625" style="9" customWidth="1"/>
    <col min="13836" max="13836" width="10.875" style="9" customWidth="1"/>
    <col min="13837" max="13837" width="10.75" style="9" customWidth="1"/>
    <col min="13838" max="13838" width="10.25" style="9" customWidth="1"/>
    <col min="13839" max="13841" width="9.875" style="9" customWidth="1"/>
    <col min="13842" max="13842" width="0.375" style="9" customWidth="1"/>
    <col min="13843" max="13843" width="26.75" style="9" customWidth="1"/>
    <col min="13844" max="13844" width="0.625" style="9" customWidth="1"/>
    <col min="13845" max="13845" width="3.25" style="9" customWidth="1"/>
    <col min="13846" max="14081" width="9" style="9"/>
    <col min="14082" max="14082" width="1" style="9" customWidth="1"/>
    <col min="14083" max="14083" width="6" style="9" customWidth="1"/>
    <col min="14084" max="14085" width="4.625" style="9" customWidth="1"/>
    <col min="14086" max="14086" width="10.875" style="9" customWidth="1"/>
    <col min="14087" max="14088" width="9.875" style="9" customWidth="1"/>
    <col min="14089" max="14089" width="9.125" style="9" customWidth="1"/>
    <col min="14090" max="14090" width="9.375" style="9" customWidth="1"/>
    <col min="14091" max="14091" width="9.625" style="9" customWidth="1"/>
    <col min="14092" max="14092" width="10.875" style="9" customWidth="1"/>
    <col min="14093" max="14093" width="10.75" style="9" customWidth="1"/>
    <col min="14094" max="14094" width="10.25" style="9" customWidth="1"/>
    <col min="14095" max="14097" width="9.875" style="9" customWidth="1"/>
    <col min="14098" max="14098" width="0.375" style="9" customWidth="1"/>
    <col min="14099" max="14099" width="26.75" style="9" customWidth="1"/>
    <col min="14100" max="14100" width="0.625" style="9" customWidth="1"/>
    <col min="14101" max="14101" width="3.25" style="9" customWidth="1"/>
    <col min="14102" max="14337" width="9" style="9"/>
    <col min="14338" max="14338" width="1" style="9" customWidth="1"/>
    <col min="14339" max="14339" width="6" style="9" customWidth="1"/>
    <col min="14340" max="14341" width="4.625" style="9" customWidth="1"/>
    <col min="14342" max="14342" width="10.875" style="9" customWidth="1"/>
    <col min="14343" max="14344" width="9.875" style="9" customWidth="1"/>
    <col min="14345" max="14345" width="9.125" style="9" customWidth="1"/>
    <col min="14346" max="14346" width="9.375" style="9" customWidth="1"/>
    <col min="14347" max="14347" width="9.625" style="9" customWidth="1"/>
    <col min="14348" max="14348" width="10.875" style="9" customWidth="1"/>
    <col min="14349" max="14349" width="10.75" style="9" customWidth="1"/>
    <col min="14350" max="14350" width="10.25" style="9" customWidth="1"/>
    <col min="14351" max="14353" width="9.875" style="9" customWidth="1"/>
    <col min="14354" max="14354" width="0.375" style="9" customWidth="1"/>
    <col min="14355" max="14355" width="26.75" style="9" customWidth="1"/>
    <col min="14356" max="14356" width="0.625" style="9" customWidth="1"/>
    <col min="14357" max="14357" width="3.25" style="9" customWidth="1"/>
    <col min="14358" max="14593" width="9" style="9"/>
    <col min="14594" max="14594" width="1" style="9" customWidth="1"/>
    <col min="14595" max="14595" width="6" style="9" customWidth="1"/>
    <col min="14596" max="14597" width="4.625" style="9" customWidth="1"/>
    <col min="14598" max="14598" width="10.875" style="9" customWidth="1"/>
    <col min="14599" max="14600" width="9.875" style="9" customWidth="1"/>
    <col min="14601" max="14601" width="9.125" style="9" customWidth="1"/>
    <col min="14602" max="14602" width="9.375" style="9" customWidth="1"/>
    <col min="14603" max="14603" width="9.625" style="9" customWidth="1"/>
    <col min="14604" max="14604" width="10.875" style="9" customWidth="1"/>
    <col min="14605" max="14605" width="10.75" style="9" customWidth="1"/>
    <col min="14606" max="14606" width="10.25" style="9" customWidth="1"/>
    <col min="14607" max="14609" width="9.875" style="9" customWidth="1"/>
    <col min="14610" max="14610" width="0.375" style="9" customWidth="1"/>
    <col min="14611" max="14611" width="26.75" style="9" customWidth="1"/>
    <col min="14612" max="14612" width="0.625" style="9" customWidth="1"/>
    <col min="14613" max="14613" width="3.25" style="9" customWidth="1"/>
    <col min="14614" max="14849" width="9" style="9"/>
    <col min="14850" max="14850" width="1" style="9" customWidth="1"/>
    <col min="14851" max="14851" width="6" style="9" customWidth="1"/>
    <col min="14852" max="14853" width="4.625" style="9" customWidth="1"/>
    <col min="14854" max="14854" width="10.875" style="9" customWidth="1"/>
    <col min="14855" max="14856" width="9.875" style="9" customWidth="1"/>
    <col min="14857" max="14857" width="9.125" style="9" customWidth="1"/>
    <col min="14858" max="14858" width="9.375" style="9" customWidth="1"/>
    <col min="14859" max="14859" width="9.625" style="9" customWidth="1"/>
    <col min="14860" max="14860" width="10.875" style="9" customWidth="1"/>
    <col min="14861" max="14861" width="10.75" style="9" customWidth="1"/>
    <col min="14862" max="14862" width="10.25" style="9" customWidth="1"/>
    <col min="14863" max="14865" width="9.875" style="9" customWidth="1"/>
    <col min="14866" max="14866" width="0.375" style="9" customWidth="1"/>
    <col min="14867" max="14867" width="26.75" style="9" customWidth="1"/>
    <col min="14868" max="14868" width="0.625" style="9" customWidth="1"/>
    <col min="14869" max="14869" width="3.25" style="9" customWidth="1"/>
    <col min="14870" max="15105" width="9" style="9"/>
    <col min="15106" max="15106" width="1" style="9" customWidth="1"/>
    <col min="15107" max="15107" width="6" style="9" customWidth="1"/>
    <col min="15108" max="15109" width="4.625" style="9" customWidth="1"/>
    <col min="15110" max="15110" width="10.875" style="9" customWidth="1"/>
    <col min="15111" max="15112" width="9.875" style="9" customWidth="1"/>
    <col min="15113" max="15113" width="9.125" style="9" customWidth="1"/>
    <col min="15114" max="15114" width="9.375" style="9" customWidth="1"/>
    <col min="15115" max="15115" width="9.625" style="9" customWidth="1"/>
    <col min="15116" max="15116" width="10.875" style="9" customWidth="1"/>
    <col min="15117" max="15117" width="10.75" style="9" customWidth="1"/>
    <col min="15118" max="15118" width="10.25" style="9" customWidth="1"/>
    <col min="15119" max="15121" width="9.875" style="9" customWidth="1"/>
    <col min="15122" max="15122" width="0.375" style="9" customWidth="1"/>
    <col min="15123" max="15123" width="26.75" style="9" customWidth="1"/>
    <col min="15124" max="15124" width="0.625" style="9" customWidth="1"/>
    <col min="15125" max="15125" width="3.25" style="9" customWidth="1"/>
    <col min="15126" max="15361" width="9" style="9"/>
    <col min="15362" max="15362" width="1" style="9" customWidth="1"/>
    <col min="15363" max="15363" width="6" style="9" customWidth="1"/>
    <col min="15364" max="15365" width="4.625" style="9" customWidth="1"/>
    <col min="15366" max="15366" width="10.875" style="9" customWidth="1"/>
    <col min="15367" max="15368" width="9.875" style="9" customWidth="1"/>
    <col min="15369" max="15369" width="9.125" style="9" customWidth="1"/>
    <col min="15370" max="15370" width="9.375" style="9" customWidth="1"/>
    <col min="15371" max="15371" width="9.625" style="9" customWidth="1"/>
    <col min="15372" max="15372" width="10.875" style="9" customWidth="1"/>
    <col min="15373" max="15373" width="10.75" style="9" customWidth="1"/>
    <col min="15374" max="15374" width="10.25" style="9" customWidth="1"/>
    <col min="15375" max="15377" width="9.875" style="9" customWidth="1"/>
    <col min="15378" max="15378" width="0.375" style="9" customWidth="1"/>
    <col min="15379" max="15379" width="26.75" style="9" customWidth="1"/>
    <col min="15380" max="15380" width="0.625" style="9" customWidth="1"/>
    <col min="15381" max="15381" width="3.25" style="9" customWidth="1"/>
    <col min="15382" max="15617" width="9" style="9"/>
    <col min="15618" max="15618" width="1" style="9" customWidth="1"/>
    <col min="15619" max="15619" width="6" style="9" customWidth="1"/>
    <col min="15620" max="15621" width="4.625" style="9" customWidth="1"/>
    <col min="15622" max="15622" width="10.875" style="9" customWidth="1"/>
    <col min="15623" max="15624" width="9.875" style="9" customWidth="1"/>
    <col min="15625" max="15625" width="9.125" style="9" customWidth="1"/>
    <col min="15626" max="15626" width="9.375" style="9" customWidth="1"/>
    <col min="15627" max="15627" width="9.625" style="9" customWidth="1"/>
    <col min="15628" max="15628" width="10.875" style="9" customWidth="1"/>
    <col min="15629" max="15629" width="10.75" style="9" customWidth="1"/>
    <col min="15630" max="15630" width="10.25" style="9" customWidth="1"/>
    <col min="15631" max="15633" width="9.875" style="9" customWidth="1"/>
    <col min="15634" max="15634" width="0.375" style="9" customWidth="1"/>
    <col min="15635" max="15635" width="26.75" style="9" customWidth="1"/>
    <col min="15636" max="15636" width="0.625" style="9" customWidth="1"/>
    <col min="15637" max="15637" width="3.25" style="9" customWidth="1"/>
    <col min="15638" max="15873" width="9" style="9"/>
    <col min="15874" max="15874" width="1" style="9" customWidth="1"/>
    <col min="15875" max="15875" width="6" style="9" customWidth="1"/>
    <col min="15876" max="15877" width="4.625" style="9" customWidth="1"/>
    <col min="15878" max="15878" width="10.875" style="9" customWidth="1"/>
    <col min="15879" max="15880" width="9.875" style="9" customWidth="1"/>
    <col min="15881" max="15881" width="9.125" style="9" customWidth="1"/>
    <col min="15882" max="15882" width="9.375" style="9" customWidth="1"/>
    <col min="15883" max="15883" width="9.625" style="9" customWidth="1"/>
    <col min="15884" max="15884" width="10.875" style="9" customWidth="1"/>
    <col min="15885" max="15885" width="10.75" style="9" customWidth="1"/>
    <col min="15886" max="15886" width="10.25" style="9" customWidth="1"/>
    <col min="15887" max="15889" width="9.875" style="9" customWidth="1"/>
    <col min="15890" max="15890" width="0.375" style="9" customWidth="1"/>
    <col min="15891" max="15891" width="26.75" style="9" customWidth="1"/>
    <col min="15892" max="15892" width="0.625" style="9" customWidth="1"/>
    <col min="15893" max="15893" width="3.25" style="9" customWidth="1"/>
    <col min="15894" max="16129" width="9" style="9"/>
    <col min="16130" max="16130" width="1" style="9" customWidth="1"/>
    <col min="16131" max="16131" width="6" style="9" customWidth="1"/>
    <col min="16132" max="16133" width="4.625" style="9" customWidth="1"/>
    <col min="16134" max="16134" width="10.875" style="9" customWidth="1"/>
    <col min="16135" max="16136" width="9.875" style="9" customWidth="1"/>
    <col min="16137" max="16137" width="9.125" style="9" customWidth="1"/>
    <col min="16138" max="16138" width="9.375" style="9" customWidth="1"/>
    <col min="16139" max="16139" width="9.625" style="9" customWidth="1"/>
    <col min="16140" max="16140" width="10.875" style="9" customWidth="1"/>
    <col min="16141" max="16141" width="10.75" style="9" customWidth="1"/>
    <col min="16142" max="16142" width="10.25" style="9" customWidth="1"/>
    <col min="16143" max="16145" width="9.875" style="9" customWidth="1"/>
    <col min="16146" max="16146" width="0.375" style="9" customWidth="1"/>
    <col min="16147" max="16147" width="26.75" style="9" customWidth="1"/>
    <col min="16148" max="16148" width="0.625" style="9" customWidth="1"/>
    <col min="16149" max="16149" width="3.25" style="9" customWidth="1"/>
    <col min="16150" max="16384" width="9" style="9"/>
  </cols>
  <sheetData>
    <row r="1" spans="1:19" s="1" customFormat="1" x14ac:dyDescent="0.6">
      <c r="B1" s="2" t="s">
        <v>0</v>
      </c>
      <c r="C1" s="3">
        <v>19.2</v>
      </c>
      <c r="D1" s="2" t="s">
        <v>1</v>
      </c>
      <c r="K1" s="4"/>
    </row>
    <row r="2" spans="1:19" s="5" customFormat="1" ht="21.75" customHeight="1" x14ac:dyDescent="0.6">
      <c r="B2" s="1" t="s">
        <v>2</v>
      </c>
      <c r="C2" s="3">
        <v>19.2</v>
      </c>
      <c r="D2" s="2" t="s">
        <v>3</v>
      </c>
      <c r="S2" s="6" t="s">
        <v>4</v>
      </c>
    </row>
    <row r="3" spans="1:19" s="5" customFormat="1" ht="3.75" customHeight="1" x14ac:dyDescent="0.6">
      <c r="B3" s="1"/>
      <c r="C3" s="3"/>
      <c r="D3" s="2"/>
      <c r="E3" s="7"/>
      <c r="F3" s="8"/>
      <c r="L3" s="7"/>
      <c r="M3" s="8"/>
      <c r="S3" s="6"/>
    </row>
    <row r="4" spans="1:19" ht="6" customHeight="1" x14ac:dyDescent="0.6">
      <c r="E4" s="10"/>
      <c r="F4" s="10"/>
      <c r="L4" s="10"/>
      <c r="M4" s="10"/>
      <c r="S4" s="11"/>
    </row>
    <row r="5" spans="1:19" s="18" customFormat="1" ht="13.2" customHeight="1" x14ac:dyDescent="0.6">
      <c r="A5" s="12" t="s">
        <v>5</v>
      </c>
      <c r="B5" s="12"/>
      <c r="C5" s="12"/>
      <c r="D5" s="13"/>
      <c r="E5" s="14" t="s">
        <v>6</v>
      </c>
      <c r="F5" s="12"/>
      <c r="G5" s="12"/>
      <c r="H5" s="12"/>
      <c r="I5" s="12"/>
      <c r="J5" s="12"/>
      <c r="K5" s="13"/>
      <c r="L5" s="15" t="s">
        <v>7</v>
      </c>
      <c r="M5" s="16"/>
      <c r="N5" s="16"/>
      <c r="O5" s="16"/>
      <c r="P5" s="16"/>
      <c r="Q5" s="16"/>
      <c r="R5" s="14" t="s">
        <v>8</v>
      </c>
      <c r="S5" s="17"/>
    </row>
    <row r="6" spans="1:19" s="18" customFormat="1" ht="13.2" customHeight="1" x14ac:dyDescent="0.6">
      <c r="A6" s="19"/>
      <c r="B6" s="19"/>
      <c r="C6" s="19"/>
      <c r="D6" s="20"/>
      <c r="E6" s="21" t="s">
        <v>9</v>
      </c>
      <c r="F6" s="22"/>
      <c r="G6" s="22"/>
      <c r="H6" s="22"/>
      <c r="I6" s="22"/>
      <c r="J6" s="22"/>
      <c r="K6" s="23"/>
      <c r="L6" s="24" t="s">
        <v>10</v>
      </c>
      <c r="M6" s="25"/>
      <c r="N6" s="25"/>
      <c r="O6" s="25"/>
      <c r="P6" s="25"/>
      <c r="Q6" s="25"/>
      <c r="R6" s="26"/>
      <c r="S6" s="27"/>
    </row>
    <row r="7" spans="1:19" s="18" customFormat="1" ht="13.2" customHeight="1" x14ac:dyDescent="0.6">
      <c r="A7" s="19"/>
      <c r="B7" s="19"/>
      <c r="C7" s="19"/>
      <c r="D7" s="20"/>
      <c r="E7" s="28"/>
      <c r="F7" s="28" t="s">
        <v>11</v>
      </c>
      <c r="G7" s="28"/>
      <c r="H7" s="28"/>
      <c r="I7" s="28"/>
      <c r="J7" s="29"/>
      <c r="K7" s="30"/>
      <c r="L7" s="31"/>
      <c r="M7" s="31"/>
      <c r="N7" s="31"/>
      <c r="O7" s="31"/>
      <c r="P7" s="31"/>
      <c r="Q7" s="31"/>
      <c r="R7" s="26"/>
      <c r="S7" s="27"/>
    </row>
    <row r="8" spans="1:19" s="18" customFormat="1" ht="13.2" customHeight="1" x14ac:dyDescent="0.6">
      <c r="A8" s="19"/>
      <c r="B8" s="19"/>
      <c r="C8" s="19"/>
      <c r="D8" s="20"/>
      <c r="E8" s="29"/>
      <c r="F8" s="28" t="s">
        <v>12</v>
      </c>
      <c r="G8" s="28"/>
      <c r="H8" s="28" t="s">
        <v>13</v>
      </c>
      <c r="I8" s="28"/>
      <c r="J8" s="31"/>
      <c r="K8" s="28"/>
      <c r="L8" s="31"/>
      <c r="M8" s="31"/>
      <c r="N8" s="31"/>
      <c r="O8" s="31"/>
      <c r="P8" s="31"/>
      <c r="Q8" s="31"/>
      <c r="R8" s="26"/>
      <c r="S8" s="27"/>
    </row>
    <row r="9" spans="1:19" s="18" customFormat="1" ht="13.2" customHeight="1" x14ac:dyDescent="0.6">
      <c r="A9" s="19"/>
      <c r="B9" s="19"/>
      <c r="C9" s="19"/>
      <c r="D9" s="20"/>
      <c r="E9" s="28" t="s">
        <v>14</v>
      </c>
      <c r="F9" s="28" t="s">
        <v>15</v>
      </c>
      <c r="G9" s="28"/>
      <c r="H9" s="32" t="s">
        <v>16</v>
      </c>
      <c r="I9" s="28"/>
      <c r="J9" s="31"/>
      <c r="K9" s="28"/>
      <c r="L9" s="31" t="s">
        <v>17</v>
      </c>
      <c r="M9" s="31"/>
      <c r="N9" s="31"/>
      <c r="O9" s="31"/>
      <c r="P9" s="31"/>
      <c r="Q9" s="31"/>
      <c r="R9" s="26"/>
      <c r="S9" s="27"/>
    </row>
    <row r="10" spans="1:19" s="18" customFormat="1" ht="13.2" customHeight="1" x14ac:dyDescent="0.6">
      <c r="A10" s="19"/>
      <c r="B10" s="19"/>
      <c r="C10" s="19"/>
      <c r="D10" s="20"/>
      <c r="E10" s="28" t="s">
        <v>18</v>
      </c>
      <c r="F10" s="32" t="s">
        <v>19</v>
      </c>
      <c r="G10" s="28" t="s">
        <v>20</v>
      </c>
      <c r="H10" s="32" t="s">
        <v>21</v>
      </c>
      <c r="I10" s="28" t="s">
        <v>22</v>
      </c>
      <c r="J10" s="31" t="s">
        <v>23</v>
      </c>
      <c r="K10" s="28" t="s">
        <v>24</v>
      </c>
      <c r="L10" s="31" t="s">
        <v>25</v>
      </c>
      <c r="M10" s="31" t="s">
        <v>26</v>
      </c>
      <c r="N10" s="31" t="s">
        <v>27</v>
      </c>
      <c r="O10" s="31" t="s">
        <v>28</v>
      </c>
      <c r="P10" s="31" t="s">
        <v>29</v>
      </c>
      <c r="Q10" s="31" t="s">
        <v>30</v>
      </c>
      <c r="R10" s="26"/>
      <c r="S10" s="27"/>
    </row>
    <row r="11" spans="1:19" s="18" customFormat="1" ht="13.2" customHeight="1" x14ac:dyDescent="0.6">
      <c r="A11" s="22"/>
      <c r="B11" s="22"/>
      <c r="C11" s="22"/>
      <c r="D11" s="23"/>
      <c r="E11" s="33" t="s">
        <v>31</v>
      </c>
      <c r="F11" s="33" t="s">
        <v>32</v>
      </c>
      <c r="G11" s="33" t="s">
        <v>33</v>
      </c>
      <c r="H11" s="33" t="s">
        <v>34</v>
      </c>
      <c r="I11" s="33" t="s">
        <v>35</v>
      </c>
      <c r="J11" s="34" t="s">
        <v>36</v>
      </c>
      <c r="K11" s="33" t="s">
        <v>37</v>
      </c>
      <c r="L11" s="34" t="s">
        <v>38</v>
      </c>
      <c r="M11" s="34" t="s">
        <v>39</v>
      </c>
      <c r="N11" s="34" t="s">
        <v>40</v>
      </c>
      <c r="O11" s="34" t="s">
        <v>41</v>
      </c>
      <c r="P11" s="34" t="s">
        <v>36</v>
      </c>
      <c r="Q11" s="33" t="s">
        <v>37</v>
      </c>
      <c r="R11" s="35"/>
      <c r="S11" s="36"/>
    </row>
    <row r="12" spans="1:19" s="42" customFormat="1" ht="13.8" customHeight="1" x14ac:dyDescent="0.6">
      <c r="A12" s="37" t="s">
        <v>42</v>
      </c>
      <c r="B12" s="37"/>
      <c r="C12" s="37"/>
      <c r="D12" s="38"/>
      <c r="E12" s="39">
        <f t="shared" ref="E12:Q12" si="0">E13+E24+E32+E51+E56+E64+E67+E70+E72+E76</f>
        <v>1508350496.6500001</v>
      </c>
      <c r="F12" s="39">
        <f t="shared" si="0"/>
        <v>68695578.439999983</v>
      </c>
      <c r="G12" s="39">
        <f t="shared" si="0"/>
        <v>39625138.399999991</v>
      </c>
      <c r="H12" s="39">
        <f t="shared" si="0"/>
        <v>16922769.629999999</v>
      </c>
      <c r="I12" s="39">
        <f t="shared" si="0"/>
        <v>15915476.579999998</v>
      </c>
      <c r="J12" s="39">
        <f t="shared" si="0"/>
        <v>1667132662.5999997</v>
      </c>
      <c r="K12" s="39">
        <f t="shared" si="0"/>
        <v>101023597.02</v>
      </c>
      <c r="L12" s="39">
        <f t="shared" si="0"/>
        <v>663965746.16999984</v>
      </c>
      <c r="M12" s="39">
        <f t="shared" si="0"/>
        <v>948599130.03999996</v>
      </c>
      <c r="N12" s="39">
        <f t="shared" si="0"/>
        <v>609627915.68999994</v>
      </c>
      <c r="O12" s="39">
        <f t="shared" si="0"/>
        <v>554447211.35000002</v>
      </c>
      <c r="P12" s="39">
        <f t="shared" si="0"/>
        <v>113722169.91999999</v>
      </c>
      <c r="Q12" s="39">
        <f t="shared" si="0"/>
        <v>25155801.940000001</v>
      </c>
      <c r="R12" s="40" t="s">
        <v>43</v>
      </c>
      <c r="S12" s="41"/>
    </row>
    <row r="13" spans="1:19" s="46" customFormat="1" ht="13.8" customHeight="1" x14ac:dyDescent="0.6">
      <c r="A13" s="43" t="s">
        <v>44</v>
      </c>
      <c r="B13" s="43"/>
      <c r="C13" s="43"/>
      <c r="D13" s="43"/>
      <c r="E13" s="39">
        <f>SUM(E14:E23)</f>
        <v>601280368.33999991</v>
      </c>
      <c r="F13" s="39">
        <f t="shared" ref="F13:Q13" si="1">SUM(F14:F23)</f>
        <v>40097065.669999994</v>
      </c>
      <c r="G13" s="39">
        <f t="shared" si="1"/>
        <v>11067305.630000001</v>
      </c>
      <c r="H13" s="39">
        <f t="shared" si="1"/>
        <v>4756638.9400000004</v>
      </c>
      <c r="I13" s="39">
        <f t="shared" si="1"/>
        <v>10492697.949999999</v>
      </c>
      <c r="J13" s="39">
        <f t="shared" si="1"/>
        <v>488747482.44999999</v>
      </c>
      <c r="K13" s="39">
        <f t="shared" si="1"/>
        <v>9580790</v>
      </c>
      <c r="L13" s="39">
        <f t="shared" si="1"/>
        <v>203219303.60999995</v>
      </c>
      <c r="M13" s="39">
        <f t="shared" si="1"/>
        <v>377004034.02999997</v>
      </c>
      <c r="N13" s="39">
        <f>SUM(N14:N23)</f>
        <v>259289271.19999999</v>
      </c>
      <c r="O13" s="39">
        <f>SUM(O14:O23)</f>
        <v>103646406.55</v>
      </c>
      <c r="P13" s="39">
        <f>SUM(P14:P23)</f>
        <v>40609579.859999999</v>
      </c>
      <c r="Q13" s="39">
        <f t="shared" si="1"/>
        <v>24683601.940000001</v>
      </c>
      <c r="R13" s="44" t="s">
        <v>45</v>
      </c>
      <c r="S13" s="45"/>
    </row>
    <row r="14" spans="1:19" s="42" customFormat="1" ht="13.8" customHeight="1" x14ac:dyDescent="0.6">
      <c r="A14" s="47"/>
      <c r="B14" s="47" t="s">
        <v>46</v>
      </c>
      <c r="C14" s="47"/>
      <c r="D14" s="47"/>
      <c r="E14" s="48">
        <v>237745957.10999998</v>
      </c>
      <c r="F14" s="48">
        <v>28741510.300000001</v>
      </c>
      <c r="G14" s="48">
        <v>7150828.1399999997</v>
      </c>
      <c r="H14" s="48">
        <v>4291093.9400000004</v>
      </c>
      <c r="I14" s="48">
        <v>9570979.5999999996</v>
      </c>
      <c r="J14" s="48">
        <v>208619335.69</v>
      </c>
      <c r="K14" s="48">
        <v>0</v>
      </c>
      <c r="L14" s="48">
        <v>68889979.920000002</v>
      </c>
      <c r="M14" s="48">
        <v>191872198.52000001</v>
      </c>
      <c r="N14" s="48">
        <v>132862806.73999999</v>
      </c>
      <c r="O14" s="48">
        <v>28128870</v>
      </c>
      <c r="P14" s="48">
        <v>23216500</v>
      </c>
      <c r="Q14" s="48">
        <v>0</v>
      </c>
      <c r="R14" s="49" t="s">
        <v>47</v>
      </c>
      <c r="S14" s="45"/>
    </row>
    <row r="15" spans="1:19" s="42" customFormat="1" ht="13.8" customHeight="1" x14ac:dyDescent="0.6">
      <c r="A15" s="47"/>
      <c r="B15" s="47" t="s">
        <v>48</v>
      </c>
      <c r="C15" s="47"/>
      <c r="D15" s="47"/>
      <c r="E15" s="48">
        <v>79256767.699999988</v>
      </c>
      <c r="F15" s="48">
        <v>2960603.9</v>
      </c>
      <c r="G15" s="48">
        <v>452386.95</v>
      </c>
      <c r="H15" s="48">
        <v>0</v>
      </c>
      <c r="I15" s="48">
        <v>45569</v>
      </c>
      <c r="J15" s="48">
        <v>41536313</v>
      </c>
      <c r="K15" s="48">
        <v>1270000</v>
      </c>
      <c r="L15" s="48">
        <v>27072873.18</v>
      </c>
      <c r="M15" s="48">
        <v>35251759</v>
      </c>
      <c r="N15" s="48">
        <v>26334789.760000002</v>
      </c>
      <c r="O15" s="48">
        <v>4733548</v>
      </c>
      <c r="P15" s="48">
        <v>2384220</v>
      </c>
      <c r="Q15" s="48">
        <v>0</v>
      </c>
      <c r="R15" s="49" t="s">
        <v>49</v>
      </c>
      <c r="S15" s="45"/>
    </row>
    <row r="16" spans="1:19" s="42" customFormat="1" ht="13.8" customHeight="1" x14ac:dyDescent="0.6">
      <c r="A16" s="47"/>
      <c r="B16" s="47" t="s">
        <v>50</v>
      </c>
      <c r="C16" s="47"/>
      <c r="D16" s="47"/>
      <c r="E16" s="48">
        <v>77490554.640000001</v>
      </c>
      <c r="F16" s="48">
        <v>3096963.67</v>
      </c>
      <c r="G16" s="48">
        <v>858942.66</v>
      </c>
      <c r="H16" s="48">
        <v>93983</v>
      </c>
      <c r="I16" s="48">
        <v>35285</v>
      </c>
      <c r="J16" s="48">
        <v>36993942</v>
      </c>
      <c r="K16" s="48">
        <v>3208390</v>
      </c>
      <c r="L16" s="48">
        <v>19836646.710000001</v>
      </c>
      <c r="M16" s="48">
        <v>33350633</v>
      </c>
      <c r="N16" s="48">
        <v>33946534.75</v>
      </c>
      <c r="O16" s="48">
        <v>18227170</v>
      </c>
      <c r="P16" s="48">
        <v>2805600</v>
      </c>
      <c r="Q16" s="48">
        <v>0</v>
      </c>
      <c r="R16" s="49" t="s">
        <v>51</v>
      </c>
      <c r="S16" s="45"/>
    </row>
    <row r="17" spans="1:19" s="42" customFormat="1" ht="13.8" customHeight="1" x14ac:dyDescent="0.6">
      <c r="A17" s="47"/>
      <c r="B17" s="47" t="s">
        <v>52</v>
      </c>
      <c r="C17" s="47"/>
      <c r="D17" s="50"/>
      <c r="E17" s="48">
        <v>26585484</v>
      </c>
      <c r="F17" s="48">
        <v>315997.90000000002</v>
      </c>
      <c r="G17" s="48">
        <v>480334.23</v>
      </c>
      <c r="H17" s="48">
        <v>0</v>
      </c>
      <c r="I17" s="48">
        <v>10600</v>
      </c>
      <c r="J17" s="48">
        <v>19391688</v>
      </c>
      <c r="K17" s="48">
        <v>60200</v>
      </c>
      <c r="L17" s="48">
        <v>9981814.1600000001</v>
      </c>
      <c r="M17" s="48">
        <v>15874795</v>
      </c>
      <c r="N17" s="48">
        <v>10613831.050000001</v>
      </c>
      <c r="O17" s="48">
        <v>4482856</v>
      </c>
      <c r="P17" s="48">
        <v>1316000</v>
      </c>
      <c r="Q17" s="48">
        <v>0</v>
      </c>
      <c r="R17" s="49" t="s">
        <v>53</v>
      </c>
      <c r="S17" s="45"/>
    </row>
    <row r="18" spans="1:19" s="42" customFormat="1" ht="13.8" customHeight="1" x14ac:dyDescent="0.6">
      <c r="A18" s="47"/>
      <c r="B18" s="51" t="s">
        <v>54</v>
      </c>
      <c r="C18" s="51"/>
      <c r="D18" s="52"/>
      <c r="E18" s="48">
        <v>52616049.909999996</v>
      </c>
      <c r="F18" s="48">
        <v>1439235.2</v>
      </c>
      <c r="G18" s="48">
        <v>749065.79</v>
      </c>
      <c r="H18" s="48">
        <v>0</v>
      </c>
      <c r="I18" s="48">
        <v>196445.75</v>
      </c>
      <c r="J18" s="48">
        <v>44731127</v>
      </c>
      <c r="K18" s="48">
        <v>0</v>
      </c>
      <c r="L18" s="48">
        <v>19503010.989999998</v>
      </c>
      <c r="M18" s="48">
        <v>23431224</v>
      </c>
      <c r="N18" s="48">
        <v>15528432.039999999</v>
      </c>
      <c r="O18" s="48">
        <v>14729200</v>
      </c>
      <c r="P18" s="48">
        <v>4018065</v>
      </c>
      <c r="Q18" s="48">
        <v>0</v>
      </c>
      <c r="R18" s="49" t="s">
        <v>55</v>
      </c>
      <c r="S18" s="45"/>
    </row>
    <row r="19" spans="1:19" s="42" customFormat="1" ht="13.8" customHeight="1" x14ac:dyDescent="0.6">
      <c r="A19" s="47"/>
      <c r="B19" s="47" t="s">
        <v>56</v>
      </c>
      <c r="C19" s="47"/>
      <c r="D19" s="50"/>
      <c r="E19" s="48">
        <v>17906169.890000001</v>
      </c>
      <c r="F19" s="48">
        <v>166769.4</v>
      </c>
      <c r="G19" s="48">
        <v>380722.17</v>
      </c>
      <c r="H19" s="48">
        <v>0</v>
      </c>
      <c r="I19" s="48">
        <v>95729.2</v>
      </c>
      <c r="J19" s="48">
        <v>12621141</v>
      </c>
      <c r="K19" s="48">
        <v>2204600</v>
      </c>
      <c r="L19" s="48">
        <v>8244963.6699999999</v>
      </c>
      <c r="M19" s="48">
        <v>11570940</v>
      </c>
      <c r="N19" s="48">
        <v>7496176.0999999996</v>
      </c>
      <c r="O19" s="48">
        <v>764000</v>
      </c>
      <c r="P19" s="48">
        <v>520000</v>
      </c>
      <c r="Q19" s="48">
        <v>0</v>
      </c>
      <c r="R19" s="53" t="s">
        <v>57</v>
      </c>
      <c r="S19" s="45"/>
    </row>
    <row r="20" spans="1:19" s="42" customFormat="1" ht="13.8" customHeight="1" x14ac:dyDescent="0.6">
      <c r="A20" s="47"/>
      <c r="B20" s="47" t="s">
        <v>58</v>
      </c>
      <c r="C20" s="47"/>
      <c r="D20" s="50"/>
      <c r="E20" s="48">
        <v>46293849.980000004</v>
      </c>
      <c r="F20" s="48">
        <v>1480838.4</v>
      </c>
      <c r="G20" s="48">
        <v>586632.43000000005</v>
      </c>
      <c r="H20" s="48">
        <v>0</v>
      </c>
      <c r="I20" s="48">
        <v>113900</v>
      </c>
      <c r="J20" s="48">
        <v>41746955.119999997</v>
      </c>
      <c r="K20" s="48">
        <v>1852600</v>
      </c>
      <c r="L20" s="48">
        <v>21452829.079999998</v>
      </c>
      <c r="M20" s="48">
        <v>25684724</v>
      </c>
      <c r="N20" s="48">
        <v>12774653.24</v>
      </c>
      <c r="O20" s="48">
        <v>18764616</v>
      </c>
      <c r="P20" s="48">
        <v>1862981.86</v>
      </c>
      <c r="Q20" s="48">
        <v>1000000</v>
      </c>
      <c r="R20" s="53" t="s">
        <v>59</v>
      </c>
      <c r="S20" s="45"/>
    </row>
    <row r="21" spans="1:19" s="42" customFormat="1" ht="13.8" customHeight="1" x14ac:dyDescent="0.6">
      <c r="A21" s="47"/>
      <c r="B21" s="47" t="s">
        <v>60</v>
      </c>
      <c r="C21" s="47"/>
      <c r="D21" s="50"/>
      <c r="E21" s="48">
        <v>21686005.760000002</v>
      </c>
      <c r="F21" s="48">
        <v>389609</v>
      </c>
      <c r="G21" s="48">
        <v>101812.23</v>
      </c>
      <c r="H21" s="48">
        <v>146870</v>
      </c>
      <c r="I21" s="48">
        <v>67044.399999999994</v>
      </c>
      <c r="J21" s="48">
        <v>22907963</v>
      </c>
      <c r="K21" s="48">
        <v>985000</v>
      </c>
      <c r="L21" s="48">
        <v>9058915.7200000007</v>
      </c>
      <c r="M21" s="48">
        <v>10915839</v>
      </c>
      <c r="N21" s="48">
        <v>5272191.8899999997</v>
      </c>
      <c r="O21" s="48">
        <v>4524803.0999999996</v>
      </c>
      <c r="P21" s="48">
        <v>1428333</v>
      </c>
      <c r="Q21" s="48">
        <v>0</v>
      </c>
      <c r="R21" s="53" t="s">
        <v>61</v>
      </c>
      <c r="S21" s="45"/>
    </row>
    <row r="22" spans="1:19" s="42" customFormat="1" ht="13.8" customHeight="1" x14ac:dyDescent="0.6">
      <c r="A22" s="47"/>
      <c r="B22" s="47" t="s">
        <v>62</v>
      </c>
      <c r="C22" s="47"/>
      <c r="D22" s="50"/>
      <c r="E22" s="48">
        <v>20668886.399999999</v>
      </c>
      <c r="F22" s="48">
        <v>408751.3</v>
      </c>
      <c r="G22" s="48">
        <v>129986.4</v>
      </c>
      <c r="H22" s="48">
        <v>0</v>
      </c>
      <c r="I22" s="48">
        <v>15745</v>
      </c>
      <c r="J22" s="48">
        <v>22079362.699999999</v>
      </c>
      <c r="K22" s="48">
        <v>0</v>
      </c>
      <c r="L22" s="48">
        <v>10461588.039999999</v>
      </c>
      <c r="M22" s="48">
        <v>17956506.510000002</v>
      </c>
      <c r="N22" s="48">
        <v>8080391.54</v>
      </c>
      <c r="O22" s="48">
        <v>2018963.45</v>
      </c>
      <c r="P22" s="48">
        <v>1759520</v>
      </c>
      <c r="Q22" s="48">
        <v>0</v>
      </c>
      <c r="R22" s="53" t="s">
        <v>63</v>
      </c>
      <c r="S22" s="45"/>
    </row>
    <row r="23" spans="1:19" s="42" customFormat="1" ht="13.8" customHeight="1" x14ac:dyDescent="0.6">
      <c r="A23" s="47"/>
      <c r="B23" s="47" t="s">
        <v>64</v>
      </c>
      <c r="C23" s="47"/>
      <c r="D23" s="50"/>
      <c r="E23" s="48">
        <v>21030642.949999999</v>
      </c>
      <c r="F23" s="48">
        <v>1096786.6000000001</v>
      </c>
      <c r="G23" s="48">
        <v>176594.63</v>
      </c>
      <c r="H23" s="48">
        <v>224692</v>
      </c>
      <c r="I23" s="48">
        <v>341400</v>
      </c>
      <c r="J23" s="48">
        <v>38119654.939999998</v>
      </c>
      <c r="K23" s="48">
        <v>0</v>
      </c>
      <c r="L23" s="48">
        <v>8716682.1400000006</v>
      </c>
      <c r="M23" s="48">
        <v>11095415</v>
      </c>
      <c r="N23" s="48">
        <v>6379464.0899999999</v>
      </c>
      <c r="O23" s="48">
        <v>7272380</v>
      </c>
      <c r="P23" s="48">
        <v>1298360</v>
      </c>
      <c r="Q23" s="48">
        <v>23683601.940000001</v>
      </c>
      <c r="R23" s="53" t="s">
        <v>65</v>
      </c>
      <c r="S23" s="45"/>
    </row>
    <row r="24" spans="1:19" s="46" customFormat="1" ht="13.8" customHeight="1" x14ac:dyDescent="0.6">
      <c r="A24" s="43" t="s">
        <v>66</v>
      </c>
      <c r="B24" s="43"/>
      <c r="C24" s="43"/>
      <c r="D24" s="54"/>
      <c r="E24" s="39">
        <f>SUM(E25:E31)</f>
        <v>152265524.19</v>
      </c>
      <c r="F24" s="39">
        <f t="shared" ref="F24:Q24" si="2">SUM(F25:F31)</f>
        <v>6691770.0099999998</v>
      </c>
      <c r="G24" s="39">
        <f t="shared" si="2"/>
        <v>5294229.05</v>
      </c>
      <c r="H24" s="39">
        <f t="shared" si="2"/>
        <v>1765887.6400000001</v>
      </c>
      <c r="I24" s="39">
        <f t="shared" si="2"/>
        <v>1015480.18</v>
      </c>
      <c r="J24" s="39">
        <f t="shared" si="2"/>
        <v>230988604.40000001</v>
      </c>
      <c r="K24" s="39">
        <f t="shared" si="2"/>
        <v>25921789</v>
      </c>
      <c r="L24" s="39">
        <f t="shared" si="2"/>
        <v>81973877.840000004</v>
      </c>
      <c r="M24" s="39">
        <f t="shared" si="2"/>
        <v>132149053.41000001</v>
      </c>
      <c r="N24" s="39">
        <f t="shared" si="2"/>
        <v>67381724.480000004</v>
      </c>
      <c r="O24" s="39">
        <f t="shared" si="2"/>
        <v>74633039.460000008</v>
      </c>
      <c r="P24" s="39">
        <f>SUM(P25:P31)</f>
        <v>9302535.2199999988</v>
      </c>
      <c r="Q24" s="39">
        <f t="shared" si="2"/>
        <v>220000</v>
      </c>
      <c r="R24" s="55" t="s">
        <v>67</v>
      </c>
      <c r="S24" s="45"/>
    </row>
    <row r="25" spans="1:19" s="42" customFormat="1" ht="13.8" customHeight="1" x14ac:dyDescent="0.6">
      <c r="A25" s="47"/>
      <c r="B25" s="47" t="s">
        <v>68</v>
      </c>
      <c r="C25" s="47"/>
      <c r="D25" s="50"/>
      <c r="E25" s="48">
        <v>46395865.960000001</v>
      </c>
      <c r="F25" s="48">
        <v>4189879.79</v>
      </c>
      <c r="G25" s="48">
        <v>4206281.6100000003</v>
      </c>
      <c r="H25" s="48">
        <v>572548.64</v>
      </c>
      <c r="I25" s="48">
        <v>558141</v>
      </c>
      <c r="J25" s="48">
        <v>111708784.40000001</v>
      </c>
      <c r="K25" s="48">
        <v>0</v>
      </c>
      <c r="L25" s="48">
        <v>19274957.719999999</v>
      </c>
      <c r="M25" s="48">
        <v>68588487.790000007</v>
      </c>
      <c r="N25" s="48">
        <v>37475068.020000003</v>
      </c>
      <c r="O25" s="48">
        <v>19794592</v>
      </c>
      <c r="P25" s="48">
        <v>220000</v>
      </c>
      <c r="Q25" s="48">
        <v>0</v>
      </c>
      <c r="R25" s="53" t="s">
        <v>69</v>
      </c>
      <c r="S25" s="45"/>
    </row>
    <row r="26" spans="1:19" s="42" customFormat="1" ht="13.8" customHeight="1" x14ac:dyDescent="0.6">
      <c r="A26" s="47"/>
      <c r="B26" s="47" t="s">
        <v>70</v>
      </c>
      <c r="C26" s="47"/>
      <c r="D26" s="50"/>
      <c r="E26" s="48">
        <v>15609877.610000001</v>
      </c>
      <c r="F26" s="48">
        <v>340128.2</v>
      </c>
      <c r="G26" s="48">
        <v>191436.01</v>
      </c>
      <c r="H26" s="48">
        <v>698818</v>
      </c>
      <c r="I26" s="48">
        <v>187763</v>
      </c>
      <c r="J26" s="48">
        <v>30742350</v>
      </c>
      <c r="K26" s="48">
        <v>2164928</v>
      </c>
      <c r="L26" s="48">
        <v>9312052.2899999991</v>
      </c>
      <c r="M26" s="48">
        <v>10577435</v>
      </c>
      <c r="N26" s="48">
        <v>5990439.6500000004</v>
      </c>
      <c r="O26" s="48">
        <v>16331105</v>
      </c>
      <c r="P26" s="48">
        <v>2360390.83</v>
      </c>
      <c r="Q26" s="48">
        <v>0</v>
      </c>
      <c r="R26" s="53" t="s">
        <v>71</v>
      </c>
      <c r="S26" s="45"/>
    </row>
    <row r="27" spans="1:19" s="42" customFormat="1" ht="13.8" customHeight="1" x14ac:dyDescent="0.6">
      <c r="A27" s="47"/>
      <c r="B27" s="47" t="s">
        <v>72</v>
      </c>
      <c r="C27" s="47"/>
      <c r="D27" s="50"/>
      <c r="E27" s="48">
        <v>21863818.340000004</v>
      </c>
      <c r="F27" s="48">
        <v>361993.91</v>
      </c>
      <c r="G27" s="48">
        <v>306513.15999999997</v>
      </c>
      <c r="H27" s="48">
        <v>0</v>
      </c>
      <c r="I27" s="48">
        <v>61275.18</v>
      </c>
      <c r="J27" s="48">
        <v>26228642</v>
      </c>
      <c r="K27" s="48">
        <v>0</v>
      </c>
      <c r="L27" s="48">
        <v>15496790.07</v>
      </c>
      <c r="M27" s="48">
        <v>11128125.619999999</v>
      </c>
      <c r="N27" s="48">
        <v>6944159.4400000004</v>
      </c>
      <c r="O27" s="48">
        <v>6156786</v>
      </c>
      <c r="P27" s="48">
        <v>1997000</v>
      </c>
      <c r="Q27" s="48">
        <v>0</v>
      </c>
      <c r="R27" s="53" t="s">
        <v>73</v>
      </c>
      <c r="S27" s="45"/>
    </row>
    <row r="28" spans="1:19" s="42" customFormat="1" ht="13.8" customHeight="1" x14ac:dyDescent="0.6">
      <c r="A28" s="47"/>
      <c r="B28" s="47" t="s">
        <v>74</v>
      </c>
      <c r="C28" s="47"/>
      <c r="D28" s="50"/>
      <c r="E28" s="48">
        <v>17343548.439999998</v>
      </c>
      <c r="F28" s="48">
        <v>493031.02</v>
      </c>
      <c r="G28" s="48">
        <v>242445.31</v>
      </c>
      <c r="H28" s="48">
        <v>0</v>
      </c>
      <c r="I28" s="48">
        <v>25370</v>
      </c>
      <c r="J28" s="48">
        <v>19746076</v>
      </c>
      <c r="K28" s="48">
        <v>1845861</v>
      </c>
      <c r="L28" s="48">
        <v>10829132.949999999</v>
      </c>
      <c r="M28" s="48">
        <v>9927611</v>
      </c>
      <c r="N28" s="48">
        <v>5195394.9400000004</v>
      </c>
      <c r="O28" s="48">
        <v>7027592.25</v>
      </c>
      <c r="P28" s="48">
        <v>979344.39</v>
      </c>
      <c r="Q28" s="48">
        <v>0</v>
      </c>
      <c r="R28" s="53" t="s">
        <v>75</v>
      </c>
      <c r="S28" s="45"/>
    </row>
    <row r="29" spans="1:19" s="42" customFormat="1" ht="13.8" customHeight="1" x14ac:dyDescent="0.6">
      <c r="A29" s="47"/>
      <c r="B29" s="47" t="s">
        <v>76</v>
      </c>
      <c r="C29" s="47"/>
      <c r="D29" s="50"/>
      <c r="E29" s="48">
        <v>14741239.189999999</v>
      </c>
      <c r="F29" s="48">
        <v>363744.94</v>
      </c>
      <c r="G29" s="48">
        <v>580</v>
      </c>
      <c r="H29" s="48">
        <v>494521</v>
      </c>
      <c r="I29" s="48">
        <v>12543</v>
      </c>
      <c r="J29" s="48">
        <v>0</v>
      </c>
      <c r="K29" s="48">
        <v>9895000</v>
      </c>
      <c r="L29" s="48">
        <v>7417376.4000000004</v>
      </c>
      <c r="M29" s="48">
        <v>10922889</v>
      </c>
      <c r="N29" s="48">
        <v>1421635</v>
      </c>
      <c r="O29" s="48">
        <v>3756696.21</v>
      </c>
      <c r="P29" s="48">
        <v>1713000</v>
      </c>
      <c r="Q29" s="48">
        <v>0</v>
      </c>
      <c r="R29" s="53" t="s">
        <v>77</v>
      </c>
      <c r="S29" s="45"/>
    </row>
    <row r="30" spans="1:19" s="42" customFormat="1" ht="13.8" customHeight="1" x14ac:dyDescent="0.6">
      <c r="A30" s="47"/>
      <c r="B30" s="47" t="s">
        <v>78</v>
      </c>
      <c r="C30" s="47"/>
      <c r="D30" s="50"/>
      <c r="E30" s="48">
        <v>17594165.050000001</v>
      </c>
      <c r="F30" s="48">
        <v>342020.6</v>
      </c>
      <c r="G30" s="48">
        <v>163045.29999999999</v>
      </c>
      <c r="H30" s="48">
        <v>0</v>
      </c>
      <c r="I30" s="48">
        <v>157129</v>
      </c>
      <c r="J30" s="48">
        <v>27994829</v>
      </c>
      <c r="K30" s="48">
        <v>7680000</v>
      </c>
      <c r="L30" s="48">
        <v>9084612.4100000001</v>
      </c>
      <c r="M30" s="48">
        <v>10288193</v>
      </c>
      <c r="N30" s="48">
        <v>6021678.9900000002</v>
      </c>
      <c r="O30" s="48">
        <v>16471768</v>
      </c>
      <c r="P30" s="48">
        <v>1126000</v>
      </c>
      <c r="Q30" s="48">
        <v>64000</v>
      </c>
      <c r="R30" s="53" t="s">
        <v>79</v>
      </c>
      <c r="S30" s="53"/>
    </row>
    <row r="31" spans="1:19" s="42" customFormat="1" ht="13.8" customHeight="1" x14ac:dyDescent="0.6">
      <c r="A31" s="47"/>
      <c r="B31" s="47" t="s">
        <v>80</v>
      </c>
      <c r="C31" s="47"/>
      <c r="D31" s="50"/>
      <c r="E31" s="48">
        <v>18717009.600000001</v>
      </c>
      <c r="F31" s="48">
        <v>600971.55000000005</v>
      </c>
      <c r="G31" s="48">
        <v>183927.66</v>
      </c>
      <c r="H31" s="48">
        <v>0</v>
      </c>
      <c r="I31" s="48">
        <v>13259</v>
      </c>
      <c r="J31" s="48">
        <v>14567923</v>
      </c>
      <c r="K31" s="48">
        <v>4336000</v>
      </c>
      <c r="L31" s="48">
        <v>10558956</v>
      </c>
      <c r="M31" s="48">
        <v>10716312</v>
      </c>
      <c r="N31" s="48">
        <v>4333348.4400000004</v>
      </c>
      <c r="O31" s="48">
        <v>5094500</v>
      </c>
      <c r="P31" s="48">
        <v>906800</v>
      </c>
      <c r="Q31" s="48">
        <v>156000</v>
      </c>
      <c r="R31" s="53" t="s">
        <v>81</v>
      </c>
      <c r="S31" s="53"/>
    </row>
    <row r="32" spans="1:19" s="60" customFormat="1" ht="13.8" customHeight="1" x14ac:dyDescent="0.6">
      <c r="A32" s="56" t="s">
        <v>82</v>
      </c>
      <c r="B32" s="56"/>
      <c r="C32" s="56"/>
      <c r="D32" s="57"/>
      <c r="E32" s="39">
        <f>SUM(E33:E38)</f>
        <v>178759467.57000002</v>
      </c>
      <c r="F32" s="39">
        <f t="shared" ref="F32:Q32" si="3">SUM(F33:F38)</f>
        <v>7501450.1000000006</v>
      </c>
      <c r="G32" s="39">
        <f t="shared" si="3"/>
        <v>10859316.209999997</v>
      </c>
      <c r="H32" s="39">
        <f t="shared" si="3"/>
        <v>0</v>
      </c>
      <c r="I32" s="39">
        <f t="shared" si="3"/>
        <v>1382291.8900000001</v>
      </c>
      <c r="J32" s="39">
        <f t="shared" si="3"/>
        <v>198734984.94</v>
      </c>
      <c r="K32" s="39">
        <f t="shared" si="3"/>
        <v>10609536.93</v>
      </c>
      <c r="L32" s="39">
        <f t="shared" si="3"/>
        <v>95945858.310000002</v>
      </c>
      <c r="M32" s="39">
        <f t="shared" si="3"/>
        <v>121041746.95</v>
      </c>
      <c r="N32" s="39">
        <f t="shared" si="3"/>
        <v>81072438.230000004</v>
      </c>
      <c r="O32" s="39">
        <f t="shared" si="3"/>
        <v>61043030.18</v>
      </c>
      <c r="P32" s="39">
        <f>SUM(P33:P38)</f>
        <v>5796720</v>
      </c>
      <c r="Q32" s="39">
        <f t="shared" si="3"/>
        <v>0</v>
      </c>
      <c r="R32" s="58" t="s">
        <v>83</v>
      </c>
      <c r="S32" s="59"/>
    </row>
    <row r="33" spans="1:19" s="62" customFormat="1" ht="13.8" customHeight="1" x14ac:dyDescent="0.6">
      <c r="A33" s="47"/>
      <c r="B33" s="47" t="s">
        <v>84</v>
      </c>
      <c r="C33" s="47"/>
      <c r="D33" s="47"/>
      <c r="E33" s="48">
        <v>66001781.340000004</v>
      </c>
      <c r="F33" s="48">
        <v>1569636.7</v>
      </c>
      <c r="G33" s="48">
        <v>3272204.38</v>
      </c>
      <c r="H33" s="48">
        <v>0</v>
      </c>
      <c r="I33" s="48">
        <v>864112</v>
      </c>
      <c r="J33" s="48">
        <v>85058151.799999997</v>
      </c>
      <c r="K33" s="48">
        <v>4458015.53</v>
      </c>
      <c r="L33" s="48">
        <v>42022300.850000001</v>
      </c>
      <c r="M33" s="48">
        <v>54151284.600000001</v>
      </c>
      <c r="N33" s="48">
        <v>35755915.990000002</v>
      </c>
      <c r="O33" s="48">
        <v>9599719.7200000007</v>
      </c>
      <c r="P33" s="48">
        <v>0</v>
      </c>
      <c r="Q33" s="48">
        <v>0</v>
      </c>
      <c r="R33" s="49" t="s">
        <v>85</v>
      </c>
      <c r="S33" s="61"/>
    </row>
    <row r="34" spans="1:19" s="62" customFormat="1" ht="13.8" customHeight="1" x14ac:dyDescent="0.6">
      <c r="A34" s="47"/>
      <c r="B34" s="47" t="s">
        <v>86</v>
      </c>
      <c r="C34" s="47"/>
      <c r="D34" s="47"/>
      <c r="E34" s="48">
        <v>23410596.399999999</v>
      </c>
      <c r="F34" s="48">
        <v>1945346</v>
      </c>
      <c r="G34" s="48">
        <v>5289531.82</v>
      </c>
      <c r="H34" s="48">
        <v>0</v>
      </c>
      <c r="I34" s="48">
        <v>205664</v>
      </c>
      <c r="J34" s="48">
        <v>15258631</v>
      </c>
      <c r="K34" s="48">
        <v>459000</v>
      </c>
      <c r="L34" s="48">
        <v>8346391.4199999999</v>
      </c>
      <c r="M34" s="48">
        <v>14961578</v>
      </c>
      <c r="N34" s="48">
        <v>13859666.550000001</v>
      </c>
      <c r="O34" s="48">
        <v>5901370</v>
      </c>
      <c r="P34" s="48">
        <v>559920</v>
      </c>
      <c r="Q34" s="48">
        <v>0</v>
      </c>
      <c r="R34" s="49" t="s">
        <v>87</v>
      </c>
      <c r="S34" s="45"/>
    </row>
    <row r="35" spans="1:19" s="62" customFormat="1" ht="13.8" customHeight="1" x14ac:dyDescent="0.6">
      <c r="A35" s="47"/>
      <c r="B35" s="47" t="s">
        <v>88</v>
      </c>
      <c r="C35" s="47"/>
      <c r="D35" s="47"/>
      <c r="E35" s="48">
        <v>25491015.460000001</v>
      </c>
      <c r="F35" s="48">
        <v>645047.69999999995</v>
      </c>
      <c r="G35" s="48">
        <v>1567664.86</v>
      </c>
      <c r="H35" s="48">
        <v>0</v>
      </c>
      <c r="I35" s="48">
        <v>3931.51</v>
      </c>
      <c r="J35" s="48">
        <v>20865700</v>
      </c>
      <c r="K35" s="48">
        <v>0</v>
      </c>
      <c r="L35" s="48">
        <v>9506761.8200000003</v>
      </c>
      <c r="M35" s="48">
        <v>17028217</v>
      </c>
      <c r="N35" s="48">
        <v>11360672.300000001</v>
      </c>
      <c r="O35" s="48">
        <v>2822190</v>
      </c>
      <c r="P35" s="48">
        <v>2744800</v>
      </c>
      <c r="Q35" s="48">
        <v>0</v>
      </c>
      <c r="R35" s="49" t="s">
        <v>89</v>
      </c>
      <c r="S35" s="45"/>
    </row>
    <row r="36" spans="1:19" s="62" customFormat="1" ht="13.8" customHeight="1" x14ac:dyDescent="0.6">
      <c r="A36" s="47"/>
      <c r="B36" s="47" t="s">
        <v>90</v>
      </c>
      <c r="C36" s="47"/>
      <c r="D36" s="47"/>
      <c r="E36" s="48">
        <v>21391380.010000002</v>
      </c>
      <c r="F36" s="48">
        <v>1819600.2</v>
      </c>
      <c r="G36" s="48">
        <v>218332.1</v>
      </c>
      <c r="H36" s="48">
        <v>0</v>
      </c>
      <c r="I36" s="48">
        <v>260588</v>
      </c>
      <c r="J36" s="48">
        <v>45715292</v>
      </c>
      <c r="K36" s="48">
        <v>0</v>
      </c>
      <c r="L36" s="48">
        <v>14486447.24</v>
      </c>
      <c r="M36" s="48">
        <v>12467412.25</v>
      </c>
      <c r="N36" s="48">
        <v>8824781.5099999998</v>
      </c>
      <c r="O36" s="48">
        <v>28762823.460000001</v>
      </c>
      <c r="P36" s="48">
        <v>1886000</v>
      </c>
      <c r="Q36" s="48">
        <v>0</v>
      </c>
      <c r="R36" s="49" t="s">
        <v>91</v>
      </c>
      <c r="S36" s="45"/>
    </row>
    <row r="37" spans="1:19" s="62" customFormat="1" ht="13.8" customHeight="1" x14ac:dyDescent="0.6">
      <c r="A37" s="47"/>
      <c r="B37" s="51" t="s">
        <v>92</v>
      </c>
      <c r="C37" s="51"/>
      <c r="D37" s="52"/>
      <c r="E37" s="48">
        <v>19248695.329999998</v>
      </c>
      <c r="F37" s="48">
        <v>1069951.3</v>
      </c>
      <c r="G37" s="48">
        <v>181139.87</v>
      </c>
      <c r="H37" s="48">
        <v>0</v>
      </c>
      <c r="I37" s="48">
        <v>28934.37</v>
      </c>
      <c r="J37" s="48">
        <v>12447636</v>
      </c>
      <c r="K37" s="48">
        <v>223021.4</v>
      </c>
      <c r="L37" s="48">
        <v>7000471.8099999996</v>
      </c>
      <c r="M37" s="48">
        <v>9765496.4600000009</v>
      </c>
      <c r="N37" s="48">
        <v>5950220.1799999997</v>
      </c>
      <c r="O37" s="48">
        <v>9884947</v>
      </c>
      <c r="P37" s="48">
        <v>0</v>
      </c>
      <c r="Q37" s="48">
        <v>0</v>
      </c>
      <c r="R37" s="49" t="s">
        <v>93</v>
      </c>
      <c r="S37" s="45"/>
    </row>
    <row r="38" spans="1:19" s="62" customFormat="1" ht="13.8" customHeight="1" x14ac:dyDescent="0.4">
      <c r="A38" s="47"/>
      <c r="B38" s="18" t="s">
        <v>94</v>
      </c>
      <c r="C38" s="63"/>
      <c r="D38" s="64"/>
      <c r="E38" s="48">
        <v>23215999.030000001</v>
      </c>
      <c r="F38" s="48">
        <v>451868.2</v>
      </c>
      <c r="G38" s="48">
        <v>330443.18</v>
      </c>
      <c r="H38" s="48">
        <v>0</v>
      </c>
      <c r="I38" s="48">
        <v>19062.009999999998</v>
      </c>
      <c r="J38" s="48">
        <v>19389574.140000001</v>
      </c>
      <c r="K38" s="48">
        <v>5469500</v>
      </c>
      <c r="L38" s="48">
        <v>14583485.17</v>
      </c>
      <c r="M38" s="48">
        <v>12667758.640000001</v>
      </c>
      <c r="N38" s="48">
        <v>5321181.7</v>
      </c>
      <c r="O38" s="48">
        <v>4071980</v>
      </c>
      <c r="P38" s="48">
        <v>606000</v>
      </c>
      <c r="Q38" s="48">
        <v>0</v>
      </c>
      <c r="R38" s="49" t="s">
        <v>95</v>
      </c>
      <c r="S38" s="45"/>
    </row>
    <row r="39" spans="1:19" s="65" customFormat="1" ht="22.8" customHeight="1" x14ac:dyDescent="0.6"/>
    <row r="40" spans="1:19" s="1" customFormat="1" x14ac:dyDescent="0.6">
      <c r="B40" s="2" t="s">
        <v>0</v>
      </c>
      <c r="C40" s="3">
        <v>19.2</v>
      </c>
      <c r="D40" s="2" t="s">
        <v>96</v>
      </c>
    </row>
    <row r="41" spans="1:19" s="5" customFormat="1" ht="15" customHeight="1" x14ac:dyDescent="0.6">
      <c r="B41" s="1" t="s">
        <v>2</v>
      </c>
      <c r="C41" s="3">
        <v>19.2</v>
      </c>
      <c r="D41" s="2" t="s">
        <v>97</v>
      </c>
      <c r="S41" s="6" t="s">
        <v>98</v>
      </c>
    </row>
    <row r="42" spans="1:19" s="5" customFormat="1" ht="3.75" customHeight="1" x14ac:dyDescent="0.6">
      <c r="B42" s="1"/>
      <c r="C42" s="3"/>
      <c r="D42" s="2"/>
      <c r="S42" s="6"/>
    </row>
    <row r="43" spans="1:19" ht="1.8" customHeight="1" x14ac:dyDescent="0.6">
      <c r="S43" s="11"/>
    </row>
    <row r="44" spans="1:19" s="18" customFormat="1" ht="12" customHeight="1" x14ac:dyDescent="0.6">
      <c r="A44" s="12" t="s">
        <v>5</v>
      </c>
      <c r="B44" s="12"/>
      <c r="C44" s="12"/>
      <c r="D44" s="13"/>
      <c r="E44" s="14" t="s">
        <v>6</v>
      </c>
      <c r="F44" s="12"/>
      <c r="G44" s="12"/>
      <c r="H44" s="12"/>
      <c r="I44" s="12"/>
      <c r="J44" s="12"/>
      <c r="K44" s="13"/>
      <c r="L44" s="15" t="s">
        <v>7</v>
      </c>
      <c r="M44" s="16"/>
      <c r="N44" s="16"/>
      <c r="O44" s="16"/>
      <c r="P44" s="16"/>
      <c r="Q44" s="16"/>
      <c r="R44" s="14" t="s">
        <v>8</v>
      </c>
      <c r="S44" s="17"/>
    </row>
    <row r="45" spans="1:19" s="18" customFormat="1" ht="12" customHeight="1" x14ac:dyDescent="0.6">
      <c r="A45" s="19"/>
      <c r="B45" s="19"/>
      <c r="C45" s="19"/>
      <c r="D45" s="20"/>
      <c r="E45" s="21" t="s">
        <v>9</v>
      </c>
      <c r="F45" s="22"/>
      <c r="G45" s="22"/>
      <c r="H45" s="22"/>
      <c r="I45" s="22"/>
      <c r="J45" s="22"/>
      <c r="K45" s="23"/>
      <c r="L45" s="24" t="s">
        <v>10</v>
      </c>
      <c r="M45" s="25"/>
      <c r="N45" s="25"/>
      <c r="O45" s="25"/>
      <c r="P45" s="25"/>
      <c r="Q45" s="25"/>
      <c r="R45" s="26"/>
      <c r="S45" s="27"/>
    </row>
    <row r="46" spans="1:19" s="18" customFormat="1" ht="12" customHeight="1" x14ac:dyDescent="0.6">
      <c r="A46" s="19"/>
      <c r="B46" s="19"/>
      <c r="C46" s="19"/>
      <c r="D46" s="20"/>
      <c r="E46" s="28"/>
      <c r="F46" s="28" t="s">
        <v>11</v>
      </c>
      <c r="G46" s="28"/>
      <c r="H46" s="28"/>
      <c r="I46" s="28"/>
      <c r="J46" s="29"/>
      <c r="K46" s="30"/>
      <c r="L46" s="31"/>
      <c r="M46" s="31"/>
      <c r="N46" s="31"/>
      <c r="O46" s="31"/>
      <c r="P46" s="31"/>
      <c r="Q46" s="31"/>
      <c r="R46" s="26"/>
      <c r="S46" s="27"/>
    </row>
    <row r="47" spans="1:19" s="18" customFormat="1" ht="12" customHeight="1" x14ac:dyDescent="0.6">
      <c r="A47" s="19"/>
      <c r="B47" s="19"/>
      <c r="C47" s="19"/>
      <c r="D47" s="20"/>
      <c r="E47" s="29"/>
      <c r="F47" s="28" t="s">
        <v>12</v>
      </c>
      <c r="G47" s="28"/>
      <c r="H47" s="28" t="s">
        <v>13</v>
      </c>
      <c r="I47" s="28"/>
      <c r="J47" s="31"/>
      <c r="K47" s="28"/>
      <c r="L47" s="31"/>
      <c r="M47" s="31"/>
      <c r="N47" s="31"/>
      <c r="O47" s="31"/>
      <c r="P47" s="31"/>
      <c r="Q47" s="31"/>
      <c r="R47" s="26"/>
      <c r="S47" s="27"/>
    </row>
    <row r="48" spans="1:19" s="18" customFormat="1" ht="12" customHeight="1" x14ac:dyDescent="0.6">
      <c r="A48" s="19"/>
      <c r="B48" s="19"/>
      <c r="C48" s="19"/>
      <c r="D48" s="20"/>
      <c r="E48" s="28" t="s">
        <v>14</v>
      </c>
      <c r="F48" s="28" t="s">
        <v>15</v>
      </c>
      <c r="G48" s="28"/>
      <c r="H48" s="32" t="s">
        <v>16</v>
      </c>
      <c r="I48" s="28"/>
      <c r="J48" s="31"/>
      <c r="K48" s="28"/>
      <c r="L48" s="31" t="s">
        <v>17</v>
      </c>
      <c r="M48" s="31"/>
      <c r="N48" s="31"/>
      <c r="O48" s="31"/>
      <c r="P48" s="31"/>
      <c r="Q48" s="31"/>
      <c r="R48" s="26"/>
      <c r="S48" s="27"/>
    </row>
    <row r="49" spans="1:19" s="18" customFormat="1" ht="12" customHeight="1" x14ac:dyDescent="0.6">
      <c r="A49" s="19"/>
      <c r="B49" s="19"/>
      <c r="C49" s="19"/>
      <c r="D49" s="20"/>
      <c r="E49" s="28" t="s">
        <v>18</v>
      </c>
      <c r="F49" s="32" t="s">
        <v>19</v>
      </c>
      <c r="G49" s="28" t="s">
        <v>20</v>
      </c>
      <c r="H49" s="32" t="s">
        <v>21</v>
      </c>
      <c r="I49" s="28" t="s">
        <v>22</v>
      </c>
      <c r="J49" s="31" t="s">
        <v>23</v>
      </c>
      <c r="K49" s="28" t="s">
        <v>24</v>
      </c>
      <c r="L49" s="31" t="s">
        <v>25</v>
      </c>
      <c r="M49" s="31" t="s">
        <v>26</v>
      </c>
      <c r="N49" s="31" t="s">
        <v>27</v>
      </c>
      <c r="O49" s="31" t="s">
        <v>28</v>
      </c>
      <c r="P49" s="31" t="s">
        <v>29</v>
      </c>
      <c r="Q49" s="31" t="s">
        <v>30</v>
      </c>
      <c r="R49" s="26"/>
      <c r="S49" s="27"/>
    </row>
    <row r="50" spans="1:19" s="18" customFormat="1" ht="12" customHeight="1" x14ac:dyDescent="0.6">
      <c r="A50" s="22"/>
      <c r="B50" s="22"/>
      <c r="C50" s="22"/>
      <c r="D50" s="23"/>
      <c r="E50" s="33" t="s">
        <v>31</v>
      </c>
      <c r="F50" s="33" t="s">
        <v>32</v>
      </c>
      <c r="G50" s="33" t="s">
        <v>33</v>
      </c>
      <c r="H50" s="33" t="s">
        <v>34</v>
      </c>
      <c r="I50" s="33" t="s">
        <v>35</v>
      </c>
      <c r="J50" s="34" t="s">
        <v>36</v>
      </c>
      <c r="K50" s="33" t="s">
        <v>37</v>
      </c>
      <c r="L50" s="34" t="s">
        <v>38</v>
      </c>
      <c r="M50" s="34" t="s">
        <v>39</v>
      </c>
      <c r="N50" s="34" t="s">
        <v>40</v>
      </c>
      <c r="O50" s="34" t="s">
        <v>41</v>
      </c>
      <c r="P50" s="34" t="s">
        <v>36</v>
      </c>
      <c r="Q50" s="33" t="s">
        <v>37</v>
      </c>
      <c r="R50" s="35"/>
      <c r="S50" s="36"/>
    </row>
    <row r="51" spans="1:19" s="60" customFormat="1" ht="13.2" customHeight="1" x14ac:dyDescent="0.6">
      <c r="A51" s="43" t="s">
        <v>99</v>
      </c>
      <c r="B51" s="43"/>
      <c r="C51" s="43"/>
      <c r="D51" s="54"/>
      <c r="E51" s="39">
        <f>SUM(E52:E55)</f>
        <v>101260812.72</v>
      </c>
      <c r="F51" s="39">
        <f t="shared" ref="F51:Q51" si="4">SUM(F52:F55)</f>
        <v>4439849.59</v>
      </c>
      <c r="G51" s="39">
        <f t="shared" si="4"/>
        <v>4332399.6900000004</v>
      </c>
      <c r="H51" s="39">
        <f t="shared" si="4"/>
        <v>4203650</v>
      </c>
      <c r="I51" s="39">
        <f t="shared" si="4"/>
        <v>918390</v>
      </c>
      <c r="J51" s="39">
        <f t="shared" si="4"/>
        <v>109633366.15000001</v>
      </c>
      <c r="K51" s="39">
        <f t="shared" si="4"/>
        <v>27262036.59</v>
      </c>
      <c r="L51" s="39">
        <f t="shared" si="4"/>
        <v>47485789.660000004</v>
      </c>
      <c r="M51" s="39">
        <f t="shared" si="4"/>
        <v>59583820.180000007</v>
      </c>
      <c r="N51" s="39">
        <f t="shared" si="4"/>
        <v>42310093.590000004</v>
      </c>
      <c r="O51" s="39">
        <f t="shared" si="4"/>
        <v>25044969.890000001</v>
      </c>
      <c r="P51" s="39">
        <f>SUM(P52:P55)</f>
        <v>15809500</v>
      </c>
      <c r="Q51" s="39">
        <f t="shared" si="4"/>
        <v>0</v>
      </c>
      <c r="R51" s="55" t="s">
        <v>100</v>
      </c>
      <c r="S51" s="45"/>
    </row>
    <row r="52" spans="1:19" s="62" customFormat="1" ht="13.2" customHeight="1" x14ac:dyDescent="0.6">
      <c r="A52" s="47"/>
      <c r="B52" s="47" t="s">
        <v>101</v>
      </c>
      <c r="C52" s="47"/>
      <c r="D52" s="50"/>
      <c r="E52" s="48">
        <v>37389636.700000003</v>
      </c>
      <c r="F52" s="48">
        <v>1576365</v>
      </c>
      <c r="G52" s="48">
        <v>941161.1</v>
      </c>
      <c r="H52" s="48">
        <v>0</v>
      </c>
      <c r="I52" s="48">
        <v>799995</v>
      </c>
      <c r="J52" s="48">
        <v>35841537</v>
      </c>
      <c r="K52" s="48">
        <v>17988969</v>
      </c>
      <c r="L52" s="48">
        <v>17199853.899999999</v>
      </c>
      <c r="M52" s="48">
        <v>23376219.84</v>
      </c>
      <c r="N52" s="48">
        <v>13908460.67</v>
      </c>
      <c r="O52" s="48">
        <v>11540851</v>
      </c>
      <c r="P52" s="48">
        <v>6284000</v>
      </c>
      <c r="Q52" s="48">
        <v>0</v>
      </c>
      <c r="R52" s="53" t="s">
        <v>102</v>
      </c>
      <c r="S52" s="45"/>
    </row>
    <row r="53" spans="1:19" s="62" customFormat="1" ht="13.2" customHeight="1" x14ac:dyDescent="0.6">
      <c r="A53" s="47"/>
      <c r="B53" s="47" t="s">
        <v>103</v>
      </c>
      <c r="C53" s="47"/>
      <c r="D53" s="50"/>
      <c r="E53" s="48">
        <v>27616469.129999999</v>
      </c>
      <c r="F53" s="48">
        <v>773957.89</v>
      </c>
      <c r="G53" s="48">
        <v>380229.96</v>
      </c>
      <c r="H53" s="48">
        <v>554892</v>
      </c>
      <c r="I53" s="48">
        <v>32899</v>
      </c>
      <c r="J53" s="48">
        <v>35007257</v>
      </c>
      <c r="K53" s="48">
        <v>4424377.59</v>
      </c>
      <c r="L53" s="48">
        <v>12918471.380000001</v>
      </c>
      <c r="M53" s="48">
        <v>13900239</v>
      </c>
      <c r="N53" s="48">
        <v>10126657.960000001</v>
      </c>
      <c r="O53" s="48">
        <v>6703055</v>
      </c>
      <c r="P53" s="48">
        <v>5210000</v>
      </c>
      <c r="Q53" s="48">
        <v>0</v>
      </c>
      <c r="R53" s="53" t="s">
        <v>104</v>
      </c>
      <c r="S53" s="45"/>
    </row>
    <row r="54" spans="1:19" s="62" customFormat="1" ht="13.2" customHeight="1" x14ac:dyDescent="0.6">
      <c r="A54" s="47"/>
      <c r="B54" s="47" t="s">
        <v>105</v>
      </c>
      <c r="C54" s="47"/>
      <c r="D54" s="50"/>
      <c r="E54" s="48">
        <v>15978914.07</v>
      </c>
      <c r="F54" s="48">
        <v>1840245.5</v>
      </c>
      <c r="G54" s="48">
        <v>2709389.99</v>
      </c>
      <c r="H54" s="48">
        <v>3648758</v>
      </c>
      <c r="I54" s="48">
        <v>67376</v>
      </c>
      <c r="J54" s="48">
        <v>23840483.149999999</v>
      </c>
      <c r="K54" s="48">
        <v>0</v>
      </c>
      <c r="L54" s="48">
        <v>8768632.3800000008</v>
      </c>
      <c r="M54" s="48">
        <v>11778395</v>
      </c>
      <c r="N54" s="48">
        <v>12848232.83</v>
      </c>
      <c r="O54" s="48">
        <v>3176460.68</v>
      </c>
      <c r="P54" s="48">
        <v>3062500</v>
      </c>
      <c r="Q54" s="48">
        <v>0</v>
      </c>
      <c r="R54" s="53" t="s">
        <v>106</v>
      </c>
      <c r="S54" s="45"/>
    </row>
    <row r="55" spans="1:19" s="62" customFormat="1" ht="13.2" customHeight="1" x14ac:dyDescent="0.6">
      <c r="A55" s="47"/>
      <c r="B55" s="47" t="s">
        <v>107</v>
      </c>
      <c r="C55" s="47"/>
      <c r="D55" s="50"/>
      <c r="E55" s="48">
        <v>20275792.82</v>
      </c>
      <c r="F55" s="48">
        <v>249281.2</v>
      </c>
      <c r="G55" s="48">
        <v>301618.64</v>
      </c>
      <c r="H55" s="48">
        <v>0</v>
      </c>
      <c r="I55" s="48">
        <v>18120</v>
      </c>
      <c r="J55" s="48">
        <v>14944089</v>
      </c>
      <c r="K55" s="48">
        <v>4848690</v>
      </c>
      <c r="L55" s="48">
        <v>8598832</v>
      </c>
      <c r="M55" s="48">
        <v>10528966.34</v>
      </c>
      <c r="N55" s="48">
        <v>5426742.1299999999</v>
      </c>
      <c r="O55" s="48">
        <v>3624603.21</v>
      </c>
      <c r="P55" s="48">
        <v>1253000</v>
      </c>
      <c r="Q55" s="48">
        <v>0</v>
      </c>
      <c r="R55" s="53" t="s">
        <v>108</v>
      </c>
      <c r="S55" s="45"/>
    </row>
    <row r="56" spans="1:19" s="60" customFormat="1" ht="13.2" customHeight="1" x14ac:dyDescent="0.6">
      <c r="A56" s="43" t="s">
        <v>109</v>
      </c>
      <c r="B56" s="43"/>
      <c r="C56" s="43"/>
      <c r="D56" s="54"/>
      <c r="E56" s="39">
        <f>SUM(E57:E63)</f>
        <v>133694806.24000001</v>
      </c>
      <c r="F56" s="39">
        <f t="shared" ref="F56:Q56" si="5">SUM(F57:F63)</f>
        <v>3708732.5399999996</v>
      </c>
      <c r="G56" s="39">
        <f t="shared" si="5"/>
        <v>3629840.57</v>
      </c>
      <c r="H56" s="39">
        <f t="shared" si="5"/>
        <v>2712531</v>
      </c>
      <c r="I56" s="39">
        <f t="shared" si="5"/>
        <v>1032856.27</v>
      </c>
      <c r="J56" s="39">
        <f t="shared" si="5"/>
        <v>166525266.96000001</v>
      </c>
      <c r="K56" s="39">
        <f t="shared" si="5"/>
        <v>1597095.5</v>
      </c>
      <c r="L56" s="39">
        <f t="shared" si="5"/>
        <v>66106339.230000004</v>
      </c>
      <c r="M56" s="39">
        <f t="shared" si="5"/>
        <v>77315522.469999999</v>
      </c>
      <c r="N56" s="39">
        <f t="shared" si="5"/>
        <v>45127055.030000001</v>
      </c>
      <c r="O56" s="39">
        <f t="shared" si="5"/>
        <v>80740113.300000012</v>
      </c>
      <c r="P56" s="39">
        <f>SUM(P57:P63)</f>
        <v>9499592.8499999996</v>
      </c>
      <c r="Q56" s="39">
        <f t="shared" si="5"/>
        <v>0</v>
      </c>
      <c r="R56" s="55" t="s">
        <v>110</v>
      </c>
      <c r="S56" s="45"/>
    </row>
    <row r="57" spans="1:19" s="62" customFormat="1" ht="13.2" customHeight="1" x14ac:dyDescent="0.6">
      <c r="A57" s="47"/>
      <c r="B57" s="47" t="s">
        <v>111</v>
      </c>
      <c r="C57" s="47"/>
      <c r="D57" s="50"/>
      <c r="E57" s="48">
        <v>17837255.52</v>
      </c>
      <c r="F57" s="48">
        <v>230054.5</v>
      </c>
      <c r="G57" s="48">
        <v>880826.75</v>
      </c>
      <c r="H57" s="48">
        <v>0</v>
      </c>
      <c r="I57" s="48">
        <v>421371</v>
      </c>
      <c r="J57" s="48">
        <v>13200690</v>
      </c>
      <c r="K57" s="48">
        <v>0</v>
      </c>
      <c r="L57" s="48">
        <v>4065156.61</v>
      </c>
      <c r="M57" s="48">
        <v>11628048.960000001</v>
      </c>
      <c r="N57" s="48">
        <v>6308692.5800000001</v>
      </c>
      <c r="O57" s="48">
        <v>1694104.95</v>
      </c>
      <c r="P57" s="48">
        <v>2333220</v>
      </c>
      <c r="Q57" s="48">
        <v>0</v>
      </c>
      <c r="R57" s="53" t="s">
        <v>112</v>
      </c>
      <c r="S57" s="45"/>
    </row>
    <row r="58" spans="1:19" s="62" customFormat="1" ht="13.2" customHeight="1" x14ac:dyDescent="0.6">
      <c r="A58" s="47"/>
      <c r="B58" s="51" t="s">
        <v>113</v>
      </c>
      <c r="C58" s="51"/>
      <c r="D58" s="52"/>
      <c r="E58" s="48">
        <v>24079887.050000001</v>
      </c>
      <c r="F58" s="48">
        <v>1615539.27</v>
      </c>
      <c r="G58" s="48">
        <v>1886703.07</v>
      </c>
      <c r="H58" s="48">
        <v>533786</v>
      </c>
      <c r="I58" s="48">
        <v>188882.87</v>
      </c>
      <c r="J58" s="48">
        <v>35791700</v>
      </c>
      <c r="K58" s="48">
        <v>176800</v>
      </c>
      <c r="L58" s="48">
        <v>12902413.42</v>
      </c>
      <c r="M58" s="48">
        <v>14474419</v>
      </c>
      <c r="N58" s="48">
        <v>8680327.7899999991</v>
      </c>
      <c r="O58" s="48">
        <v>18740646.43</v>
      </c>
      <c r="P58" s="48">
        <v>846540</v>
      </c>
      <c r="Q58" s="48">
        <v>0</v>
      </c>
      <c r="R58" s="66" t="s">
        <v>114</v>
      </c>
      <c r="S58" s="67"/>
    </row>
    <row r="59" spans="1:19" s="62" customFormat="1" ht="13.2" customHeight="1" x14ac:dyDescent="0.6">
      <c r="A59" s="47"/>
      <c r="B59" s="47" t="s">
        <v>115</v>
      </c>
      <c r="C59" s="47"/>
      <c r="D59" s="50"/>
      <c r="E59" s="48">
        <v>16194409.790000001</v>
      </c>
      <c r="F59" s="48">
        <v>25840.92</v>
      </c>
      <c r="G59" s="48">
        <v>113755.24</v>
      </c>
      <c r="H59" s="48">
        <v>0</v>
      </c>
      <c r="I59" s="48">
        <v>86285</v>
      </c>
      <c r="J59" s="48">
        <v>22124807.390000001</v>
      </c>
      <c r="K59" s="48">
        <v>422295.5</v>
      </c>
      <c r="L59" s="48">
        <v>7546492.4800000004</v>
      </c>
      <c r="M59" s="48">
        <v>9366663.4100000001</v>
      </c>
      <c r="N59" s="48">
        <v>4887063.6399999997</v>
      </c>
      <c r="O59" s="48">
        <v>13167979.439999999</v>
      </c>
      <c r="P59" s="48">
        <v>1190000</v>
      </c>
      <c r="Q59" s="48">
        <v>0</v>
      </c>
      <c r="R59" s="53" t="s">
        <v>116</v>
      </c>
      <c r="S59" s="45"/>
    </row>
    <row r="60" spans="1:19" s="62" customFormat="1" ht="13.2" customHeight="1" x14ac:dyDescent="0.6">
      <c r="A60" s="47"/>
      <c r="B60" s="47" t="s">
        <v>117</v>
      </c>
      <c r="C60" s="47"/>
      <c r="D60" s="50"/>
      <c r="E60" s="48">
        <v>15199216.869999999</v>
      </c>
      <c r="F60" s="48">
        <v>356454.75</v>
      </c>
      <c r="G60" s="48">
        <v>131913.10999999999</v>
      </c>
      <c r="H60" s="48">
        <v>0</v>
      </c>
      <c r="I60" s="48">
        <v>56830</v>
      </c>
      <c r="J60" s="48">
        <v>19557777</v>
      </c>
      <c r="K60" s="48">
        <v>0</v>
      </c>
      <c r="L60" s="48">
        <v>6445955.9100000001</v>
      </c>
      <c r="M60" s="48">
        <v>8285217.0999999996</v>
      </c>
      <c r="N60" s="48">
        <v>5033825.0599999996</v>
      </c>
      <c r="O60" s="48">
        <v>12817070</v>
      </c>
      <c r="P60" s="48">
        <v>622500</v>
      </c>
      <c r="Q60" s="48">
        <v>0</v>
      </c>
      <c r="R60" s="53" t="s">
        <v>118</v>
      </c>
      <c r="S60" s="45"/>
    </row>
    <row r="61" spans="1:19" s="62" customFormat="1" ht="13.2" customHeight="1" x14ac:dyDescent="0.6">
      <c r="A61" s="47"/>
      <c r="B61" s="47" t="s">
        <v>119</v>
      </c>
      <c r="C61" s="47"/>
      <c r="D61" s="50"/>
      <c r="E61" s="48">
        <v>24448415.710000001</v>
      </c>
      <c r="F61" s="48">
        <v>346446.8</v>
      </c>
      <c r="G61" s="48">
        <v>260472.74</v>
      </c>
      <c r="H61" s="48">
        <v>0</v>
      </c>
      <c r="I61" s="48">
        <v>124054.39999999999</v>
      </c>
      <c r="J61" s="48">
        <v>32386264</v>
      </c>
      <c r="K61" s="48">
        <v>0</v>
      </c>
      <c r="L61" s="48">
        <v>13354396.1</v>
      </c>
      <c r="M61" s="48">
        <v>11789713</v>
      </c>
      <c r="N61" s="48">
        <v>8846010.2899999991</v>
      </c>
      <c r="O61" s="48">
        <v>15523700</v>
      </c>
      <c r="P61" s="48">
        <v>3341332.85</v>
      </c>
      <c r="Q61" s="48">
        <v>0</v>
      </c>
      <c r="R61" s="53" t="s">
        <v>120</v>
      </c>
      <c r="S61" s="45"/>
    </row>
    <row r="62" spans="1:19" s="62" customFormat="1" ht="13.2" customHeight="1" x14ac:dyDescent="0.6">
      <c r="A62" s="47"/>
      <c r="B62" s="47" t="s">
        <v>121</v>
      </c>
      <c r="C62" s="47"/>
      <c r="D62" s="50"/>
      <c r="E62" s="48">
        <v>16390832.979999999</v>
      </c>
      <c r="F62" s="48">
        <v>465264.8</v>
      </c>
      <c r="G62" s="48">
        <v>160674.76</v>
      </c>
      <c r="H62" s="48">
        <v>0</v>
      </c>
      <c r="I62" s="48">
        <v>45328</v>
      </c>
      <c r="J62" s="48">
        <v>22396505.57</v>
      </c>
      <c r="K62" s="48">
        <v>998000</v>
      </c>
      <c r="L62" s="48">
        <v>9012800.7100000009</v>
      </c>
      <c r="M62" s="48">
        <v>10007715</v>
      </c>
      <c r="N62" s="48">
        <v>4492180.9800000004</v>
      </c>
      <c r="O62" s="48">
        <v>11213586.08</v>
      </c>
      <c r="P62" s="48">
        <v>596000</v>
      </c>
      <c r="Q62" s="48">
        <v>0</v>
      </c>
      <c r="R62" s="53" t="s">
        <v>122</v>
      </c>
      <c r="S62" s="53"/>
    </row>
    <row r="63" spans="1:19" s="62" customFormat="1" ht="13.2" customHeight="1" x14ac:dyDescent="0.6">
      <c r="A63" s="47"/>
      <c r="B63" s="47" t="s">
        <v>123</v>
      </c>
      <c r="C63" s="47"/>
      <c r="D63" s="50"/>
      <c r="E63" s="48">
        <v>19544788.32</v>
      </c>
      <c r="F63" s="48">
        <v>669131.5</v>
      </c>
      <c r="G63" s="48">
        <v>195494.9</v>
      </c>
      <c r="H63" s="48">
        <v>2178745</v>
      </c>
      <c r="I63" s="48">
        <v>110105</v>
      </c>
      <c r="J63" s="48">
        <v>21067523</v>
      </c>
      <c r="K63" s="48">
        <v>0</v>
      </c>
      <c r="L63" s="48">
        <v>12779124</v>
      </c>
      <c r="M63" s="48">
        <v>11763746</v>
      </c>
      <c r="N63" s="48">
        <v>6878954.6900000004</v>
      </c>
      <c r="O63" s="48">
        <v>7583026.4000000004</v>
      </c>
      <c r="P63" s="48">
        <v>570000</v>
      </c>
      <c r="Q63" s="48">
        <v>0</v>
      </c>
      <c r="R63" s="53" t="s">
        <v>124</v>
      </c>
      <c r="S63" s="53"/>
    </row>
    <row r="64" spans="1:19" s="60" customFormat="1" ht="13.2" customHeight="1" x14ac:dyDescent="0.6">
      <c r="A64" s="43" t="s">
        <v>125</v>
      </c>
      <c r="B64" s="43"/>
      <c r="C64" s="43"/>
      <c r="D64" s="43"/>
      <c r="E64" s="39">
        <f>SUM(E65:E66)</f>
        <v>70542333.640000001</v>
      </c>
      <c r="F64" s="39">
        <f t="shared" ref="F64:Q64" si="6">SUM(F65:F66)</f>
        <v>1191075</v>
      </c>
      <c r="G64" s="39">
        <f t="shared" si="6"/>
        <v>871116.48</v>
      </c>
      <c r="H64" s="39">
        <f t="shared" si="6"/>
        <v>0</v>
      </c>
      <c r="I64" s="39">
        <f t="shared" si="6"/>
        <v>21300</v>
      </c>
      <c r="J64" s="39">
        <f t="shared" si="6"/>
        <v>58785166</v>
      </c>
      <c r="K64" s="39">
        <f t="shared" si="6"/>
        <v>7007464</v>
      </c>
      <c r="L64" s="39">
        <f t="shared" si="6"/>
        <v>37193430.049999997</v>
      </c>
      <c r="M64" s="39">
        <f t="shared" si="6"/>
        <v>41372430.899999999</v>
      </c>
      <c r="N64" s="39">
        <f>SUM(N65:N66)</f>
        <v>24747668.780000001</v>
      </c>
      <c r="O64" s="39">
        <f>SUM(O65:O66)</f>
        <v>20751079.02</v>
      </c>
      <c r="P64" s="39">
        <f>SUM(P65:P66)</f>
        <v>3859100</v>
      </c>
      <c r="Q64" s="39">
        <f t="shared" si="6"/>
        <v>0</v>
      </c>
      <c r="R64" s="44" t="s">
        <v>126</v>
      </c>
      <c r="S64" s="45"/>
    </row>
    <row r="65" spans="1:19" s="62" customFormat="1" ht="13.2" customHeight="1" x14ac:dyDescent="0.6">
      <c r="A65" s="47"/>
      <c r="B65" s="51" t="s">
        <v>127</v>
      </c>
      <c r="C65" s="51"/>
      <c r="D65" s="52"/>
      <c r="E65" s="48">
        <v>37063714.580000006</v>
      </c>
      <c r="F65" s="48">
        <v>479430.8</v>
      </c>
      <c r="G65" s="48">
        <v>620543.42000000004</v>
      </c>
      <c r="H65" s="48">
        <v>0</v>
      </c>
      <c r="I65" s="48">
        <v>300</v>
      </c>
      <c r="J65" s="48">
        <v>31995133</v>
      </c>
      <c r="K65" s="48">
        <v>6711000</v>
      </c>
      <c r="L65" s="48">
        <v>21477313.43</v>
      </c>
      <c r="M65" s="48">
        <v>21998185</v>
      </c>
      <c r="N65" s="48">
        <v>17290878.050000001</v>
      </c>
      <c r="O65" s="48">
        <v>6110040</v>
      </c>
      <c r="P65" s="48">
        <v>2091440</v>
      </c>
      <c r="Q65" s="48">
        <v>0</v>
      </c>
      <c r="R65" s="49" t="s">
        <v>128</v>
      </c>
      <c r="S65" s="61"/>
    </row>
    <row r="66" spans="1:19" s="62" customFormat="1" ht="13.2" customHeight="1" x14ac:dyDescent="0.6">
      <c r="A66" s="47"/>
      <c r="B66" s="47" t="s">
        <v>129</v>
      </c>
      <c r="C66" s="47"/>
      <c r="D66" s="47"/>
      <c r="E66" s="48">
        <v>33478619.059999999</v>
      </c>
      <c r="F66" s="48">
        <v>711644.2</v>
      </c>
      <c r="G66" s="48">
        <v>250573.06</v>
      </c>
      <c r="H66" s="48">
        <v>0</v>
      </c>
      <c r="I66" s="48">
        <v>21000</v>
      </c>
      <c r="J66" s="48">
        <v>26790033</v>
      </c>
      <c r="K66" s="48">
        <v>296464</v>
      </c>
      <c r="L66" s="48">
        <v>15716116.619999999</v>
      </c>
      <c r="M66" s="48">
        <v>19374245.899999999</v>
      </c>
      <c r="N66" s="48">
        <v>7456790.7300000004</v>
      </c>
      <c r="O66" s="48">
        <v>14641039.02</v>
      </c>
      <c r="P66" s="48">
        <v>1767660</v>
      </c>
      <c r="Q66" s="48">
        <v>0</v>
      </c>
      <c r="R66" s="49" t="s">
        <v>130</v>
      </c>
      <c r="S66" s="61"/>
    </row>
    <row r="67" spans="1:19" s="60" customFormat="1" ht="13.2" customHeight="1" x14ac:dyDescent="0.6">
      <c r="A67" s="43" t="s">
        <v>131</v>
      </c>
      <c r="B67" s="43"/>
      <c r="C67" s="43"/>
      <c r="D67" s="43"/>
      <c r="E67" s="39">
        <f>SUM(E68:E69)</f>
        <v>90715626.090000004</v>
      </c>
      <c r="F67" s="39">
        <f t="shared" ref="F67:Q67" si="7">SUM(F68:F69)</f>
        <v>2027429.89</v>
      </c>
      <c r="G67" s="39">
        <f t="shared" si="7"/>
        <v>1605563.6800000002</v>
      </c>
      <c r="H67" s="39">
        <f t="shared" si="7"/>
        <v>376538</v>
      </c>
      <c r="I67" s="39">
        <f t="shared" si="7"/>
        <v>596039.91999999993</v>
      </c>
      <c r="J67" s="39">
        <f t="shared" si="7"/>
        <v>103643960.59999999</v>
      </c>
      <c r="K67" s="39">
        <f t="shared" si="7"/>
        <v>4657200</v>
      </c>
      <c r="L67" s="39">
        <f t="shared" si="7"/>
        <v>43958657.969999999</v>
      </c>
      <c r="M67" s="39">
        <f t="shared" si="7"/>
        <v>43089603.980000004</v>
      </c>
      <c r="N67" s="39">
        <f>SUM(N68:N69)</f>
        <v>28683914.149999999</v>
      </c>
      <c r="O67" s="39">
        <f>SUM(O68:O69)</f>
        <v>17007731.93</v>
      </c>
      <c r="P67" s="39">
        <f>SUM(P68:P69)</f>
        <v>10605312.289999999</v>
      </c>
      <c r="Q67" s="39">
        <f t="shared" si="7"/>
        <v>220000</v>
      </c>
      <c r="R67" s="44" t="s">
        <v>132</v>
      </c>
      <c r="S67" s="45"/>
    </row>
    <row r="68" spans="1:19" s="62" customFormat="1" ht="13.2" customHeight="1" x14ac:dyDescent="0.6">
      <c r="A68" s="47"/>
      <c r="B68" s="47" t="s">
        <v>133</v>
      </c>
      <c r="C68" s="47"/>
      <c r="D68" s="47"/>
      <c r="E68" s="48">
        <v>49445607.960000001</v>
      </c>
      <c r="F68" s="48">
        <v>1368420.89</v>
      </c>
      <c r="G68" s="48">
        <v>811391.29</v>
      </c>
      <c r="H68" s="48">
        <v>0</v>
      </c>
      <c r="I68" s="48">
        <v>506838.92</v>
      </c>
      <c r="J68" s="48">
        <v>41275980</v>
      </c>
      <c r="K68" s="48">
        <v>0</v>
      </c>
      <c r="L68" s="48">
        <v>19332946.469999999</v>
      </c>
      <c r="M68" s="48">
        <v>20440691.98</v>
      </c>
      <c r="N68" s="48">
        <v>14616548.199999999</v>
      </c>
      <c r="O68" s="48">
        <v>13651750</v>
      </c>
      <c r="P68" s="48">
        <v>6171812.29</v>
      </c>
      <c r="Q68" s="48">
        <v>0</v>
      </c>
      <c r="R68" s="49"/>
      <c r="S68" s="61"/>
    </row>
    <row r="69" spans="1:19" s="62" customFormat="1" ht="13.2" customHeight="1" x14ac:dyDescent="0.6">
      <c r="A69" s="47"/>
      <c r="B69" s="47" t="s">
        <v>134</v>
      </c>
      <c r="C69" s="47"/>
      <c r="D69" s="47"/>
      <c r="E69" s="48">
        <v>41270018.129999995</v>
      </c>
      <c r="F69" s="48">
        <v>659009</v>
      </c>
      <c r="G69" s="48">
        <v>794172.39</v>
      </c>
      <c r="H69" s="48">
        <v>376538</v>
      </c>
      <c r="I69" s="48">
        <v>89201</v>
      </c>
      <c r="J69" s="48">
        <v>62367980.600000001</v>
      </c>
      <c r="K69" s="48">
        <v>4657200</v>
      </c>
      <c r="L69" s="48">
        <v>24625711.5</v>
      </c>
      <c r="M69" s="48">
        <v>22648912</v>
      </c>
      <c r="N69" s="48">
        <v>14067365.949999999</v>
      </c>
      <c r="O69" s="48">
        <v>3355981.93</v>
      </c>
      <c r="P69" s="48">
        <v>4433500</v>
      </c>
      <c r="Q69" s="48">
        <v>220000</v>
      </c>
      <c r="R69" s="49"/>
      <c r="S69" s="61"/>
    </row>
    <row r="70" spans="1:19" s="60" customFormat="1" ht="13.2" customHeight="1" x14ac:dyDescent="0.6">
      <c r="A70" s="43" t="s">
        <v>135</v>
      </c>
      <c r="B70" s="43"/>
      <c r="C70" s="43"/>
      <c r="D70" s="43"/>
      <c r="E70" s="39">
        <f>E71</f>
        <v>25903643.289999999</v>
      </c>
      <c r="F70" s="39">
        <f t="shared" ref="F70:Q70" si="8">F71</f>
        <v>157925.68</v>
      </c>
      <c r="G70" s="39">
        <f t="shared" si="8"/>
        <v>307532.44</v>
      </c>
      <c r="H70" s="39">
        <f t="shared" si="8"/>
        <v>477327</v>
      </c>
      <c r="I70" s="39">
        <f t="shared" si="8"/>
        <v>29783</v>
      </c>
      <c r="J70" s="39">
        <f t="shared" si="8"/>
        <v>31344715</v>
      </c>
      <c r="K70" s="39">
        <f t="shared" si="8"/>
        <v>0</v>
      </c>
      <c r="L70" s="39">
        <f t="shared" si="8"/>
        <v>13683116.560000001</v>
      </c>
      <c r="M70" s="39">
        <f t="shared" si="8"/>
        <v>12213317</v>
      </c>
      <c r="N70" s="39">
        <f t="shared" si="8"/>
        <v>11117524.99</v>
      </c>
      <c r="O70" s="39">
        <f t="shared" si="8"/>
        <v>5102758</v>
      </c>
      <c r="P70" s="39">
        <f t="shared" si="8"/>
        <v>4296240</v>
      </c>
      <c r="Q70" s="39">
        <f t="shared" si="8"/>
        <v>0</v>
      </c>
      <c r="R70" s="44" t="s">
        <v>136</v>
      </c>
      <c r="S70" s="45"/>
    </row>
    <row r="71" spans="1:19" s="62" customFormat="1" ht="13.2" customHeight="1" x14ac:dyDescent="0.6">
      <c r="A71" s="47"/>
      <c r="B71" s="47" t="s">
        <v>137</v>
      </c>
      <c r="C71" s="47"/>
      <c r="D71" s="47"/>
      <c r="E71" s="48">
        <v>25903643.289999999</v>
      </c>
      <c r="F71" s="48">
        <v>157925.68</v>
      </c>
      <c r="G71" s="48">
        <v>307532.44</v>
      </c>
      <c r="H71" s="48">
        <v>477327</v>
      </c>
      <c r="I71" s="48">
        <v>29783</v>
      </c>
      <c r="J71" s="48">
        <v>31344715</v>
      </c>
      <c r="K71" s="48">
        <v>0</v>
      </c>
      <c r="L71" s="48">
        <v>13683116.560000001</v>
      </c>
      <c r="M71" s="48">
        <v>12213317</v>
      </c>
      <c r="N71" s="48">
        <v>11117524.99</v>
      </c>
      <c r="O71" s="48">
        <v>5102758</v>
      </c>
      <c r="P71" s="48">
        <v>4296240</v>
      </c>
      <c r="Q71" s="48">
        <v>0</v>
      </c>
      <c r="R71" s="49" t="s">
        <v>138</v>
      </c>
      <c r="S71" s="61"/>
    </row>
    <row r="72" spans="1:19" s="60" customFormat="1" ht="13.2" customHeight="1" x14ac:dyDescent="0.6">
      <c r="A72" s="43" t="s">
        <v>139</v>
      </c>
      <c r="B72" s="43"/>
      <c r="C72" s="43"/>
      <c r="D72" s="43"/>
      <c r="E72" s="39">
        <f>SUM(E73:E75)</f>
        <v>57103828.920000002</v>
      </c>
      <c r="F72" s="39">
        <f t="shared" ref="F72:Q72" si="9">SUM(F73:F75)</f>
        <v>1339700.83</v>
      </c>
      <c r="G72" s="39">
        <f t="shared" si="9"/>
        <v>459020.65</v>
      </c>
      <c r="H72" s="39">
        <f t="shared" si="9"/>
        <v>1230468</v>
      </c>
      <c r="I72" s="39">
        <f t="shared" si="9"/>
        <v>217037.12</v>
      </c>
      <c r="J72" s="39">
        <f t="shared" si="9"/>
        <v>156858574.09999999</v>
      </c>
      <c r="K72" s="39">
        <f t="shared" si="9"/>
        <v>3616585</v>
      </c>
      <c r="L72" s="39">
        <f t="shared" si="9"/>
        <v>27339947.890000001</v>
      </c>
      <c r="M72" s="39">
        <f t="shared" si="9"/>
        <v>28909711.119999997</v>
      </c>
      <c r="N72" s="39">
        <f>SUM(N73:N75)</f>
        <v>21088367.829999998</v>
      </c>
      <c r="O72" s="39">
        <f>SUM(O73:O75)</f>
        <v>124909595.06999999</v>
      </c>
      <c r="P72" s="39">
        <f>SUM(P73:P75)</f>
        <v>2574582.1</v>
      </c>
      <c r="Q72" s="39">
        <f t="shared" si="9"/>
        <v>0</v>
      </c>
      <c r="R72" s="44" t="s">
        <v>140</v>
      </c>
      <c r="S72" s="45"/>
    </row>
    <row r="73" spans="1:19" s="62" customFormat="1" ht="13.2" customHeight="1" x14ac:dyDescent="0.6">
      <c r="A73" s="47"/>
      <c r="B73" s="47" t="s">
        <v>141</v>
      </c>
      <c r="C73" s="47"/>
      <c r="D73" s="47"/>
      <c r="E73" s="48">
        <v>23809918.609999999</v>
      </c>
      <c r="F73" s="48">
        <v>888221.52</v>
      </c>
      <c r="G73" s="48">
        <v>236759.28</v>
      </c>
      <c r="H73" s="48">
        <v>0</v>
      </c>
      <c r="I73" s="48">
        <v>26010</v>
      </c>
      <c r="J73" s="48">
        <v>18785144</v>
      </c>
      <c r="K73" s="48">
        <v>519600</v>
      </c>
      <c r="L73" s="48">
        <v>8145345.96</v>
      </c>
      <c r="M73" s="48">
        <v>10626013</v>
      </c>
      <c r="N73" s="48">
        <v>11178464.4</v>
      </c>
      <c r="O73" s="48">
        <v>6264294</v>
      </c>
      <c r="P73" s="48">
        <v>1392582.1</v>
      </c>
      <c r="Q73" s="48">
        <v>0</v>
      </c>
      <c r="R73" s="49" t="s">
        <v>142</v>
      </c>
      <c r="S73" s="61"/>
    </row>
    <row r="74" spans="1:19" s="62" customFormat="1" ht="13.2" customHeight="1" x14ac:dyDescent="0.6">
      <c r="A74" s="47"/>
      <c r="B74" s="47" t="s">
        <v>143</v>
      </c>
      <c r="C74" s="47"/>
      <c r="D74" s="47"/>
      <c r="E74" s="48">
        <v>16792946.039999999</v>
      </c>
      <c r="F74" s="48">
        <v>174096.31</v>
      </c>
      <c r="G74" s="48">
        <v>105367.78</v>
      </c>
      <c r="H74" s="48">
        <v>0</v>
      </c>
      <c r="I74" s="48">
        <v>33400</v>
      </c>
      <c r="J74" s="48">
        <v>24979179</v>
      </c>
      <c r="K74" s="48">
        <v>2554985</v>
      </c>
      <c r="L74" s="48">
        <v>10294984.210000001</v>
      </c>
      <c r="M74" s="48">
        <v>8838393.4399999995</v>
      </c>
      <c r="N74" s="48">
        <v>4309227.34</v>
      </c>
      <c r="O74" s="48">
        <v>14762498.970000001</v>
      </c>
      <c r="P74" s="48">
        <v>1042000</v>
      </c>
      <c r="Q74" s="48">
        <v>0</v>
      </c>
      <c r="R74" s="68" t="s">
        <v>144</v>
      </c>
      <c r="S74" s="68"/>
    </row>
    <row r="75" spans="1:19" s="62" customFormat="1" ht="13.2" customHeight="1" x14ac:dyDescent="0.6">
      <c r="A75" s="47"/>
      <c r="B75" s="47" t="s">
        <v>145</v>
      </c>
      <c r="C75" s="47"/>
      <c r="D75" s="47"/>
      <c r="E75" s="48">
        <v>16500964.27</v>
      </c>
      <c r="F75" s="48">
        <v>277383</v>
      </c>
      <c r="G75" s="48">
        <v>116893.59</v>
      </c>
      <c r="H75" s="48">
        <v>1230468</v>
      </c>
      <c r="I75" s="48">
        <v>157627.12</v>
      </c>
      <c r="J75" s="48">
        <v>113094251.09999999</v>
      </c>
      <c r="K75" s="48">
        <v>542000</v>
      </c>
      <c r="L75" s="48">
        <v>8899617.7200000007</v>
      </c>
      <c r="M75" s="48">
        <v>9445304.6799999997</v>
      </c>
      <c r="N75" s="48">
        <v>5600676.0899999999</v>
      </c>
      <c r="O75" s="48">
        <v>103882802.09999999</v>
      </c>
      <c r="P75" s="48">
        <v>140000</v>
      </c>
      <c r="Q75" s="48">
        <v>0</v>
      </c>
      <c r="R75" s="68" t="s">
        <v>146</v>
      </c>
      <c r="S75" s="68"/>
    </row>
    <row r="76" spans="1:19" s="60" customFormat="1" ht="13.2" customHeight="1" x14ac:dyDescent="0.6">
      <c r="A76" s="43" t="s">
        <v>147</v>
      </c>
      <c r="B76" s="43"/>
      <c r="C76" s="43"/>
      <c r="D76" s="43"/>
      <c r="E76" s="39">
        <f>SUM(E77:E81)</f>
        <v>96824085.650000006</v>
      </c>
      <c r="F76" s="39">
        <f t="shared" ref="F76:Q76" si="10">SUM(F77:F81)</f>
        <v>1540579.13</v>
      </c>
      <c r="G76" s="39">
        <f t="shared" si="10"/>
        <v>1198814</v>
      </c>
      <c r="H76" s="39">
        <f t="shared" si="10"/>
        <v>1399729.05</v>
      </c>
      <c r="I76" s="39">
        <f t="shared" si="10"/>
        <v>209600.25</v>
      </c>
      <c r="J76" s="39">
        <f t="shared" si="10"/>
        <v>121870542</v>
      </c>
      <c r="K76" s="39">
        <f t="shared" si="10"/>
        <v>10771100</v>
      </c>
      <c r="L76" s="39">
        <f t="shared" si="10"/>
        <v>47059425.049999997</v>
      </c>
      <c r="M76" s="39">
        <f t="shared" si="10"/>
        <v>55919890</v>
      </c>
      <c r="N76" s="39">
        <f>SUM(N77:N81)</f>
        <v>28809857.410000004</v>
      </c>
      <c r="O76" s="39">
        <f>SUM(O77:O81)</f>
        <v>41568487.950000003</v>
      </c>
      <c r="P76" s="39">
        <f>SUM(P77:P81)</f>
        <v>11369007.6</v>
      </c>
      <c r="Q76" s="39">
        <f t="shared" si="10"/>
        <v>32200</v>
      </c>
      <c r="R76" s="44" t="s">
        <v>148</v>
      </c>
      <c r="S76" s="45"/>
    </row>
    <row r="77" spans="1:19" s="62" customFormat="1" ht="13.2" customHeight="1" x14ac:dyDescent="0.6">
      <c r="A77" s="47"/>
      <c r="B77" s="47" t="s">
        <v>149</v>
      </c>
      <c r="C77" s="47"/>
      <c r="D77" s="47"/>
      <c r="E77" s="48">
        <v>25916639.969999999</v>
      </c>
      <c r="F77" s="48">
        <v>772959.73</v>
      </c>
      <c r="G77" s="48">
        <v>423378.42</v>
      </c>
      <c r="H77" s="48">
        <v>1399729.05</v>
      </c>
      <c r="I77" s="48">
        <v>51379</v>
      </c>
      <c r="J77" s="48">
        <v>29706844</v>
      </c>
      <c r="K77" s="48">
        <v>0</v>
      </c>
      <c r="L77" s="48">
        <v>11209903.5</v>
      </c>
      <c r="M77" s="48">
        <v>13516698</v>
      </c>
      <c r="N77" s="48">
        <v>8603609.9900000002</v>
      </c>
      <c r="O77" s="48">
        <v>14431497.949999999</v>
      </c>
      <c r="P77" s="48">
        <v>3371000</v>
      </c>
      <c r="Q77" s="48">
        <v>25000</v>
      </c>
      <c r="R77" s="49" t="s">
        <v>150</v>
      </c>
      <c r="S77" s="61"/>
    </row>
    <row r="78" spans="1:19" s="62" customFormat="1" ht="13.2" customHeight="1" x14ac:dyDescent="0.6">
      <c r="A78" s="47"/>
      <c r="B78" s="47" t="s">
        <v>151</v>
      </c>
      <c r="C78" s="47"/>
      <c r="D78" s="47"/>
      <c r="E78" s="48">
        <v>16374686.58</v>
      </c>
      <c r="F78" s="48">
        <v>150488</v>
      </c>
      <c r="G78" s="48">
        <v>232278.77</v>
      </c>
      <c r="H78" s="48">
        <v>0</v>
      </c>
      <c r="I78" s="48">
        <v>53744.3</v>
      </c>
      <c r="J78" s="48">
        <v>26989086</v>
      </c>
      <c r="K78" s="48">
        <v>2960300</v>
      </c>
      <c r="L78" s="48">
        <v>7541116</v>
      </c>
      <c r="M78" s="48">
        <v>11834059.33</v>
      </c>
      <c r="N78" s="48">
        <v>3551560</v>
      </c>
      <c r="O78" s="48">
        <v>2616410</v>
      </c>
      <c r="P78" s="48">
        <v>1070580</v>
      </c>
      <c r="Q78" s="48">
        <v>7200</v>
      </c>
      <c r="R78" s="49" t="s">
        <v>152</v>
      </c>
      <c r="S78" s="61"/>
    </row>
    <row r="79" spans="1:19" s="62" customFormat="1" ht="13.2" customHeight="1" x14ac:dyDescent="0.6">
      <c r="A79" s="47"/>
      <c r="B79" s="47" t="s">
        <v>153</v>
      </c>
      <c r="C79" s="47"/>
      <c r="D79" s="47"/>
      <c r="E79" s="48">
        <v>15865745.359999999</v>
      </c>
      <c r="F79" s="48">
        <v>223179.4</v>
      </c>
      <c r="G79" s="48">
        <v>235507.78</v>
      </c>
      <c r="H79" s="48">
        <v>0</v>
      </c>
      <c r="I79" s="48">
        <v>10960</v>
      </c>
      <c r="J79" s="48">
        <v>18141373</v>
      </c>
      <c r="K79" s="48">
        <v>5875000</v>
      </c>
      <c r="L79" s="48">
        <v>8650273.4499999993</v>
      </c>
      <c r="M79" s="48">
        <v>9789786.6699999999</v>
      </c>
      <c r="N79" s="48">
        <v>5747477.5700000003</v>
      </c>
      <c r="O79" s="48">
        <v>2961180</v>
      </c>
      <c r="P79" s="48">
        <v>1807000</v>
      </c>
      <c r="Q79" s="48">
        <v>0</v>
      </c>
      <c r="R79" s="49" t="s">
        <v>154</v>
      </c>
      <c r="S79" s="61"/>
    </row>
    <row r="80" spans="1:19" s="62" customFormat="1" ht="13.2" customHeight="1" x14ac:dyDescent="0.6">
      <c r="A80" s="47"/>
      <c r="B80" s="47" t="s">
        <v>155</v>
      </c>
      <c r="C80" s="47"/>
      <c r="D80" s="47"/>
      <c r="E80" s="48">
        <v>20105553.810000002</v>
      </c>
      <c r="F80" s="48">
        <v>77639.3</v>
      </c>
      <c r="G80" s="48">
        <v>169652.52</v>
      </c>
      <c r="H80" s="48">
        <v>0</v>
      </c>
      <c r="I80" s="48">
        <v>45200</v>
      </c>
      <c r="J80" s="48">
        <v>29176181</v>
      </c>
      <c r="K80" s="48">
        <v>0</v>
      </c>
      <c r="L80" s="48">
        <v>10253847.48</v>
      </c>
      <c r="M80" s="48">
        <v>9903036</v>
      </c>
      <c r="N80" s="48">
        <v>4638651.71</v>
      </c>
      <c r="O80" s="48">
        <v>17960400</v>
      </c>
      <c r="P80" s="48">
        <v>2623000</v>
      </c>
      <c r="Q80" s="48">
        <v>0</v>
      </c>
      <c r="R80" s="49" t="s">
        <v>156</v>
      </c>
      <c r="S80" s="61"/>
    </row>
    <row r="81" spans="1:19" s="62" customFormat="1" ht="13.2" customHeight="1" x14ac:dyDescent="0.6">
      <c r="A81" s="69"/>
      <c r="B81" s="69" t="s">
        <v>157</v>
      </c>
      <c r="C81" s="69"/>
      <c r="D81" s="69"/>
      <c r="E81" s="70">
        <v>18561459.93</v>
      </c>
      <c r="F81" s="70">
        <v>316312.7</v>
      </c>
      <c r="G81" s="70">
        <v>137996.51</v>
      </c>
      <c r="H81" s="70">
        <v>0</v>
      </c>
      <c r="I81" s="70">
        <v>48316.95</v>
      </c>
      <c r="J81" s="70">
        <v>17857058</v>
      </c>
      <c r="K81" s="70">
        <v>1935800</v>
      </c>
      <c r="L81" s="70">
        <v>9404284.6199999992</v>
      </c>
      <c r="M81" s="70">
        <v>10876310</v>
      </c>
      <c r="N81" s="70">
        <v>6268558.1399999997</v>
      </c>
      <c r="O81" s="70">
        <v>3599000</v>
      </c>
      <c r="P81" s="70">
        <v>2497427.6</v>
      </c>
      <c r="Q81" s="70">
        <v>0</v>
      </c>
      <c r="R81" s="71" t="s">
        <v>158</v>
      </c>
      <c r="S81" s="72"/>
    </row>
    <row r="82" spans="1:19" s="74" customFormat="1" ht="15" customHeight="1" x14ac:dyDescent="0.45">
      <c r="A82" s="73"/>
      <c r="B82" s="74" t="s">
        <v>159</v>
      </c>
      <c r="L82" s="74" t="s">
        <v>160</v>
      </c>
    </row>
    <row r="92" spans="1:19" x14ac:dyDescent="0.6">
      <c r="E92" s="75"/>
      <c r="F92" s="62"/>
      <c r="J92" s="62"/>
      <c r="L92" s="62"/>
    </row>
    <row r="93" spans="1:19" x14ac:dyDescent="0.6">
      <c r="E93" s="75"/>
      <c r="F93" s="62"/>
      <c r="J93" s="62"/>
      <c r="L93" s="62"/>
    </row>
    <row r="94" spans="1:19" x14ac:dyDescent="0.6">
      <c r="E94" s="75"/>
      <c r="F94" s="62"/>
      <c r="J94" s="62"/>
      <c r="L94" s="62"/>
    </row>
    <row r="95" spans="1:19" x14ac:dyDescent="0.6">
      <c r="E95" s="75"/>
      <c r="F95" s="62"/>
      <c r="J95" s="62"/>
      <c r="L95" s="62"/>
    </row>
    <row r="96" spans="1:19" x14ac:dyDescent="0.6">
      <c r="E96" s="75"/>
      <c r="F96" s="62"/>
      <c r="J96" s="62"/>
      <c r="L96" s="62"/>
    </row>
    <row r="97" spans="5:12" x14ac:dyDescent="0.6">
      <c r="E97" s="75"/>
      <c r="F97" s="62"/>
      <c r="J97" s="62"/>
      <c r="L97" s="62"/>
    </row>
    <row r="98" spans="5:12" x14ac:dyDescent="0.6">
      <c r="E98" s="75"/>
      <c r="F98" s="62"/>
      <c r="J98" s="62"/>
      <c r="L98" s="62"/>
    </row>
  </sheetData>
  <mergeCells count="24">
    <mergeCell ref="B58:D58"/>
    <mergeCell ref="B65:D65"/>
    <mergeCell ref="S41:S43"/>
    <mergeCell ref="A44:D50"/>
    <mergeCell ref="E44:K44"/>
    <mergeCell ref="L44:Q44"/>
    <mergeCell ref="R44:S50"/>
    <mergeCell ref="E45:K45"/>
    <mergeCell ref="L45:Q45"/>
    <mergeCell ref="A12:D12"/>
    <mergeCell ref="R12:S12"/>
    <mergeCell ref="B18:D18"/>
    <mergeCell ref="A32:D32"/>
    <mergeCell ref="R32:S32"/>
    <mergeCell ref="B37:D37"/>
    <mergeCell ref="S2:S4"/>
    <mergeCell ref="E3:F4"/>
    <mergeCell ref="L3:M4"/>
    <mergeCell ref="A5:D11"/>
    <mergeCell ref="E5:K5"/>
    <mergeCell ref="L5:Q5"/>
    <mergeCell ref="R5:S11"/>
    <mergeCell ref="E6:K6"/>
    <mergeCell ref="L6:Q6"/>
  </mergeCells>
  <pageMargins left="0.55118110236220474" right="0.35433070866141736" top="0.70866141732283472" bottom="0.35" header="0.51181102362204722" footer="0.22"/>
  <pageSetup paperSize="9" scale="97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 </vt:lpstr>
      <vt:lpstr>'T-19.2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2021-02-08T06:53:08Z</cp:lastPrinted>
  <dcterms:created xsi:type="dcterms:W3CDTF">2021-02-08T06:53:02Z</dcterms:created>
  <dcterms:modified xsi:type="dcterms:W3CDTF">2021-02-08T06:53:24Z</dcterms:modified>
</cp:coreProperties>
</file>