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.2" sheetId="1" r:id="rId1"/>
  </sheets>
  <calcPr calcId="145621"/>
</workbook>
</file>

<file path=xl/calcChain.xml><?xml version="1.0" encoding="utf-8"?>
<calcChain xmlns="http://schemas.openxmlformats.org/spreadsheetml/2006/main">
  <c r="K54" i="1" l="1"/>
  <c r="H54" i="1"/>
  <c r="K53" i="1"/>
  <c r="H53" i="1"/>
  <c r="K52" i="1"/>
  <c r="H52" i="1"/>
  <c r="K51" i="1"/>
  <c r="H51" i="1"/>
  <c r="K50" i="1"/>
  <c r="J50" i="1"/>
  <c r="I50" i="1"/>
  <c r="H50" i="1"/>
  <c r="K49" i="1"/>
  <c r="H49" i="1"/>
  <c r="K48" i="1"/>
  <c r="J48" i="1"/>
  <c r="I48" i="1"/>
  <c r="H48" i="1"/>
  <c r="K47" i="1"/>
  <c r="H47" i="1"/>
  <c r="K46" i="1"/>
  <c r="H46" i="1"/>
  <c r="K45" i="1"/>
  <c r="H45" i="1"/>
  <c r="K44" i="1"/>
  <c r="J44" i="1"/>
  <c r="I44" i="1"/>
  <c r="H44" i="1"/>
  <c r="K43" i="1"/>
  <c r="H43" i="1"/>
  <c r="K42" i="1"/>
  <c r="H42" i="1"/>
  <c r="K41" i="1"/>
  <c r="J41" i="1"/>
  <c r="I41" i="1"/>
  <c r="H41" i="1"/>
  <c r="K40" i="1"/>
  <c r="H40" i="1"/>
  <c r="K39" i="1"/>
  <c r="H39" i="1"/>
  <c r="K38" i="1"/>
  <c r="J38" i="1"/>
  <c r="I38" i="1"/>
  <c r="H38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J23" i="1"/>
  <c r="I23" i="1"/>
  <c r="H23" i="1" s="1"/>
  <c r="K22" i="1"/>
  <c r="H22" i="1"/>
  <c r="K21" i="1"/>
  <c r="H21" i="1"/>
  <c r="K20" i="1"/>
  <c r="H20" i="1"/>
  <c r="K19" i="1"/>
  <c r="H19" i="1"/>
  <c r="K18" i="1"/>
  <c r="H18" i="1"/>
  <c r="K17" i="1"/>
  <c r="J17" i="1"/>
  <c r="I17" i="1"/>
  <c r="H17" i="1" s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J9" i="1"/>
  <c r="I9" i="1"/>
  <c r="H9" i="1" s="1"/>
  <c r="K8" i="1"/>
  <c r="J8" i="1"/>
  <c r="I8" i="1"/>
  <c r="H8" i="1" s="1"/>
  <c r="M7" i="1"/>
  <c r="L7" i="1"/>
  <c r="K7" i="1"/>
  <c r="J7" i="1"/>
  <c r="I7" i="1"/>
  <c r="H7" i="1" l="1"/>
</calcChain>
</file>

<file path=xl/sharedStrings.xml><?xml version="1.0" encoding="utf-8"?>
<sst xmlns="http://schemas.openxmlformats.org/spreadsheetml/2006/main" count="140" uniqueCount="86">
  <si>
    <t>ตาราง</t>
  </si>
  <si>
    <t>ประชากรจากการทะเบียน จำแนกตามเพศ เขตการปกครอง เป็นรายอำเภอ พ.ศ. 2560 - 2562</t>
  </si>
  <si>
    <t>Table</t>
  </si>
  <si>
    <t>Population from Registration Record by Sex, Administration Zone and District: 2017 - 2019</t>
  </si>
  <si>
    <t xml:space="preserve">              อำเภอ และ              เขตการปกครอง</t>
  </si>
  <si>
    <t>2560 (2017)</t>
  </si>
  <si>
    <t>2561 (2018)</t>
  </si>
  <si>
    <t>2562 (2019)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</si>
  <si>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</si>
  <si>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</si>
  <si>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</si>
  <si>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</si>
  <si>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</si>
  <si>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</si>
  <si>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</si>
  <si>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</si>
  <si>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</si>
  <si>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</si>
  <si>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</si>
  <si>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</si>
  <si>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อำเภอเมืองระยอง</t>
  </si>
  <si>
    <t xml:space="preserve"> Mueang Rayong District</t>
  </si>
  <si>
    <t>เทศบาลนครระยอง</t>
  </si>
  <si>
    <t>Rayong City Municipality</t>
  </si>
  <si>
    <t>เทศบาลเมืองมาบตาพุด</t>
  </si>
  <si>
    <t>Map Ta Phut Town Municipality</t>
  </si>
  <si>
    <t>เทศบาลตำบลแกลงกะเฉด</t>
  </si>
  <si>
    <t>Klaeng Kachet Subdistrict Municipality</t>
  </si>
  <si>
    <t>เทศบาลตำบลบ้านเพ</t>
  </si>
  <si>
    <t>Ban Phe Subdistrict Municipality</t>
  </si>
  <si>
    <t>เทศบาลตำบลทับมา</t>
  </si>
  <si>
    <t>Tab Ma Subdistrict Municipality</t>
  </si>
  <si>
    <t>อำเภอบ้านฉาง</t>
  </si>
  <si>
    <t xml:space="preserve"> Ban Chang District</t>
  </si>
  <si>
    <t>เทศบาลเมืองบ้านฉาง</t>
  </si>
  <si>
    <t>Ban Chang Town Municipality</t>
  </si>
  <si>
    <t>เทศบาลตำบลสำนักท้อน</t>
  </si>
  <si>
    <t>Samnak Thon Subdostrict Municipality</t>
  </si>
  <si>
    <t>เทศบาลตำบลบ้านฉาง</t>
  </si>
  <si>
    <t>Ban Chang Subdistrict Municipality</t>
  </si>
  <si>
    <t>เทศบาลตำบลพลา</t>
  </si>
  <si>
    <t>Phala Subdistrict Municipality</t>
  </si>
  <si>
    <t>อำเภอแกลง</t>
  </si>
  <si>
    <t xml:space="preserve"> Klaeng District</t>
  </si>
  <si>
    <t>เทศบาลตำบลเมืองแกลง</t>
  </si>
  <si>
    <t>Mueang Klaeng Subdistrict Municipality</t>
  </si>
  <si>
    <t>เทศบาลตำบลกองดิน</t>
  </si>
  <si>
    <t>Kong Din Subdistrict Municipality</t>
  </si>
  <si>
    <t>เทศบาลตำบลทุ่งควายกิน</t>
  </si>
  <si>
    <t>Thung Khwai Kin Subdistrict Municipality</t>
  </si>
  <si>
    <t>เทศบาลตำบลปากน้ำประแส</t>
  </si>
  <si>
    <t>Pak nam Prasae Subdistrict Municipality</t>
  </si>
  <si>
    <t>เทศบาลตำบลสุนทรภู่</t>
  </si>
  <si>
    <t>Sun Thon Phu Subdistrict Municipality</t>
  </si>
  <si>
    <t>เทศบาลตำบลบ้านนา</t>
  </si>
  <si>
    <t>Ban Na Subdistrict Municipality</t>
  </si>
  <si>
    <t>เทศบาลตำบลเนินฆ้อ</t>
  </si>
  <si>
    <t>Noen  Kho Subdistrict Municipality</t>
  </si>
  <si>
    <t>ประชากรจากการทะเบียน จำแนกตามเพศ เขตการปกครอง เป็นรายอำเภอ พ.ศ. 2560 - 2562 (ต่อ)</t>
  </si>
  <si>
    <t>Population from Registration Record by Sex, Administration Zone and District: 2017 - 2019 (Cont.)</t>
  </si>
  <si>
    <t>อำเภอวังจันทร์</t>
  </si>
  <si>
    <t xml:space="preserve"> Wang Chan District</t>
  </si>
  <si>
    <t>เทศบาลตำบลชุมแสง</t>
  </si>
  <si>
    <t>Chum Saeng Subdistrict Municipality</t>
  </si>
  <si>
    <t>อำเภอบ้านค่าย</t>
  </si>
  <si>
    <t xml:space="preserve"> Ban Khai District</t>
  </si>
  <si>
    <t>เทศบาลตำบลบ้านค่าย</t>
  </si>
  <si>
    <t>Ban Khai Subdistrict Municipality</t>
  </si>
  <si>
    <t>อำเภอปลวกแดง</t>
  </si>
  <si>
    <t xml:space="preserve"> Pluak Daeng District</t>
  </si>
  <si>
    <t>เทศบาลตำบลจอมพลเจ้าพระยา</t>
  </si>
  <si>
    <t>Chom Phon Chao Phraya Subdistrict Municipality</t>
  </si>
  <si>
    <t>เทศบาลตำบลบ้านปลวกแดง</t>
  </si>
  <si>
    <t>Ban Pluak Daeng Subdistrict Municipality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</si>
  <si>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</si>
  <si>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</si>
  <si>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</si>
  <si>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</si>
  <si>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>เทศบาลตำบลมาบข่า</t>
  </si>
  <si>
    <t>Map Kha Subdistrict Municipality</t>
  </si>
  <si>
    <t>เทศบาลตำบลมะขามคู่</t>
  </si>
  <si>
    <t>Ma Kham Khu Subdistrict Municipality</t>
  </si>
  <si>
    <t>เทศบาลตำบลมาบข่าพัฒนา</t>
  </si>
  <si>
    <t>Map Kha Pattana Subdistrict Municipality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</si>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</sst>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87" fontId="2" fillId="0" borderId="10" xfId="1" applyNumberFormat="1" applyFont="1" applyFill="1" applyBorder="1"/>
    <xf numFmtId="187" fontId="2" fillId="0" borderId="8" xfId="1" applyNumberFormat="1" applyFont="1" applyFill="1" applyBorder="1"/>
    <xf numFmtId="187" fontId="2" fillId="0" borderId="7" xfId="1" applyNumberFormat="1" applyFont="1" applyFill="1" applyBorder="1"/>
    <xf numFmtId="0" fontId="7" fillId="0" borderId="0" xfId="0" applyFont="1" applyFill="1"/>
    <xf numFmtId="0" fontId="4" fillId="0" borderId="0" xfId="0" applyFont="1"/>
    <xf numFmtId="187" fontId="4" fillId="0" borderId="10" xfId="1" applyNumberFormat="1" applyFont="1" applyBorder="1"/>
    <xf numFmtId="187" fontId="4" fillId="0" borderId="8" xfId="1" applyNumberFormat="1" applyFont="1" applyBorder="1"/>
    <xf numFmtId="187" fontId="4" fillId="0" borderId="7" xfId="1" applyNumberFormat="1" applyFont="1" applyBorder="1"/>
    <xf numFmtId="187" fontId="4" fillId="0" borderId="10" xfId="1" applyNumberFormat="1" applyFont="1" applyFill="1" applyBorder="1"/>
    <xf numFmtId="187" fontId="4" fillId="0" borderId="8" xfId="1" applyNumberFormat="1" applyFont="1" applyFill="1" applyBorder="1"/>
    <xf numFmtId="187" fontId="4" fillId="0" borderId="7" xfId="1" applyNumberFormat="1" applyFont="1" applyFill="1" applyBorder="1"/>
    <xf numFmtId="0" fontId="4" fillId="0" borderId="0" xfId="2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0" applyFont="1" applyAlignment="1"/>
    <xf numFmtId="0" fontId="4" fillId="0" borderId="7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187" fontId="3" fillId="0" borderId="0" xfId="1" applyNumberFormat="1" applyFont="1" applyFill="1"/>
    <xf numFmtId="43" fontId="1" fillId="0" borderId="0" xfId="1" applyFont="1" applyFill="1"/>
    <xf numFmtId="0" fontId="4" fillId="0" borderId="0" xfId="3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4" fillId="0" borderId="0" xfId="3" applyFont="1" applyFill="1" applyBorder="1" applyAlignment="1">
      <alignment horizontal="left" vertical="center"/>
    </xf>
    <xf numFmtId="0" fontId="4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0" fontId="4" fillId="0" borderId="0" xfId="3" applyFont="1" applyBorder="1" applyAlignment="1">
      <alignment vertical="center"/>
    </xf>
    <xf numFmtId="0" fontId="9" fillId="0" borderId="0" xfId="3" applyFont="1" applyFill="1" applyBorder="1" applyAlignment="1">
      <alignment horizontal="left" vertical="center"/>
    </xf>
    <xf numFmtId="0" fontId="4" fillId="0" borderId="11" xfId="3" applyFont="1" applyBorder="1" applyAlignment="1">
      <alignment vertical="center"/>
    </xf>
    <xf numFmtId="0" fontId="4" fillId="0" borderId="11" xfId="3" applyFont="1" applyFill="1" applyBorder="1" applyAlignment="1">
      <alignment vertical="center"/>
    </xf>
    <xf numFmtId="0" fontId="4" fillId="0" borderId="11" xfId="0" applyFont="1" applyBorder="1" applyAlignment="1"/>
    <xf numFmtId="0" fontId="4" fillId="0" borderId="12" xfId="0" applyFont="1" applyBorder="1" applyAlignment="1"/>
    <xf numFmtId="187" fontId="4" fillId="0" borderId="14" xfId="1" applyNumberFormat="1" applyFont="1" applyBorder="1"/>
    <xf numFmtId="187" fontId="4" fillId="0" borderId="13" xfId="1" applyNumberFormat="1" applyFont="1" applyBorder="1"/>
    <xf numFmtId="187" fontId="4" fillId="0" borderId="12" xfId="1" applyNumberFormat="1" applyFont="1" applyBorder="1"/>
    <xf numFmtId="187" fontId="4" fillId="0" borderId="14" xfId="1" applyNumberFormat="1" applyFont="1" applyFill="1" applyBorder="1"/>
    <xf numFmtId="187" fontId="4" fillId="0" borderId="13" xfId="1" applyNumberFormat="1" applyFont="1" applyFill="1" applyBorder="1"/>
    <xf numFmtId="187" fontId="4" fillId="0" borderId="12" xfId="1" applyNumberFormat="1" applyFont="1" applyFill="1" applyBorder="1"/>
    <xf numFmtId="0" fontId="4" fillId="0" borderId="14" xfId="3" applyFont="1" applyFill="1" applyBorder="1" applyAlignment="1">
      <alignment vertical="center"/>
    </xf>
    <xf numFmtId="0" fontId="5" fillId="0" borderId="11" xfId="3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2" xfId="4"/>
    <cellStyle name="Normal 3" xfId="5"/>
    <cellStyle name="เครื่องหมายจุลภาค 3" xfId="6"/>
    <cellStyle name="ปกติ 2" xfId="2"/>
    <cellStyle name="ปกติ_บทที่ 1_53 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I57"/>
  <sheetViews>
    <sheetView showGridLines="0" tabSelected="1" zoomScale="90" zoomScaleNormal="90" workbookViewId="0">
      <selection activeCell="B1" sqref="B1"/>
    </sheetView>
  </sheetViews>
  <sheetFormatPr defaultRowHeight="18.75" x14ac:dyDescent="0.3"/>
  <cols>
    <col min="1" max="1" width="1.5703125" style="9" customWidth="1"/>
    <col min="2" max="2" width="5.5703125" style="9" customWidth="1"/>
    <col min="3" max="3" width="4.5703125" style="9" customWidth="1"/>
    <col min="4" max="4" width="11.42578125" style="9" customWidth="1"/>
    <col min="5" max="7" width="10.28515625" style="9" customWidth="1"/>
    <col min="8" max="9" width="10.28515625" style="8" customWidth="1"/>
    <col min="10" max="10" width="11.42578125" style="8" customWidth="1"/>
    <col min="11" max="13" width="10.28515625" style="8" customWidth="1"/>
    <col min="14" max="14" width="2.7109375" style="9" customWidth="1"/>
    <col min="15" max="15" width="23.7109375" style="9" customWidth="1"/>
    <col min="16" max="16" width="1.85546875" style="9" customWidth="1"/>
    <col min="17" max="17" width="4.140625" style="9" customWidth="1"/>
    <col min="18" max="16384" width="9.140625" style="9"/>
  </cols>
  <sheetData>
    <row r="1" spans="1:15" s="1" customFormat="1" x14ac:dyDescent="0.3">
      <c r="B1" s="1" t="s">
        <v>0</v>
      </c>
      <c r="C1" s="2">
        <v>2</v>
      </c>
      <c r="D1" s="1" t="s">
        <v>1</v>
      </c>
      <c r="H1" s="3"/>
      <c r="I1" s="3"/>
      <c r="J1" s="3"/>
      <c r="K1" s="3"/>
      <c r="L1" s="3"/>
      <c r="M1" s="3"/>
    </row>
    <row r="2" spans="1:15" s="4" customFormat="1" x14ac:dyDescent="0.3">
      <c r="B2" s="1" t="s">
        <v>2</v>
      </c>
      <c r="C2" s="2">
        <v>2</v>
      </c>
      <c r="D2" s="1" t="s">
        <v>3</v>
      </c>
      <c r="H2" s="5"/>
      <c r="I2" s="5"/>
      <c r="J2" s="5"/>
      <c r="K2" s="5"/>
      <c r="L2" s="5"/>
      <c r="M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7"/>
      <c r="K3" s="7"/>
      <c r="N3" s="6"/>
      <c r="O3" s="6"/>
    </row>
    <row r="4" spans="1:15" s="10" customFormat="1" ht="23.25" customHeight="1" x14ac:dyDescent="0.25">
      <c r="A4" s="65" t="s">
        <v>4</v>
      </c>
      <c r="B4" s="65"/>
      <c r="C4" s="65"/>
      <c r="D4" s="66"/>
      <c r="E4" s="71" t="s">
        <v>5</v>
      </c>
      <c r="F4" s="72"/>
      <c r="G4" s="73"/>
      <c r="H4" s="74" t="s">
        <v>6</v>
      </c>
      <c r="I4" s="75"/>
      <c r="J4" s="76"/>
      <c r="K4" s="74" t="s">
        <v>7</v>
      </c>
      <c r="L4" s="75"/>
      <c r="M4" s="76"/>
      <c r="N4" s="77" t="s">
        <v>8</v>
      </c>
      <c r="O4" s="78"/>
    </row>
    <row r="5" spans="1:15" s="10" customFormat="1" ht="18" customHeight="1" x14ac:dyDescent="0.3">
      <c r="A5" s="67"/>
      <c r="B5" s="67"/>
      <c r="C5" s="67"/>
      <c r="D5" s="68"/>
      <c r="E5" s="11" t="s">
        <v>9</v>
      </c>
      <c r="F5" s="12" t="s">
        <v>10</v>
      </c>
      <c r="G5" s="11" t="s">
        <v>11</v>
      </c>
      <c r="H5" s="13" t="s">
        <v>9</v>
      </c>
      <c r="I5" s="14" t="s">
        <v>10</v>
      </c>
      <c r="J5" s="15" t="s">
        <v>11</v>
      </c>
      <c r="K5" s="13" t="s">
        <v>9</v>
      </c>
      <c r="L5" s="14" t="s">
        <v>10</v>
      </c>
      <c r="M5" s="15" t="s">
        <v>11</v>
      </c>
      <c r="N5" s="79"/>
      <c r="O5" s="80"/>
    </row>
    <row r="6" spans="1:15" s="10" customFormat="1" ht="13.5" customHeight="1" x14ac:dyDescent="0.3">
      <c r="A6" s="69"/>
      <c r="B6" s="69"/>
      <c r="C6" s="69"/>
      <c r="D6" s="70"/>
      <c r="E6" s="16" t="s">
        <v>12</v>
      </c>
      <c r="F6" s="17" t="s">
        <v>13</v>
      </c>
      <c r="G6" s="16" t="s">
        <v>14</v>
      </c>
      <c r="H6" s="18" t="s">
        <v>12</v>
      </c>
      <c r="I6" s="18" t="s">
        <v>13</v>
      </c>
      <c r="J6" s="19" t="s">
        <v>14</v>
      </c>
      <c r="K6" s="18" t="s">
        <v>12</v>
      </c>
      <c r="L6" s="18" t="s">
        <v>13</v>
      </c>
      <c r="M6" s="19" t="s">
        <v>14</v>
      </c>
      <c r="N6" s="81"/>
      <c r="O6" s="82"/>
    </row>
    <row r="7" spans="1:15" s="23" customFormat="1" ht="20.100000000000001" customHeight="1" x14ac:dyDescent="0.3">
      <c r="A7" s="83" t="s">
        <v>15</v>
      </c>
      <c r="B7" s="83"/>
      <c r="C7" s="83"/>
      <c r="D7" s="83"/>
      <c r="E7" s="20">
        <v>711236</v>
      </c>
      <c r="F7" s="21">
        <v>349775</v>
      </c>
      <c r="G7" s="22">
        <v>361461</v>
      </c>
      <c r="H7" s="20">
        <f t="shared" ref="H7:M7" si="0">H8+H9</f>
        <v>723316</v>
      </c>
      <c r="I7" s="21">
        <f t="shared" si="0"/>
        <v>355539</v>
      </c>
      <c r="J7" s="22">
        <f t="shared" si="0"/>
        <v>367777</v>
      </c>
      <c r="K7" s="20">
        <f t="shared" si="0"/>
        <v>734753</v>
      </c>
      <c r="L7" s="21">
        <f t="shared" si="0"/>
        <v>361109</v>
      </c>
      <c r="M7" s="22">
        <f t="shared" si="0"/>
        <v>373644</v>
      </c>
      <c r="N7" s="84" t="s">
        <v>12</v>
      </c>
      <c r="O7" s="83"/>
    </row>
    <row r="8" spans="1:15" s="10" customFormat="1" ht="17.100000000000001" customHeight="1" x14ac:dyDescent="0.3">
      <c r="A8" s="24"/>
      <c r="B8" s="24" t="s">
        <v>16</v>
      </c>
      <c r="C8" s="24"/>
      <c r="D8" s="24"/>
      <c r="E8" s="25">
        <v>348636</v>
      </c>
      <c r="F8" s="26">
        <v>170015</v>
      </c>
      <c r="G8" s="27">
        <v>178621</v>
      </c>
      <c r="H8" s="28">
        <f t="shared" ref="H8:H31" si="1">I8+J8</f>
        <v>354081</v>
      </c>
      <c r="I8" s="29">
        <f>I11+I12+I13+I14+I15+I18+I19+I20+I21+I24+I25+I26+I27+I28+I29+I30+I39+I42+I45+I46+I51+I52+I53</f>
        <v>172467</v>
      </c>
      <c r="J8" s="30">
        <f>J11+J12+J13+J14+J15+J18+J19+J20+J21+J24+J25+J26+J27+J28+J29+J30+J39+J42+J45+J46+J51+J52+J53</f>
        <v>181614</v>
      </c>
      <c r="K8" s="28">
        <f t="shared" ref="K8:K30" si="2">L8+M8</f>
        <v>358678</v>
      </c>
      <c r="L8" s="29">
        <v>174732</v>
      </c>
      <c r="M8" s="30">
        <v>183946</v>
      </c>
      <c r="N8" s="24"/>
      <c r="O8" s="24" t="s">
        <v>17</v>
      </c>
    </row>
    <row r="9" spans="1:15" s="10" customFormat="1" ht="17.100000000000001" customHeight="1" x14ac:dyDescent="0.3">
      <c r="A9" s="24"/>
      <c r="B9" s="24" t="s">
        <v>18</v>
      </c>
      <c r="C9" s="24"/>
      <c r="D9" s="24"/>
      <c r="E9" s="25">
        <v>362600</v>
      </c>
      <c r="F9" s="26">
        <v>179760</v>
      </c>
      <c r="G9" s="27">
        <v>182840</v>
      </c>
      <c r="H9" s="28">
        <f t="shared" si="1"/>
        <v>369235</v>
      </c>
      <c r="I9" s="29">
        <f>I16+I22+I31+I40+I43+I47+I49+I54</f>
        <v>183072</v>
      </c>
      <c r="J9" s="30">
        <f>J16+J22+J31+J40+J43+J47+J49+J54</f>
        <v>186163</v>
      </c>
      <c r="K9" s="28">
        <f t="shared" si="2"/>
        <v>376075</v>
      </c>
      <c r="L9" s="29">
        <v>186377</v>
      </c>
      <c r="M9" s="30">
        <v>189698</v>
      </c>
      <c r="N9" s="24"/>
      <c r="O9" s="24" t="s">
        <v>19</v>
      </c>
    </row>
    <row r="10" spans="1:15" s="33" customFormat="1" ht="18" customHeight="1" x14ac:dyDescent="0.3">
      <c r="A10" s="31" t="s">
        <v>20</v>
      </c>
      <c r="B10" s="31"/>
      <c r="C10" s="32"/>
      <c r="D10" s="32"/>
      <c r="E10" s="28">
        <v>278814</v>
      </c>
      <c r="F10" s="29">
        <v>136495</v>
      </c>
      <c r="G10" s="30">
        <v>142319</v>
      </c>
      <c r="H10" s="28">
        <f t="shared" si="1"/>
        <v>281980</v>
      </c>
      <c r="I10" s="29">
        <v>137918</v>
      </c>
      <c r="J10" s="30">
        <v>144062</v>
      </c>
      <c r="K10" s="28">
        <f>L10+M10</f>
        <v>284832</v>
      </c>
      <c r="L10" s="29">
        <v>139328</v>
      </c>
      <c r="M10" s="30">
        <v>145504</v>
      </c>
      <c r="N10" s="31" t="s">
        <v>21</v>
      </c>
      <c r="O10" s="31"/>
    </row>
    <row r="11" spans="1:15" s="10" customFormat="1" ht="16.5" customHeight="1" x14ac:dyDescent="0.3">
      <c r="A11" s="34"/>
      <c r="B11" s="34" t="s">
        <v>22</v>
      </c>
      <c r="C11" s="24"/>
      <c r="D11" s="24"/>
      <c r="E11" s="25">
        <v>64525</v>
      </c>
      <c r="F11" s="26">
        <v>30214</v>
      </c>
      <c r="G11" s="27">
        <v>34311</v>
      </c>
      <c r="H11" s="28">
        <f t="shared" si="1"/>
        <v>64332</v>
      </c>
      <c r="I11" s="29">
        <v>30110</v>
      </c>
      <c r="J11" s="30">
        <v>34222</v>
      </c>
      <c r="K11" s="28">
        <f t="shared" si="2"/>
        <v>63565</v>
      </c>
      <c r="L11" s="29">
        <v>29820</v>
      </c>
      <c r="M11" s="30">
        <v>33745</v>
      </c>
      <c r="N11" s="34"/>
      <c r="O11" s="35" t="s">
        <v>23</v>
      </c>
    </row>
    <row r="12" spans="1:15" s="10" customFormat="1" ht="16.5" customHeight="1" x14ac:dyDescent="0.3">
      <c r="A12" s="34"/>
      <c r="B12" s="36" t="s">
        <v>24</v>
      </c>
      <c r="C12" s="24"/>
      <c r="D12" s="24"/>
      <c r="E12" s="25">
        <v>66478</v>
      </c>
      <c r="F12" s="26">
        <v>33340</v>
      </c>
      <c r="G12" s="27">
        <v>33138</v>
      </c>
      <c r="H12" s="28">
        <f t="shared" si="1"/>
        <v>68410</v>
      </c>
      <c r="I12" s="29">
        <v>34249</v>
      </c>
      <c r="J12" s="30">
        <v>34161</v>
      </c>
      <c r="K12" s="28">
        <f t="shared" si="2"/>
        <v>70714</v>
      </c>
      <c r="L12" s="29">
        <v>35442</v>
      </c>
      <c r="M12" s="30">
        <v>35272</v>
      </c>
      <c r="N12" s="34"/>
      <c r="O12" s="35" t="s">
        <v>25</v>
      </c>
    </row>
    <row r="13" spans="1:15" s="10" customFormat="1" ht="16.5" customHeight="1" x14ac:dyDescent="0.3">
      <c r="A13" s="34"/>
      <c r="B13" s="36" t="s">
        <v>26</v>
      </c>
      <c r="C13" s="24"/>
      <c r="D13" s="24"/>
      <c r="E13" s="25">
        <v>6996</v>
      </c>
      <c r="F13" s="26">
        <v>3346</v>
      </c>
      <c r="G13" s="27">
        <v>3650</v>
      </c>
      <c r="H13" s="28">
        <f t="shared" si="1"/>
        <v>7078</v>
      </c>
      <c r="I13" s="29">
        <v>3392</v>
      </c>
      <c r="J13" s="30">
        <v>3686</v>
      </c>
      <c r="K13" s="28">
        <f t="shared" si="2"/>
        <v>7118</v>
      </c>
      <c r="L13" s="29">
        <v>3417</v>
      </c>
      <c r="M13" s="30">
        <v>3701</v>
      </c>
      <c r="N13" s="34"/>
      <c r="O13" s="35" t="s">
        <v>27</v>
      </c>
    </row>
    <row r="14" spans="1:15" s="10" customFormat="1" ht="16.5" customHeight="1" x14ac:dyDescent="0.3">
      <c r="A14" s="34"/>
      <c r="B14" s="36" t="s">
        <v>28</v>
      </c>
      <c r="C14" s="24"/>
      <c r="D14" s="24"/>
      <c r="E14" s="25">
        <v>17528</v>
      </c>
      <c r="F14" s="26">
        <v>8414</v>
      </c>
      <c r="G14" s="27">
        <v>9114</v>
      </c>
      <c r="H14" s="28">
        <f t="shared" si="1"/>
        <v>17570</v>
      </c>
      <c r="I14" s="29">
        <v>8387</v>
      </c>
      <c r="J14" s="30">
        <v>9183</v>
      </c>
      <c r="K14" s="28">
        <f t="shared" si="2"/>
        <v>17687</v>
      </c>
      <c r="L14" s="29">
        <v>8449</v>
      </c>
      <c r="M14" s="30">
        <v>9238</v>
      </c>
      <c r="N14" s="34"/>
      <c r="O14" s="35" t="s">
        <v>29</v>
      </c>
    </row>
    <row r="15" spans="1:15" s="10" customFormat="1" ht="16.5" customHeight="1" x14ac:dyDescent="0.3">
      <c r="A15" s="34"/>
      <c r="B15" s="36" t="s">
        <v>30</v>
      </c>
      <c r="C15" s="37"/>
      <c r="D15" s="38"/>
      <c r="E15" s="25">
        <v>23872</v>
      </c>
      <c r="F15" s="26">
        <v>11899</v>
      </c>
      <c r="G15" s="27">
        <v>11973</v>
      </c>
      <c r="H15" s="28">
        <f t="shared" si="1"/>
        <v>24268</v>
      </c>
      <c r="I15" s="29">
        <v>12090</v>
      </c>
      <c r="J15" s="30">
        <v>12178</v>
      </c>
      <c r="K15" s="28">
        <f t="shared" si="2"/>
        <v>24669</v>
      </c>
      <c r="L15" s="29">
        <v>12272</v>
      </c>
      <c r="M15" s="30">
        <v>12397</v>
      </c>
      <c r="N15" s="34"/>
      <c r="O15" s="35" t="s">
        <v>31</v>
      </c>
    </row>
    <row r="16" spans="1:15" s="10" customFormat="1" ht="16.5" customHeight="1" x14ac:dyDescent="0.3">
      <c r="A16" s="34"/>
      <c r="B16" s="36" t="s">
        <v>18</v>
      </c>
      <c r="C16" s="39"/>
      <c r="D16" s="11"/>
      <c r="E16" s="25">
        <v>99415</v>
      </c>
      <c r="F16" s="26">
        <v>49282</v>
      </c>
      <c r="G16" s="27">
        <v>50133</v>
      </c>
      <c r="H16" s="28">
        <f t="shared" si="1"/>
        <v>100322</v>
      </c>
      <c r="I16" s="29">
        <v>49690</v>
      </c>
      <c r="J16" s="30">
        <v>50632</v>
      </c>
      <c r="K16" s="28">
        <f t="shared" si="2"/>
        <v>101079</v>
      </c>
      <c r="L16" s="29">
        <v>49928</v>
      </c>
      <c r="M16" s="30">
        <v>51151</v>
      </c>
      <c r="N16" s="34"/>
      <c r="O16" s="35" t="s">
        <v>19</v>
      </c>
    </row>
    <row r="17" spans="1:15" s="33" customFormat="1" ht="18" customHeight="1" x14ac:dyDescent="0.3">
      <c r="A17" s="36" t="s">
        <v>32</v>
      </c>
      <c r="B17" s="36"/>
      <c r="C17" s="32"/>
      <c r="D17" s="32"/>
      <c r="E17" s="28">
        <v>73022</v>
      </c>
      <c r="F17" s="29">
        <v>36549</v>
      </c>
      <c r="G17" s="30">
        <v>36473</v>
      </c>
      <c r="H17" s="28">
        <f t="shared" si="1"/>
        <v>74811</v>
      </c>
      <c r="I17" s="29">
        <f>SUM(I18:I22)</f>
        <v>37424</v>
      </c>
      <c r="J17" s="30">
        <f>SUM(J18:J22)</f>
        <v>37387</v>
      </c>
      <c r="K17" s="28">
        <f t="shared" si="2"/>
        <v>76106</v>
      </c>
      <c r="L17" s="29">
        <v>37953</v>
      </c>
      <c r="M17" s="30">
        <v>38153</v>
      </c>
      <c r="N17" s="31" t="s">
        <v>33</v>
      </c>
      <c r="O17" s="31"/>
    </row>
    <row r="18" spans="1:15" s="10" customFormat="1" ht="16.5" customHeight="1" x14ac:dyDescent="0.3">
      <c r="A18" s="34"/>
      <c r="B18" s="36" t="s">
        <v>34</v>
      </c>
      <c r="C18" s="24"/>
      <c r="D18" s="24"/>
      <c r="E18" s="25">
        <v>29975</v>
      </c>
      <c r="F18" s="26">
        <v>14725</v>
      </c>
      <c r="G18" s="27">
        <v>15250</v>
      </c>
      <c r="H18" s="28">
        <f t="shared" si="1"/>
        <v>30558</v>
      </c>
      <c r="I18" s="29">
        <v>14971</v>
      </c>
      <c r="J18" s="30">
        <v>15587</v>
      </c>
      <c r="K18" s="28">
        <f t="shared" si="2"/>
        <v>30983</v>
      </c>
      <c r="L18" s="29">
        <v>15131</v>
      </c>
      <c r="M18" s="30">
        <v>15852</v>
      </c>
      <c r="N18" s="34"/>
      <c r="O18" s="35" t="s">
        <v>35</v>
      </c>
    </row>
    <row r="19" spans="1:15" s="10" customFormat="1" ht="16.5" customHeight="1" x14ac:dyDescent="0.3">
      <c r="A19" s="34"/>
      <c r="B19" s="36" t="s">
        <v>36</v>
      </c>
      <c r="C19" s="24"/>
      <c r="D19" s="24"/>
      <c r="E19" s="25">
        <v>11414</v>
      </c>
      <c r="F19" s="26">
        <v>5656</v>
      </c>
      <c r="G19" s="27">
        <v>5758</v>
      </c>
      <c r="H19" s="28">
        <f t="shared" si="1"/>
        <v>11469</v>
      </c>
      <c r="I19" s="29">
        <v>5660</v>
      </c>
      <c r="J19" s="30">
        <v>5809</v>
      </c>
      <c r="K19" s="28">
        <f t="shared" si="2"/>
        <v>11484</v>
      </c>
      <c r="L19" s="29">
        <v>5681</v>
      </c>
      <c r="M19" s="30">
        <v>5803</v>
      </c>
      <c r="N19" s="34"/>
      <c r="O19" s="35" t="s">
        <v>37</v>
      </c>
    </row>
    <row r="20" spans="1:15" s="10" customFormat="1" ht="16.5" customHeight="1" x14ac:dyDescent="0.3">
      <c r="A20" s="34"/>
      <c r="B20" s="36" t="s">
        <v>38</v>
      </c>
      <c r="C20" s="24"/>
      <c r="D20" s="24"/>
      <c r="E20" s="25">
        <v>12681</v>
      </c>
      <c r="F20" s="26">
        <v>6279</v>
      </c>
      <c r="G20" s="27">
        <v>6402</v>
      </c>
      <c r="H20" s="28">
        <f t="shared" si="1"/>
        <v>13305</v>
      </c>
      <c r="I20" s="29">
        <v>6585</v>
      </c>
      <c r="J20" s="30">
        <v>6720</v>
      </c>
      <c r="K20" s="28">
        <f t="shared" si="2"/>
        <v>13918</v>
      </c>
      <c r="L20" s="29">
        <v>6879</v>
      </c>
      <c r="M20" s="30">
        <v>7039</v>
      </c>
      <c r="N20" s="34"/>
      <c r="O20" s="35" t="s">
        <v>39</v>
      </c>
    </row>
    <row r="21" spans="1:15" s="10" customFormat="1" ht="16.5" customHeight="1" x14ac:dyDescent="0.3">
      <c r="A21" s="34"/>
      <c r="B21" s="36" t="s">
        <v>40</v>
      </c>
      <c r="C21" s="24"/>
      <c r="D21" s="24"/>
      <c r="E21" s="25">
        <v>8688</v>
      </c>
      <c r="F21" s="26">
        <v>4338</v>
      </c>
      <c r="G21" s="27">
        <v>4350</v>
      </c>
      <c r="H21" s="28">
        <f t="shared" si="1"/>
        <v>8818</v>
      </c>
      <c r="I21" s="29">
        <v>4403</v>
      </c>
      <c r="J21" s="30">
        <v>4415</v>
      </c>
      <c r="K21" s="28">
        <f t="shared" si="2"/>
        <v>8974</v>
      </c>
      <c r="L21" s="29">
        <v>4465</v>
      </c>
      <c r="M21" s="30">
        <v>4509</v>
      </c>
      <c r="N21" s="34"/>
      <c r="O21" s="35" t="s">
        <v>41</v>
      </c>
    </row>
    <row r="22" spans="1:15" s="10" customFormat="1" ht="16.5" customHeight="1" x14ac:dyDescent="0.3">
      <c r="A22" s="34"/>
      <c r="B22" s="36" t="s">
        <v>18</v>
      </c>
      <c r="C22" s="24"/>
      <c r="D22" s="24"/>
      <c r="E22" s="25">
        <v>10264</v>
      </c>
      <c r="F22" s="26">
        <v>5551</v>
      </c>
      <c r="G22" s="27">
        <v>4713</v>
      </c>
      <c r="H22" s="28">
        <f t="shared" si="1"/>
        <v>10661</v>
      </c>
      <c r="I22" s="29">
        <v>5805</v>
      </c>
      <c r="J22" s="30">
        <v>4856</v>
      </c>
      <c r="K22" s="28">
        <f t="shared" si="2"/>
        <v>10747</v>
      </c>
      <c r="L22" s="29">
        <v>5797</v>
      </c>
      <c r="M22" s="30">
        <v>4950</v>
      </c>
      <c r="N22" s="34"/>
      <c r="O22" s="35" t="s">
        <v>19</v>
      </c>
    </row>
    <row r="23" spans="1:15" s="33" customFormat="1" ht="18" customHeight="1" x14ac:dyDescent="0.3">
      <c r="A23" s="36" t="s">
        <v>42</v>
      </c>
      <c r="B23" s="36"/>
      <c r="C23" s="32"/>
      <c r="D23" s="32"/>
      <c r="E23" s="28">
        <v>130825</v>
      </c>
      <c r="F23" s="29">
        <v>63185</v>
      </c>
      <c r="G23" s="30">
        <v>67640</v>
      </c>
      <c r="H23" s="28">
        <f t="shared" si="1"/>
        <v>131060</v>
      </c>
      <c r="I23" s="29">
        <f>SUM(I24:I31)</f>
        <v>63247</v>
      </c>
      <c r="J23" s="30">
        <f>SUM(J24:J31)</f>
        <v>67813</v>
      </c>
      <c r="K23" s="29">
        <f t="shared" si="2"/>
        <v>131305</v>
      </c>
      <c r="L23" s="29">
        <v>63321</v>
      </c>
      <c r="M23" s="30">
        <v>67984</v>
      </c>
      <c r="N23" s="31" t="s">
        <v>43</v>
      </c>
      <c r="O23" s="31"/>
    </row>
    <row r="24" spans="1:15" s="10" customFormat="1" ht="16.5" customHeight="1" x14ac:dyDescent="0.3">
      <c r="A24" s="34"/>
      <c r="B24" s="36" t="s">
        <v>44</v>
      </c>
      <c r="C24" s="24"/>
      <c r="D24" s="24"/>
      <c r="E24" s="26">
        <v>18379</v>
      </c>
      <c r="F24" s="26">
        <v>8773</v>
      </c>
      <c r="G24" s="26">
        <v>9606</v>
      </c>
      <c r="H24" s="29">
        <f t="shared" si="1"/>
        <v>18634</v>
      </c>
      <c r="I24" s="29">
        <v>8904</v>
      </c>
      <c r="J24" s="29">
        <v>9730</v>
      </c>
      <c r="K24" s="29">
        <f t="shared" si="2"/>
        <v>40437</v>
      </c>
      <c r="L24" s="29">
        <v>30574</v>
      </c>
      <c r="M24" s="29">
        <v>9863</v>
      </c>
      <c r="N24" s="34"/>
      <c r="O24" s="35" t="s">
        <v>45</v>
      </c>
    </row>
    <row r="25" spans="1:15" s="10" customFormat="1" ht="16.5" customHeight="1" x14ac:dyDescent="0.3">
      <c r="A25" s="34"/>
      <c r="B25" s="36" t="s">
        <v>46</v>
      </c>
      <c r="C25" s="37"/>
      <c r="D25" s="40"/>
      <c r="E25" s="26">
        <v>4976</v>
      </c>
      <c r="F25" s="26">
        <v>2442</v>
      </c>
      <c r="G25" s="26">
        <v>2534</v>
      </c>
      <c r="H25" s="29">
        <f t="shared" si="1"/>
        <v>4965</v>
      </c>
      <c r="I25" s="29">
        <v>2437</v>
      </c>
      <c r="J25" s="29">
        <v>2528</v>
      </c>
      <c r="K25" s="29">
        <f t="shared" si="2"/>
        <v>11432</v>
      </c>
      <c r="L25" s="29">
        <v>8934</v>
      </c>
      <c r="M25" s="29">
        <v>2498</v>
      </c>
      <c r="N25" s="34"/>
      <c r="O25" s="35" t="s">
        <v>47</v>
      </c>
    </row>
    <row r="26" spans="1:15" s="10" customFormat="1" ht="16.5" customHeight="1" x14ac:dyDescent="0.3">
      <c r="A26" s="24"/>
      <c r="B26" s="36" t="s">
        <v>48</v>
      </c>
      <c r="C26" s="24"/>
      <c r="D26" s="24"/>
      <c r="E26" s="26">
        <v>6750</v>
      </c>
      <c r="F26" s="26">
        <v>3270</v>
      </c>
      <c r="G26" s="26">
        <v>3480</v>
      </c>
      <c r="H26" s="29">
        <f t="shared" si="1"/>
        <v>6697</v>
      </c>
      <c r="I26" s="29">
        <v>3232</v>
      </c>
      <c r="J26" s="29">
        <v>3465</v>
      </c>
      <c r="K26" s="29">
        <f t="shared" si="2"/>
        <v>5862</v>
      </c>
      <c r="L26" s="29">
        <v>2432</v>
      </c>
      <c r="M26" s="29">
        <v>3430</v>
      </c>
      <c r="N26" s="34"/>
      <c r="O26" s="35" t="s">
        <v>49</v>
      </c>
    </row>
    <row r="27" spans="1:15" s="10" customFormat="1" ht="16.5" customHeight="1" x14ac:dyDescent="0.3">
      <c r="A27" s="24"/>
      <c r="B27" s="36" t="s">
        <v>50</v>
      </c>
      <c r="C27" s="24"/>
      <c r="D27" s="24"/>
      <c r="E27" s="26">
        <v>4985</v>
      </c>
      <c r="F27" s="26">
        <v>2417</v>
      </c>
      <c r="G27" s="26">
        <v>2568</v>
      </c>
      <c r="H27" s="29">
        <f t="shared" si="1"/>
        <v>4943</v>
      </c>
      <c r="I27" s="29">
        <v>2385</v>
      </c>
      <c r="J27" s="29">
        <v>2558</v>
      </c>
      <c r="K27" s="29">
        <f t="shared" si="2"/>
        <v>5753</v>
      </c>
      <c r="L27" s="29">
        <v>3211</v>
      </c>
      <c r="M27" s="29">
        <v>2542</v>
      </c>
      <c r="N27" s="34"/>
      <c r="O27" s="35" t="s">
        <v>51</v>
      </c>
    </row>
    <row r="28" spans="1:15" s="10" customFormat="1" ht="16.5" customHeight="1" x14ac:dyDescent="0.3">
      <c r="A28" s="24"/>
      <c r="B28" s="36" t="s">
        <v>52</v>
      </c>
      <c r="C28" s="24"/>
      <c r="D28" s="24"/>
      <c r="E28" s="26">
        <v>15156</v>
      </c>
      <c r="F28" s="26">
        <v>7256</v>
      </c>
      <c r="G28" s="26">
        <v>7900</v>
      </c>
      <c r="H28" s="29">
        <f t="shared" si="1"/>
        <v>15150</v>
      </c>
      <c r="I28" s="29">
        <v>7246</v>
      </c>
      <c r="J28" s="29">
        <v>7904</v>
      </c>
      <c r="K28" s="29">
        <f t="shared" si="2"/>
        <v>10284</v>
      </c>
      <c r="L28" s="29">
        <v>2361</v>
      </c>
      <c r="M28" s="29">
        <v>7923</v>
      </c>
      <c r="N28" s="34"/>
      <c r="O28" s="35" t="s">
        <v>53</v>
      </c>
    </row>
    <row r="29" spans="1:15" s="10" customFormat="1" ht="16.5" customHeight="1" x14ac:dyDescent="0.3">
      <c r="A29" s="24"/>
      <c r="B29" s="36" t="s">
        <v>54</v>
      </c>
      <c r="C29" s="24"/>
      <c r="D29" s="24"/>
      <c r="E29" s="26">
        <v>8452</v>
      </c>
      <c r="F29" s="26">
        <v>4148</v>
      </c>
      <c r="G29" s="26">
        <v>4304</v>
      </c>
      <c r="H29" s="29">
        <f t="shared" si="1"/>
        <v>8459</v>
      </c>
      <c r="I29" s="29">
        <v>4139</v>
      </c>
      <c r="J29" s="29">
        <v>4320</v>
      </c>
      <c r="K29" s="29">
        <f t="shared" si="2"/>
        <v>11597</v>
      </c>
      <c r="L29" s="29">
        <v>7265</v>
      </c>
      <c r="M29" s="29">
        <v>4332</v>
      </c>
      <c r="N29" s="34"/>
      <c r="O29" s="35" t="s">
        <v>55</v>
      </c>
    </row>
    <row r="30" spans="1:15" s="10" customFormat="1" ht="16.5" customHeight="1" x14ac:dyDescent="0.3">
      <c r="A30" s="24"/>
      <c r="B30" s="36" t="s">
        <v>56</v>
      </c>
      <c r="C30" s="24"/>
      <c r="D30" s="24"/>
      <c r="E30" s="26">
        <v>4609</v>
      </c>
      <c r="F30" s="26">
        <v>2259</v>
      </c>
      <c r="G30" s="26">
        <v>2350</v>
      </c>
      <c r="H30" s="29">
        <f t="shared" si="1"/>
        <v>4600</v>
      </c>
      <c r="I30" s="29">
        <v>2253</v>
      </c>
      <c r="J30" s="29">
        <v>2347</v>
      </c>
      <c r="K30" s="29">
        <f t="shared" si="2"/>
        <v>6506</v>
      </c>
      <c r="L30" s="29">
        <v>4136</v>
      </c>
      <c r="M30" s="29">
        <v>2370</v>
      </c>
      <c r="N30" s="34"/>
      <c r="O30" s="35" t="s">
        <v>57</v>
      </c>
    </row>
    <row r="31" spans="1:15" s="10" customFormat="1" ht="16.5" customHeight="1" x14ac:dyDescent="0.3">
      <c r="A31" s="24"/>
      <c r="B31" s="36" t="s">
        <v>18</v>
      </c>
      <c r="C31" s="24"/>
      <c r="D31" s="24"/>
      <c r="E31" s="26">
        <v>67518</v>
      </c>
      <c r="F31" s="26">
        <v>32620</v>
      </c>
      <c r="G31" s="26">
        <v>34898</v>
      </c>
      <c r="H31" s="29">
        <f t="shared" si="1"/>
        <v>67612</v>
      </c>
      <c r="I31" s="29">
        <v>32651</v>
      </c>
      <c r="J31" s="29">
        <v>34961</v>
      </c>
      <c r="K31" s="41">
        <v>2235</v>
      </c>
      <c r="L31" s="41">
        <v>2235</v>
      </c>
      <c r="M31" s="29">
        <v>35026</v>
      </c>
      <c r="N31" s="34"/>
      <c r="O31" s="35" t="s">
        <v>19</v>
      </c>
    </row>
    <row r="32" spans="1:15" s="1" customFormat="1" x14ac:dyDescent="0.3">
      <c r="B32" s="1" t="s">
        <v>0</v>
      </c>
      <c r="C32" s="2">
        <v>2</v>
      </c>
      <c r="D32" s="1" t="s">
        <v>58</v>
      </c>
      <c r="H32" s="3"/>
      <c r="I32" s="3"/>
      <c r="J32" s="3"/>
      <c r="K32" s="42"/>
      <c r="L32" s="3"/>
      <c r="M32" s="3"/>
    </row>
    <row r="33" spans="1:997" s="4" customFormat="1" x14ac:dyDescent="0.3">
      <c r="B33" s="1" t="s">
        <v>2</v>
      </c>
      <c r="C33" s="2">
        <v>2</v>
      </c>
      <c r="D33" s="1" t="s">
        <v>59</v>
      </c>
      <c r="H33" s="5"/>
      <c r="I33" s="5"/>
      <c r="J33" s="5"/>
      <c r="K33" s="5"/>
      <c r="L33" s="5"/>
      <c r="M33" s="5"/>
    </row>
    <row r="34" spans="1:997" ht="6" customHeight="1" x14ac:dyDescent="0.3">
      <c r="A34" s="6"/>
      <c r="B34" s="6"/>
      <c r="C34" s="6"/>
      <c r="D34" s="6"/>
      <c r="E34" s="6"/>
      <c r="F34" s="6"/>
      <c r="G34" s="6"/>
      <c r="H34" s="7"/>
      <c r="K34" s="7"/>
      <c r="N34" s="6"/>
      <c r="O34" s="6"/>
    </row>
    <row r="35" spans="1:997" s="10" customFormat="1" ht="23.25" customHeight="1" x14ac:dyDescent="0.25">
      <c r="A35" s="65" t="s">
        <v>4</v>
      </c>
      <c r="B35" s="65"/>
      <c r="C35" s="65"/>
      <c r="D35" s="66"/>
      <c r="E35" s="71" t="s">
        <v>5</v>
      </c>
      <c r="F35" s="72"/>
      <c r="G35" s="73"/>
      <c r="H35" s="74" t="s">
        <v>6</v>
      </c>
      <c r="I35" s="75"/>
      <c r="J35" s="76"/>
      <c r="K35" s="74" t="s">
        <v>7</v>
      </c>
      <c r="L35" s="75"/>
      <c r="M35" s="76"/>
      <c r="N35" s="77" t="s">
        <v>8</v>
      </c>
      <c r="O35" s="78"/>
    </row>
    <row r="36" spans="1:997" s="10" customFormat="1" ht="18" customHeight="1" x14ac:dyDescent="0.3">
      <c r="A36" s="67"/>
      <c r="B36" s="67"/>
      <c r="C36" s="67"/>
      <c r="D36" s="68"/>
      <c r="E36" s="11" t="s">
        <v>9</v>
      </c>
      <c r="F36" s="12" t="s">
        <v>10</v>
      </c>
      <c r="G36" s="11" t="s">
        <v>11</v>
      </c>
      <c r="H36" s="13" t="s">
        <v>9</v>
      </c>
      <c r="I36" s="14" t="s">
        <v>10</v>
      </c>
      <c r="J36" s="15" t="s">
        <v>11</v>
      </c>
      <c r="K36" s="13" t="s">
        <v>9</v>
      </c>
      <c r="L36" s="14" t="s">
        <v>10</v>
      </c>
      <c r="M36" s="15" t="s">
        <v>11</v>
      </c>
      <c r="N36" s="79"/>
      <c r="O36" s="80"/>
    </row>
    <row r="37" spans="1:997" s="10" customFormat="1" ht="16.5" customHeight="1" x14ac:dyDescent="0.3">
      <c r="A37" s="69"/>
      <c r="B37" s="69"/>
      <c r="C37" s="69"/>
      <c r="D37" s="70"/>
      <c r="E37" s="16" t="s">
        <v>12</v>
      </c>
      <c r="F37" s="17" t="s">
        <v>13</v>
      </c>
      <c r="G37" s="16" t="s">
        <v>14</v>
      </c>
      <c r="H37" s="18" t="s">
        <v>12</v>
      </c>
      <c r="I37" s="18" t="s">
        <v>13</v>
      </c>
      <c r="J37" s="19" t="s">
        <v>14</v>
      </c>
      <c r="K37" s="18" t="s">
        <v>12</v>
      </c>
      <c r="L37" s="18" t="s">
        <v>13</v>
      </c>
      <c r="M37" s="19" t="s">
        <v>14</v>
      </c>
      <c r="N37" s="81"/>
      <c r="O37" s="82"/>
    </row>
    <row r="38" spans="1:997" s="23" customFormat="1" ht="18" customHeight="1" x14ac:dyDescent="0.3">
      <c r="A38" s="43" t="s">
        <v>60</v>
      </c>
      <c r="B38" s="43"/>
      <c r="C38" s="44"/>
      <c r="D38" s="45"/>
      <c r="E38" s="28">
        <v>26021</v>
      </c>
      <c r="F38" s="29">
        <v>12922</v>
      </c>
      <c r="G38" s="30">
        <v>13099</v>
      </c>
      <c r="H38" s="28">
        <f t="shared" ref="H38:H54" si="3">I38+J38</f>
        <v>26086</v>
      </c>
      <c r="I38" s="29">
        <f>I39+I40</f>
        <v>12922</v>
      </c>
      <c r="J38" s="30">
        <f>J39+J40</f>
        <v>13164</v>
      </c>
      <c r="K38" s="28">
        <f t="shared" ref="K38:K47" si="4">L38+M38</f>
        <v>26093</v>
      </c>
      <c r="L38" s="29">
        <v>12935</v>
      </c>
      <c r="M38" s="30">
        <v>13158</v>
      </c>
      <c r="N38" s="46" t="s">
        <v>61</v>
      </c>
      <c r="O38" s="46"/>
    </row>
    <row r="39" spans="1:997" s="10" customFormat="1" ht="20.25" customHeight="1" x14ac:dyDescent="0.3">
      <c r="A39" s="47"/>
      <c r="B39" s="43" t="s">
        <v>62</v>
      </c>
      <c r="C39" s="32"/>
      <c r="D39" s="32"/>
      <c r="E39" s="28">
        <v>3773</v>
      </c>
      <c r="F39" s="29">
        <v>1863</v>
      </c>
      <c r="G39" s="30">
        <v>1910</v>
      </c>
      <c r="H39" s="28">
        <f t="shared" si="3"/>
        <v>3759</v>
      </c>
      <c r="I39" s="29">
        <v>1845</v>
      </c>
      <c r="J39" s="30">
        <v>1914</v>
      </c>
      <c r="K39" s="28">
        <f t="shared" si="4"/>
        <v>3762</v>
      </c>
      <c r="L39" s="29">
        <v>1845</v>
      </c>
      <c r="M39" s="30">
        <v>1917</v>
      </c>
      <c r="N39" s="47"/>
      <c r="O39" s="48" t="s">
        <v>63</v>
      </c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</row>
    <row r="40" spans="1:997" s="10" customFormat="1" ht="20.25" customHeight="1" x14ac:dyDescent="0.3">
      <c r="A40" s="47"/>
      <c r="B40" s="43" t="s">
        <v>18</v>
      </c>
      <c r="C40" s="32"/>
      <c r="D40" s="32"/>
      <c r="E40" s="28">
        <v>22248</v>
      </c>
      <c r="F40" s="29">
        <v>11059</v>
      </c>
      <c r="G40" s="30">
        <v>11189</v>
      </c>
      <c r="H40" s="28">
        <f t="shared" si="3"/>
        <v>22327</v>
      </c>
      <c r="I40" s="29">
        <v>11077</v>
      </c>
      <c r="J40" s="30">
        <v>11250</v>
      </c>
      <c r="K40" s="28">
        <f t="shared" si="4"/>
        <v>22331</v>
      </c>
      <c r="L40" s="29">
        <v>11090</v>
      </c>
      <c r="M40" s="30">
        <v>11241</v>
      </c>
      <c r="N40" s="47"/>
      <c r="O40" s="48" t="s">
        <v>19</v>
      </c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</row>
    <row r="41" spans="1:997" s="33" customFormat="1" ht="20.25" customHeight="1" x14ac:dyDescent="0.3">
      <c r="A41" s="43" t="s">
        <v>64</v>
      </c>
      <c r="B41" s="43"/>
      <c r="C41" s="32"/>
      <c r="D41" s="32"/>
      <c r="E41" s="28">
        <v>66645</v>
      </c>
      <c r="F41" s="29">
        <v>32524</v>
      </c>
      <c r="G41" s="30">
        <v>34121</v>
      </c>
      <c r="H41" s="28">
        <f t="shared" si="3"/>
        <v>67628</v>
      </c>
      <c r="I41" s="29">
        <f>I42+I43</f>
        <v>32987</v>
      </c>
      <c r="J41" s="30">
        <f>J42+J43</f>
        <v>34641</v>
      </c>
      <c r="K41" s="28">
        <f t="shared" si="4"/>
        <v>68707</v>
      </c>
      <c r="L41" s="29">
        <v>33557</v>
      </c>
      <c r="M41" s="30">
        <v>35150</v>
      </c>
      <c r="N41" s="46" t="s">
        <v>65</v>
      </c>
      <c r="O41" s="46"/>
    </row>
    <row r="42" spans="1:997" s="10" customFormat="1" ht="20.25" customHeight="1" x14ac:dyDescent="0.3">
      <c r="A42" s="47"/>
      <c r="B42" s="43" t="s">
        <v>66</v>
      </c>
      <c r="C42" s="32"/>
      <c r="D42" s="32"/>
      <c r="E42" s="28">
        <v>3277</v>
      </c>
      <c r="F42" s="29">
        <v>1534</v>
      </c>
      <c r="G42" s="30">
        <v>1743</v>
      </c>
      <c r="H42" s="28">
        <f t="shared" si="3"/>
        <v>3335</v>
      </c>
      <c r="I42" s="29">
        <v>1569</v>
      </c>
      <c r="J42" s="30">
        <v>1766</v>
      </c>
      <c r="K42" s="28">
        <f t="shared" si="4"/>
        <v>3384</v>
      </c>
      <c r="L42" s="29">
        <v>1597</v>
      </c>
      <c r="M42" s="30">
        <v>1787</v>
      </c>
      <c r="N42" s="47"/>
      <c r="O42" s="48" t="s">
        <v>67</v>
      </c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</row>
    <row r="43" spans="1:997" s="10" customFormat="1" ht="20.25" customHeight="1" x14ac:dyDescent="0.3">
      <c r="A43" s="47"/>
      <c r="B43" s="43" t="s">
        <v>18</v>
      </c>
      <c r="C43" s="32"/>
      <c r="D43" s="32"/>
      <c r="E43" s="28">
        <v>63368</v>
      </c>
      <c r="F43" s="29">
        <v>30990</v>
      </c>
      <c r="G43" s="30">
        <v>32378</v>
      </c>
      <c r="H43" s="28">
        <f t="shared" si="3"/>
        <v>64293</v>
      </c>
      <c r="I43" s="29">
        <v>31418</v>
      </c>
      <c r="J43" s="30">
        <v>32875</v>
      </c>
      <c r="K43" s="28">
        <f t="shared" si="4"/>
        <v>65323</v>
      </c>
      <c r="L43" s="29">
        <v>31960</v>
      </c>
      <c r="M43" s="30">
        <v>33363</v>
      </c>
      <c r="N43" s="47"/>
      <c r="O43" s="48" t="s">
        <v>19</v>
      </c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</row>
    <row r="44" spans="1:997" s="33" customFormat="1" ht="20.25" customHeight="1" x14ac:dyDescent="0.3">
      <c r="A44" s="43" t="s">
        <v>68</v>
      </c>
      <c r="B44" s="43"/>
      <c r="C44" s="32"/>
      <c r="D44" s="32"/>
      <c r="E44" s="28">
        <v>64843</v>
      </c>
      <c r="F44" s="29">
        <v>32824</v>
      </c>
      <c r="G44" s="30">
        <v>32019</v>
      </c>
      <c r="H44" s="28">
        <f t="shared" si="3"/>
        <v>68533</v>
      </c>
      <c r="I44" s="29">
        <f>SUM(I45:I47)</f>
        <v>34686</v>
      </c>
      <c r="J44" s="30">
        <f>SUM(J45:J47)</f>
        <v>33847</v>
      </c>
      <c r="K44" s="28">
        <f t="shared" si="4"/>
        <v>72530</v>
      </c>
      <c r="L44" s="29">
        <v>36732</v>
      </c>
      <c r="M44" s="30">
        <v>35798</v>
      </c>
      <c r="N44" s="46" t="s">
        <v>69</v>
      </c>
      <c r="O44" s="46"/>
    </row>
    <row r="45" spans="1:997" s="10" customFormat="1" ht="20.25" customHeight="1" x14ac:dyDescent="0.3">
      <c r="A45" s="49"/>
      <c r="B45" s="43" t="s">
        <v>70</v>
      </c>
      <c r="C45" s="24"/>
      <c r="D45" s="24"/>
      <c r="E45" s="25">
        <v>944</v>
      </c>
      <c r="F45" s="26">
        <v>485</v>
      </c>
      <c r="G45" s="27">
        <v>459</v>
      </c>
      <c r="H45" s="28">
        <f t="shared" si="3"/>
        <v>928</v>
      </c>
      <c r="I45" s="29">
        <v>475</v>
      </c>
      <c r="J45" s="30">
        <v>453</v>
      </c>
      <c r="K45" s="28">
        <f t="shared" si="4"/>
        <v>882</v>
      </c>
      <c r="L45" s="29">
        <v>453</v>
      </c>
      <c r="M45" s="30">
        <v>429</v>
      </c>
      <c r="N45" s="47"/>
      <c r="O45" s="50" t="s">
        <v>71</v>
      </c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33"/>
      <c r="ACB45" s="33"/>
      <c r="ACC45" s="33"/>
      <c r="ACD45" s="33"/>
      <c r="ACE45" s="33"/>
      <c r="ACF45" s="33"/>
      <c r="ACG45" s="33"/>
      <c r="ACH45" s="33"/>
      <c r="ACI45" s="33"/>
      <c r="ACJ45" s="33"/>
      <c r="ACK45" s="33"/>
      <c r="ACL45" s="33"/>
      <c r="ACM45" s="33"/>
      <c r="ACN45" s="33"/>
      <c r="ACO45" s="33"/>
      <c r="ACP45" s="33"/>
      <c r="ACQ45" s="33"/>
      <c r="ACR45" s="33"/>
      <c r="ACS45" s="33"/>
      <c r="ACT45" s="33"/>
      <c r="ACU45" s="33"/>
      <c r="ACV45" s="33"/>
      <c r="ACW45" s="33"/>
      <c r="ACX45" s="33"/>
      <c r="ACY45" s="33"/>
      <c r="ACZ45" s="33"/>
      <c r="ADA45" s="33"/>
      <c r="ADB45" s="33"/>
      <c r="ADC45" s="33"/>
      <c r="ADD45" s="33"/>
      <c r="ADE45" s="33"/>
      <c r="ADF45" s="33"/>
      <c r="ADG45" s="33"/>
      <c r="ADH45" s="33"/>
      <c r="ADI45" s="33"/>
      <c r="ADJ45" s="33"/>
      <c r="ADK45" s="33"/>
      <c r="ADL45" s="33"/>
      <c r="ADM45" s="33"/>
      <c r="ADN45" s="33"/>
      <c r="ADO45" s="33"/>
      <c r="ADP45" s="33"/>
      <c r="ADQ45" s="33"/>
      <c r="ADR45" s="33"/>
      <c r="ADS45" s="33"/>
      <c r="ADT45" s="33"/>
      <c r="ADU45" s="33"/>
      <c r="ADV45" s="33"/>
      <c r="ADW45" s="33"/>
      <c r="ADX45" s="33"/>
      <c r="ADY45" s="33"/>
      <c r="ADZ45" s="33"/>
      <c r="AEA45" s="33"/>
      <c r="AEB45" s="33"/>
      <c r="AEC45" s="33"/>
      <c r="AED45" s="33"/>
      <c r="AEE45" s="33"/>
      <c r="AEF45" s="33"/>
      <c r="AEG45" s="33"/>
      <c r="AEH45" s="33"/>
      <c r="AEI45" s="33"/>
      <c r="AEJ45" s="33"/>
      <c r="AEK45" s="33"/>
      <c r="AEL45" s="33"/>
      <c r="AEM45" s="33"/>
      <c r="AEN45" s="33"/>
      <c r="AEO45" s="33"/>
      <c r="AEP45" s="33"/>
      <c r="AEQ45" s="33"/>
      <c r="AER45" s="33"/>
      <c r="AES45" s="33"/>
      <c r="AET45" s="33"/>
      <c r="AEU45" s="33"/>
      <c r="AEV45" s="33"/>
      <c r="AEW45" s="33"/>
      <c r="AEX45" s="33"/>
      <c r="AEY45" s="33"/>
      <c r="AEZ45" s="33"/>
      <c r="AFA45" s="33"/>
      <c r="AFB45" s="33"/>
      <c r="AFC45" s="33"/>
      <c r="AFD45" s="33"/>
      <c r="AFE45" s="33"/>
      <c r="AFF45" s="33"/>
      <c r="AFG45" s="33"/>
      <c r="AFH45" s="33"/>
      <c r="AFI45" s="33"/>
      <c r="AFJ45" s="33"/>
      <c r="AFK45" s="33"/>
      <c r="AFL45" s="33"/>
      <c r="AFM45" s="33"/>
      <c r="AFN45" s="33"/>
      <c r="AFO45" s="33"/>
      <c r="AFP45" s="33"/>
      <c r="AFQ45" s="33"/>
      <c r="AFR45" s="33"/>
      <c r="AFS45" s="33"/>
      <c r="AFT45" s="33"/>
      <c r="AFU45" s="33"/>
      <c r="AFV45" s="33"/>
      <c r="AFW45" s="33"/>
      <c r="AFX45" s="33"/>
      <c r="AFY45" s="33"/>
      <c r="AFZ45" s="33"/>
      <c r="AGA45" s="33"/>
      <c r="AGB45" s="33"/>
      <c r="AGC45" s="33"/>
      <c r="AGD45" s="33"/>
      <c r="AGE45" s="33"/>
      <c r="AGF45" s="33"/>
      <c r="AGG45" s="33"/>
      <c r="AGH45" s="33"/>
      <c r="AGI45" s="33"/>
      <c r="AGJ45" s="33"/>
      <c r="AGK45" s="33"/>
      <c r="AGL45" s="33"/>
      <c r="AGM45" s="33"/>
      <c r="AGN45" s="33"/>
      <c r="AGO45" s="33"/>
      <c r="AGP45" s="33"/>
      <c r="AGQ45" s="33"/>
      <c r="AGR45" s="33"/>
      <c r="AGS45" s="33"/>
      <c r="AGT45" s="33"/>
      <c r="AGU45" s="33"/>
      <c r="AGV45" s="33"/>
      <c r="AGW45" s="33"/>
      <c r="AGX45" s="33"/>
      <c r="AGY45" s="33"/>
      <c r="AGZ45" s="33"/>
      <c r="AHA45" s="33"/>
      <c r="AHB45" s="33"/>
      <c r="AHC45" s="33"/>
      <c r="AHD45" s="33"/>
      <c r="AHE45" s="33"/>
      <c r="AHF45" s="33"/>
      <c r="AHG45" s="33"/>
      <c r="AHH45" s="33"/>
      <c r="AHI45" s="33"/>
      <c r="AHJ45" s="33"/>
      <c r="AHK45" s="33"/>
      <c r="AHL45" s="33"/>
      <c r="AHM45" s="33"/>
      <c r="AHN45" s="33"/>
      <c r="AHO45" s="33"/>
      <c r="AHP45" s="33"/>
      <c r="AHQ45" s="33"/>
      <c r="AHR45" s="33"/>
      <c r="AHS45" s="33"/>
      <c r="AHT45" s="33"/>
      <c r="AHU45" s="33"/>
      <c r="AHV45" s="33"/>
      <c r="AHW45" s="33"/>
      <c r="AHX45" s="33"/>
      <c r="AHY45" s="33"/>
      <c r="AHZ45" s="33"/>
      <c r="AIA45" s="33"/>
      <c r="AIB45" s="33"/>
      <c r="AIC45" s="33"/>
      <c r="AID45" s="33"/>
      <c r="AIE45" s="33"/>
      <c r="AIF45" s="33"/>
      <c r="AIG45" s="33"/>
      <c r="AIH45" s="33"/>
      <c r="AII45" s="33"/>
      <c r="AIJ45" s="33"/>
      <c r="AIK45" s="33"/>
      <c r="AIL45" s="33"/>
      <c r="AIM45" s="33"/>
      <c r="AIN45" s="33"/>
      <c r="AIO45" s="33"/>
      <c r="AIP45" s="33"/>
      <c r="AIQ45" s="33"/>
      <c r="AIR45" s="33"/>
      <c r="AIS45" s="33"/>
      <c r="AIT45" s="33"/>
      <c r="AIU45" s="33"/>
      <c r="AIV45" s="33"/>
      <c r="AIW45" s="33"/>
      <c r="AIX45" s="33"/>
      <c r="AIY45" s="33"/>
      <c r="AIZ45" s="33"/>
      <c r="AJA45" s="33"/>
      <c r="AJB45" s="33"/>
      <c r="AJC45" s="33"/>
      <c r="AJD45" s="33"/>
      <c r="AJE45" s="33"/>
      <c r="AJF45" s="33"/>
      <c r="AJG45" s="33"/>
      <c r="AJH45" s="33"/>
      <c r="AJI45" s="33"/>
      <c r="AJJ45" s="33"/>
      <c r="AJK45" s="33"/>
      <c r="AJL45" s="3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3"/>
      <c r="AKT45" s="33"/>
      <c r="AKU45" s="33"/>
      <c r="AKV45" s="33"/>
      <c r="AKW45" s="33"/>
      <c r="AKX45" s="33"/>
      <c r="AKY45" s="33"/>
      <c r="AKZ45" s="33"/>
      <c r="ALA45" s="33"/>
      <c r="ALB45" s="33"/>
      <c r="ALC45" s="33"/>
      <c r="ALD45" s="33"/>
      <c r="ALE45" s="33"/>
      <c r="ALF45" s="33"/>
      <c r="ALG45" s="33"/>
      <c r="ALH45" s="33"/>
      <c r="ALI45" s="33"/>
    </row>
    <row r="46" spans="1:997" s="10" customFormat="1" ht="20.25" customHeight="1" x14ac:dyDescent="0.3">
      <c r="A46" s="49"/>
      <c r="B46" s="43" t="s">
        <v>72</v>
      </c>
      <c r="C46" s="37"/>
      <c r="D46" s="38"/>
      <c r="E46" s="25">
        <v>5688</v>
      </c>
      <c r="F46" s="26">
        <v>2760</v>
      </c>
      <c r="G46" s="27">
        <v>2928</v>
      </c>
      <c r="H46" s="28">
        <f t="shared" si="3"/>
        <v>5905</v>
      </c>
      <c r="I46" s="29">
        <v>2831</v>
      </c>
      <c r="J46" s="30">
        <v>3074</v>
      </c>
      <c r="K46" s="28">
        <f t="shared" si="4"/>
        <v>5891</v>
      </c>
      <c r="L46" s="29">
        <v>2788</v>
      </c>
      <c r="M46" s="30">
        <v>3103</v>
      </c>
      <c r="N46" s="47"/>
      <c r="O46" s="50" t="s">
        <v>73</v>
      </c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</row>
    <row r="47" spans="1:997" s="10" customFormat="1" ht="20.25" customHeight="1" x14ac:dyDescent="0.3">
      <c r="A47" s="49"/>
      <c r="B47" s="43" t="s">
        <v>18</v>
      </c>
      <c r="C47" s="39"/>
      <c r="D47" s="11"/>
      <c r="E47" s="25">
        <v>58211</v>
      </c>
      <c r="F47" s="26">
        <v>29579</v>
      </c>
      <c r="G47" s="27">
        <v>28632</v>
      </c>
      <c r="H47" s="28">
        <f t="shared" si="3"/>
        <v>61700</v>
      </c>
      <c r="I47" s="29">
        <v>31380</v>
      </c>
      <c r="J47" s="30">
        <v>30320</v>
      </c>
      <c r="K47" s="28">
        <f t="shared" si="4"/>
        <v>65757</v>
      </c>
      <c r="L47" s="29">
        <v>33491</v>
      </c>
      <c r="M47" s="30">
        <v>32266</v>
      </c>
      <c r="N47" s="47"/>
      <c r="O47" s="48" t="s">
        <v>19</v>
      </c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</row>
    <row r="48" spans="1:997" s="33" customFormat="1" ht="20.25" customHeight="1" x14ac:dyDescent="0.3">
      <c r="A48" s="43" t="s">
        <v>74</v>
      </c>
      <c r="B48" s="43"/>
      <c r="C48" s="32"/>
      <c r="D48" s="32"/>
      <c r="E48" s="28">
        <v>23879</v>
      </c>
      <c r="F48" s="29">
        <v>11935</v>
      </c>
      <c r="G48" s="30">
        <v>11944</v>
      </c>
      <c r="H48" s="28">
        <f>I48+J48</f>
        <v>23812</v>
      </c>
      <c r="I48" s="29">
        <f>I49</f>
        <v>11876</v>
      </c>
      <c r="J48" s="30">
        <f>J49</f>
        <v>11936</v>
      </c>
      <c r="K48" s="28">
        <f>L48+M48</f>
        <v>23775</v>
      </c>
      <c r="L48" s="29">
        <v>11822</v>
      </c>
      <c r="M48" s="30">
        <v>11953</v>
      </c>
      <c r="N48" s="46" t="s">
        <v>75</v>
      </c>
      <c r="O48" s="46"/>
    </row>
    <row r="49" spans="1:997" s="10" customFormat="1" ht="20.25" customHeight="1" x14ac:dyDescent="0.3">
      <c r="A49" s="47"/>
      <c r="B49" s="43" t="s">
        <v>18</v>
      </c>
      <c r="C49" s="32"/>
      <c r="D49" s="32"/>
      <c r="E49" s="28">
        <v>23879</v>
      </c>
      <c r="F49" s="29">
        <v>11935</v>
      </c>
      <c r="G49" s="30">
        <v>11944</v>
      </c>
      <c r="H49" s="28">
        <f t="shared" si="3"/>
        <v>23812</v>
      </c>
      <c r="I49" s="29">
        <v>11876</v>
      </c>
      <c r="J49" s="30">
        <v>11936</v>
      </c>
      <c r="K49" s="28">
        <f t="shared" ref="K49:K54" si="5">L49+M49</f>
        <v>23775</v>
      </c>
      <c r="L49" s="29">
        <v>11822</v>
      </c>
      <c r="M49" s="30">
        <v>11953</v>
      </c>
      <c r="N49" s="47"/>
      <c r="O49" s="48" t="s">
        <v>19</v>
      </c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</row>
    <row r="50" spans="1:997" s="33" customFormat="1" ht="20.25" customHeight="1" x14ac:dyDescent="0.3">
      <c r="A50" s="43" t="s">
        <v>76</v>
      </c>
      <c r="B50" s="43"/>
      <c r="C50" s="32"/>
      <c r="D50" s="32"/>
      <c r="E50" s="28">
        <v>47187</v>
      </c>
      <c r="F50" s="29">
        <v>23341</v>
      </c>
      <c r="G50" s="30">
        <v>23846</v>
      </c>
      <c r="H50" s="28">
        <f t="shared" si="3"/>
        <v>49406</v>
      </c>
      <c r="I50" s="29">
        <f>SUM(I51:I54)</f>
        <v>24479</v>
      </c>
      <c r="J50" s="30">
        <f>SUM(J51:J54)</f>
        <v>24927</v>
      </c>
      <c r="K50" s="28">
        <f t="shared" si="5"/>
        <v>51405</v>
      </c>
      <c r="L50" s="29">
        <v>25461</v>
      </c>
      <c r="M50" s="30">
        <v>25944</v>
      </c>
      <c r="N50" s="46" t="s">
        <v>77</v>
      </c>
      <c r="O50" s="46"/>
    </row>
    <row r="51" spans="1:997" s="10" customFormat="1" ht="20.25" customHeight="1" x14ac:dyDescent="0.3">
      <c r="A51" s="49"/>
      <c r="B51" s="43" t="s">
        <v>78</v>
      </c>
      <c r="C51" s="24"/>
      <c r="D51" s="24"/>
      <c r="E51" s="25">
        <v>9640</v>
      </c>
      <c r="F51" s="26">
        <v>4807</v>
      </c>
      <c r="G51" s="27">
        <v>4833</v>
      </c>
      <c r="H51" s="28">
        <f t="shared" si="3"/>
        <v>12510</v>
      </c>
      <c r="I51" s="29">
        <v>6152</v>
      </c>
      <c r="J51" s="30">
        <v>6358</v>
      </c>
      <c r="K51" s="28">
        <f t="shared" si="5"/>
        <v>10397</v>
      </c>
      <c r="L51" s="29">
        <v>5192</v>
      </c>
      <c r="M51" s="30">
        <v>5205</v>
      </c>
      <c r="N51" s="47"/>
      <c r="O51" s="48" t="s">
        <v>79</v>
      </c>
    </row>
    <row r="52" spans="1:997" s="10" customFormat="1" ht="20.25" customHeight="1" x14ac:dyDescent="0.3">
      <c r="A52" s="49"/>
      <c r="B52" s="43" t="s">
        <v>80</v>
      </c>
      <c r="C52" s="24"/>
      <c r="D52" s="24"/>
      <c r="E52" s="25">
        <v>12156</v>
      </c>
      <c r="F52" s="26">
        <v>5963</v>
      </c>
      <c r="G52" s="27">
        <v>6193</v>
      </c>
      <c r="H52" s="28">
        <f t="shared" si="3"/>
        <v>10087</v>
      </c>
      <c r="I52" s="29">
        <v>5054</v>
      </c>
      <c r="J52" s="30">
        <v>5033</v>
      </c>
      <c r="K52" s="28">
        <f t="shared" si="5"/>
        <v>12920</v>
      </c>
      <c r="L52" s="29">
        <v>6379</v>
      </c>
      <c r="M52" s="30">
        <v>6541</v>
      </c>
      <c r="N52" s="47"/>
      <c r="O52" s="48" t="s">
        <v>81</v>
      </c>
    </row>
    <row r="53" spans="1:997" s="10" customFormat="1" ht="20.25" customHeight="1" x14ac:dyDescent="0.3">
      <c r="A53" s="51"/>
      <c r="B53" s="43" t="s">
        <v>82</v>
      </c>
      <c r="C53" s="24"/>
      <c r="D53" s="24"/>
      <c r="E53" s="25">
        <v>7694</v>
      </c>
      <c r="F53" s="26">
        <v>3827</v>
      </c>
      <c r="G53" s="27">
        <v>3867</v>
      </c>
      <c r="H53" s="28">
        <f t="shared" si="3"/>
        <v>8301</v>
      </c>
      <c r="I53" s="29">
        <v>4098</v>
      </c>
      <c r="J53" s="30">
        <v>4203</v>
      </c>
      <c r="K53" s="28">
        <f t="shared" si="5"/>
        <v>8798</v>
      </c>
      <c r="L53" s="29">
        <v>4348</v>
      </c>
      <c r="M53" s="30">
        <v>4450</v>
      </c>
      <c r="N53" s="43"/>
      <c r="O53" s="52" t="s">
        <v>83</v>
      </c>
    </row>
    <row r="54" spans="1:997" s="10" customFormat="1" ht="20.25" customHeight="1" x14ac:dyDescent="0.3">
      <c r="A54" s="53"/>
      <c r="B54" s="54" t="s">
        <v>18</v>
      </c>
      <c r="C54" s="55"/>
      <c r="D54" s="56"/>
      <c r="E54" s="57">
        <v>17697</v>
      </c>
      <c r="F54" s="58">
        <v>8744</v>
      </c>
      <c r="G54" s="59">
        <v>8953</v>
      </c>
      <c r="H54" s="60">
        <f t="shared" si="3"/>
        <v>18508</v>
      </c>
      <c r="I54" s="61">
        <v>9175</v>
      </c>
      <c r="J54" s="62">
        <v>9333</v>
      </c>
      <c r="K54" s="60">
        <f t="shared" si="5"/>
        <v>19290</v>
      </c>
      <c r="L54" s="61">
        <v>9542</v>
      </c>
      <c r="M54" s="62">
        <v>9748</v>
      </c>
      <c r="N54" s="63"/>
      <c r="O54" s="64" t="s">
        <v>19</v>
      </c>
    </row>
    <row r="55" spans="1:997" x14ac:dyDescent="0.3">
      <c r="A55" s="24" t="s">
        <v>84</v>
      </c>
      <c r="G55" s="24" t="s">
        <v>85</v>
      </c>
    </row>
    <row r="56" spans="1:997" x14ac:dyDescent="0.3">
      <c r="B56" s="24"/>
      <c r="C56" s="24"/>
      <c r="D56" s="24"/>
    </row>
    <row r="57" spans="1:997" x14ac:dyDescent="0.3">
      <c r="A57" s="24"/>
      <c r="C57" s="24"/>
      <c r="D57" s="24"/>
    </row>
  </sheetData>
  <mergeCells count="12">
    <mergeCell ref="A7:D7"/>
    <mergeCell ref="N7:O7"/>
    <mergeCell ref="A4:D6"/>
    <mergeCell ref="E4:G4"/>
    <mergeCell ref="H4:J4"/>
    <mergeCell ref="K4:M4"/>
    <mergeCell ref="N4:O6"/>
    <mergeCell ref="A35:D37"/>
    <mergeCell ref="E35:G35"/>
    <mergeCell ref="H35:J35"/>
    <mergeCell ref="K35:M35"/>
    <mergeCell ref="N35:O3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2020-05-30T22:24:58Z</dcterms:created>
  <dcterms:modified xsi:type="dcterms:W3CDTF">2020-05-30T22:27:01Z</dcterms:modified>
</cp:coreProperties>
</file>