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6" activeTab="6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state="hidden" r:id="rId4"/>
    <sheet name="ตารางที่4" sheetId="4" state="hidden" r:id="rId5"/>
    <sheet name="ตารางที่5" sheetId="5" state="hidden" r:id="rId6"/>
    <sheet name="ตารางที่6" sheetId="6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C26" i="2"/>
  <c r="C27"/>
  <c r="C28"/>
  <c r="C29"/>
  <c r="C30"/>
  <c r="C31"/>
  <c r="C24"/>
  <c r="B24"/>
  <c r="B25"/>
  <c r="B26"/>
  <c r="B27"/>
  <c r="B28"/>
  <c r="D18" i="7"/>
  <c r="C18"/>
  <c r="B18"/>
  <c r="D20" i="6"/>
  <c r="D37" i="5"/>
  <c r="C37"/>
  <c r="D46"/>
  <c r="C42"/>
  <c r="C43"/>
  <c r="B46"/>
  <c r="B42"/>
  <c r="B37"/>
  <c r="D31" i="4"/>
  <c r="C33" i="3"/>
  <c r="C30"/>
  <c r="B35" i="2"/>
  <c r="C25" i="1"/>
  <c r="C20"/>
  <c r="B21"/>
  <c r="B20"/>
  <c r="D20"/>
  <c r="C21"/>
  <c r="D21"/>
  <c r="B22"/>
  <c r="C22"/>
  <c r="D22"/>
  <c r="C23"/>
  <c r="D23"/>
  <c r="B24"/>
  <c r="D24"/>
  <c r="B25"/>
  <c r="D25"/>
  <c r="B26"/>
  <c r="C26"/>
  <c r="D26"/>
  <c r="C27"/>
  <c r="D27"/>
  <c r="B28"/>
  <c r="C28"/>
  <c r="D28"/>
  <c r="D40" i="5"/>
  <c r="D36"/>
  <c r="C36"/>
  <c r="B36"/>
  <c r="D45"/>
  <c r="B45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C31"/>
  <c r="B33"/>
  <c r="D33"/>
  <c r="B34"/>
  <c r="C34"/>
  <c r="D34"/>
  <c r="C17" i="2"/>
  <c r="C33"/>
  <c r="D17"/>
  <c r="D33"/>
  <c r="B17"/>
  <c r="C13"/>
  <c r="D13"/>
  <c r="D29"/>
  <c r="B13"/>
  <c r="B29"/>
  <c r="B33"/>
  <c r="D35" i="5"/>
  <c r="B53"/>
  <c r="B47"/>
  <c r="B48"/>
  <c r="B49"/>
  <c r="B50"/>
  <c r="B51"/>
  <c r="B38"/>
  <c r="B40"/>
  <c r="B41"/>
  <c r="B43"/>
  <c r="B35"/>
  <c r="B17" i="6"/>
  <c r="B18"/>
  <c r="B19"/>
  <c r="B20"/>
  <c r="C17"/>
  <c r="C18"/>
  <c r="C19"/>
  <c r="C20"/>
  <c r="D17"/>
  <c r="D18"/>
  <c r="D19"/>
  <c r="D21" i="7"/>
  <c r="D22"/>
  <c r="D24"/>
  <c r="D25"/>
  <c r="D20"/>
  <c r="D19"/>
  <c r="C20"/>
  <c r="C21"/>
  <c r="C22"/>
  <c r="C23"/>
  <c r="C24"/>
  <c r="C25"/>
  <c r="B19"/>
  <c r="B20"/>
  <c r="B21"/>
  <c r="B22"/>
  <c r="B23"/>
  <c r="B24"/>
  <c r="B25"/>
  <c r="C45" i="5"/>
  <c r="B19" i="1"/>
  <c r="B29" i="3"/>
  <c r="C29"/>
  <c r="D29"/>
  <c r="B30"/>
  <c r="D30"/>
  <c r="B33"/>
  <c r="D33"/>
  <c r="B34"/>
  <c r="C34"/>
  <c r="D34"/>
  <c r="B35"/>
  <c r="C35"/>
  <c r="D35"/>
  <c r="C35" i="5"/>
  <c r="C38"/>
  <c r="C39"/>
  <c r="C40"/>
  <c r="C41"/>
  <c r="C46"/>
  <c r="C47"/>
  <c r="C48"/>
  <c r="C49"/>
  <c r="C50"/>
  <c r="C51"/>
  <c r="D38"/>
  <c r="D39"/>
  <c r="D41"/>
  <c r="D43"/>
  <c r="D47"/>
  <c r="D48"/>
  <c r="D49"/>
  <c r="D50"/>
  <c r="D53"/>
  <c r="C16" i="3"/>
  <c r="C32"/>
  <c r="C12"/>
  <c r="C28"/>
  <c r="D12"/>
  <c r="D28"/>
  <c r="B12"/>
  <c r="B28"/>
  <c r="B32" i="5"/>
  <c r="C32"/>
  <c r="D32"/>
  <c r="D19" i="1"/>
  <c r="C19"/>
  <c r="J17"/>
  <c r="D16" i="3"/>
  <c r="D32"/>
  <c r="D34" i="2"/>
  <c r="D35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E16"/>
  <c r="B23"/>
  <c r="C23"/>
  <c r="D23"/>
  <c r="B24"/>
  <c r="C24"/>
  <c r="D24"/>
  <c r="B25"/>
  <c r="C25"/>
  <c r="B26"/>
  <c r="C26"/>
  <c r="D26"/>
  <c r="B27"/>
  <c r="D27"/>
  <c r="D24" i="2"/>
  <c r="D25"/>
  <c r="D26"/>
  <c r="D27"/>
  <c r="B30"/>
  <c r="D30"/>
  <c r="D31"/>
  <c r="B34"/>
  <c r="C34"/>
  <c r="C35"/>
  <c r="B36"/>
  <c r="C36"/>
  <c r="D36"/>
</calcChain>
</file>

<file path=xl/sharedStrings.xml><?xml version="1.0" encoding="utf-8"?>
<sst xmlns="http://schemas.openxmlformats.org/spreadsheetml/2006/main" count="320" uniqueCount="115">
  <si>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</si>
  <si>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</si>
  <si>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</si>
  <si>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</si>
  <si>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</si>
  <si>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</si>
  <si>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</si>
  <si>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</si>
  <si>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</si>
  <si>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</si>
  <si>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</si>
  <si>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</si>
  <si>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</si>
  <si>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</si>
  <si>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</si>
  <si>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</si>
  <si>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</si>
  <si>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</si>
  <si>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</si>
  <si>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</si>
  <si>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</si>
  <si>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</si>
  <si>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</si>
  <si>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</si>
  <si>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</si>
  <si>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</si>
  <si>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</si>
  <si>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</si>
  <si>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</si>
  <si>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</si>
  <si>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</si>
  <si>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</si>
  <si>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</si>
  <si>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</si>
  <si>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</si>
  <si>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</si>
  <si>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</si>
  <si>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</si>
  <si>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</si>
  <si>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</si>
  <si>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</si>
  <si>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</si>
  <si>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</si>
  <si>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</si>
  <si>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</si>
  <si>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</si>
  <si>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</si>
  <si>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</si>
  <si>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</si>
  <si>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</si>
  <si>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</si>
  <si>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</si>
  <si>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</si>
  <si>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</si>
  <si>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</si>
  <si>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</si>
  <si>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</si>
  <si>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</si>
  <si>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</si>
  <si>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</si>
  <si>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</si>
  <si>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</si>
  <si>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</si>
  <si>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</si>
  <si>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</si>
  <si>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</si>
  <si>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</si>
  <si>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</si>
  <si>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</si>
  <si>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</si>
  <si>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</si>
  <si>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</si>
  <si>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</si>
  <si>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</si>
  <si>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</si>
  <si>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</si>
  <si>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</si>
  <si>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</si>
  <si>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</si>
  <si>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</si>
  <si>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</si>
  <si>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</si>
  <si>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</si>
  <si>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</si>
  <si>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</si>
  <si>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</si>
  <si>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</si>
  <si>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</si>
  <si>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</si>
  <si>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</si>
  <si>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</si>
  <si>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</si>
  <si>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</si>
  <si>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</si>
  <si>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</si>
  <si>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</si>
  <si>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</si>
  <si>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</si>
  <si>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</si>
  <si>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</si>
  <si>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</si>
  <si>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</si>
  <si>
    <t xml:space="preserve">                    จำนวน</t>
  </si>
  <si>
    <t xml:space="preserve">            จำนวน</t>
  </si>
  <si>
    <t xml:space="preserve">             ร้อยละ</t>
  </si>
  <si>
    <t xml:space="preserve">                      จำนวน</t>
  </si>
  <si>
    <t xml:space="preserve">                        ร้อยละ</t>
  </si>
  <si>
    <t xml:space="preserve">                       ร้อยละ</t>
  </si>
  <si>
    <t xml:space="preserve">                      ร้อยละ</t>
  </si>
  <si>
    <t xml:space="preserve">                 จำนวน</t>
  </si>
  <si>
    <t xml:space="preserve">                 ร้อยละ</t>
  </si>
  <si>
    <t xml:space="preserve">               จำนวน</t>
  </si>
  <si>
    <t xml:space="preserve">                จำนวน</t>
  </si>
  <si>
    <t xml:space="preserve">                    ร้อยละ</t>
  </si>
  <si>
    <t xml:space="preserve">                   ร้อยละ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</si>
</sst>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  <numFmt numFmtId="197" formatCode="#,##0.000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197" fontId="7" fillId="0" borderId="0" xfId="0" applyNumberFormat="1" applyFont="1"/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912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showGridLines="0" zoomScale="90" zoomScaleNormal="90" workbookViewId="0">
      <selection activeCell="B13" sqref="B13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5" t="s">
        <v>91</v>
      </c>
      <c r="B1" s="165"/>
    </row>
    <row r="2" spans="1:12" ht="12.75" customHeight="1">
      <c r="A2" s="6"/>
      <c r="B2" s="6"/>
    </row>
    <row r="3" spans="1:12" ht="21">
      <c r="B3" s="7" t="s">
        <v>56</v>
      </c>
      <c r="L3" s="8"/>
    </row>
    <row r="4" spans="1:12" ht="31.5" customHeight="1">
      <c r="A4" s="1" t="s">
        <v>92</v>
      </c>
      <c r="B4" s="1">
        <v>23</v>
      </c>
      <c r="D4" s="1"/>
    </row>
    <row r="5" spans="1:12" ht="31.5" customHeight="1">
      <c r="A5" s="1" t="s">
        <v>93</v>
      </c>
      <c r="B5" s="1">
        <v>24</v>
      </c>
    </row>
    <row r="6" spans="1:12" ht="31.5" customHeight="1">
      <c r="A6" s="1" t="s">
        <v>94</v>
      </c>
      <c r="B6" s="1">
        <v>25</v>
      </c>
      <c r="C6" s="1"/>
    </row>
    <row r="7" spans="1:12" ht="31.5" customHeight="1">
      <c r="A7" s="1" t="s">
        <v>95</v>
      </c>
      <c r="B7" s="1">
        <v>26</v>
      </c>
      <c r="E7" s="1"/>
    </row>
    <row r="8" spans="1:12" ht="31.5" customHeight="1">
      <c r="A8" s="1" t="s">
        <v>96</v>
      </c>
      <c r="B8" s="1">
        <v>27</v>
      </c>
      <c r="D8" s="1"/>
    </row>
    <row r="9" spans="1:12" ht="31.5" customHeight="1">
      <c r="A9" s="1" t="s">
        <v>97</v>
      </c>
      <c r="B9" s="1">
        <v>28</v>
      </c>
      <c r="D9" s="1"/>
    </row>
    <row r="10" spans="1:12" ht="31.5" customHeight="1">
      <c r="A10" s="1" t="s">
        <v>98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zoomScaleNormal="100" zoomScaleSheetLayoutView="120" workbookViewId="0">
      <selection sqref="A1:D1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92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7" t="s">
        <v>105</v>
      </c>
      <c r="C6" s="167"/>
      <c r="D6" s="167"/>
    </row>
    <row r="7" spans="1:12" s="16" customFormat="1" ht="24.95" customHeight="1">
      <c r="A7" s="16" t="s">
        <v>5</v>
      </c>
      <c r="B7" s="17">
        <v>1176648</v>
      </c>
      <c r="C7" s="17">
        <v>585288</v>
      </c>
      <c r="D7" s="17">
        <v>591360</v>
      </c>
      <c r="F7" s="18"/>
      <c r="G7" s="17"/>
      <c r="H7" s="19"/>
      <c r="I7" s="19"/>
    </row>
    <row r="8" spans="1:12" s="20" customFormat="1" ht="24.95" customHeight="1">
      <c r="A8" s="20" t="s">
        <v>6</v>
      </c>
      <c r="B8" s="19">
        <v>761667.34</v>
      </c>
      <c r="C8" s="19">
        <v>426408.51</v>
      </c>
      <c r="D8" s="19">
        <v>335258.83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7</v>
      </c>
      <c r="B9" s="19">
        <v>751028.8</v>
      </c>
      <c r="C9" s="19">
        <v>419188.27</v>
      </c>
      <c r="D9" s="19">
        <v>331840.53000000003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8</v>
      </c>
      <c r="B10" s="19">
        <v>744497.86</v>
      </c>
      <c r="C10" s="19">
        <v>415178.65</v>
      </c>
      <c r="D10" s="19">
        <v>329319.21000000002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9</v>
      </c>
      <c r="B11" s="19">
        <v>6530.94</v>
      </c>
      <c r="C11" s="19">
        <v>4009.62</v>
      </c>
      <c r="D11" s="19">
        <v>2521.3200000000002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10</v>
      </c>
      <c r="B12" s="19">
        <v>10638.54</v>
      </c>
      <c r="C12" s="19">
        <v>7220.24</v>
      </c>
      <c r="D12" s="19">
        <v>3418.3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12</v>
      </c>
      <c r="B13" s="19">
        <v>414980.66</v>
      </c>
      <c r="C13" s="19">
        <v>158879.49</v>
      </c>
      <c r="D13" s="19">
        <v>256101.17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13</v>
      </c>
      <c r="B14" s="19">
        <v>106312.32000000001</v>
      </c>
      <c r="C14" s="19">
        <v>1779.96</v>
      </c>
      <c r="D14" s="19">
        <v>104532.35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14</v>
      </c>
      <c r="B15" s="19">
        <v>117007.05</v>
      </c>
      <c r="C15" s="19">
        <v>55269.04</v>
      </c>
      <c r="D15" s="19">
        <v>61738.01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15</v>
      </c>
      <c r="B16" s="19">
        <v>191661.29</v>
      </c>
      <c r="C16" s="19">
        <v>101830.48</v>
      </c>
      <c r="D16" s="19">
        <v>89830.81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16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8" t="s">
        <v>106</v>
      </c>
      <c r="C18" s="168"/>
      <c r="D18" s="168"/>
      <c r="F18" s="24"/>
      <c r="G18" s="28"/>
      <c r="H18" s="24"/>
      <c r="I18" s="28"/>
      <c r="J18" s="24"/>
    </row>
    <row r="19" spans="1:10" s="16" customFormat="1" ht="24.95" customHeight="1">
      <c r="A19" s="16" t="s">
        <v>5</v>
      </c>
      <c r="B19" s="29">
        <f>ROUND((B7*100/B$7),1)</f>
        <v>100</v>
      </c>
      <c r="C19" s="29">
        <f t="shared" ref="B19:D25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6</v>
      </c>
      <c r="B20" s="28">
        <f>ROUND((B8*100/B$7),1)</f>
        <v>64.7</v>
      </c>
      <c r="C20" s="28">
        <f t="shared" si="0"/>
        <v>72.900000000000006</v>
      </c>
      <c r="D20" s="28">
        <f t="shared" si="0"/>
        <v>56.7</v>
      </c>
      <c r="H20" s="27"/>
      <c r="I20" s="27"/>
      <c r="J20" s="27"/>
    </row>
    <row r="21" spans="1:10" s="20" customFormat="1" ht="24.95" customHeight="1">
      <c r="A21" s="20" t="s">
        <v>7</v>
      </c>
      <c r="B21" s="28">
        <f>ROUND((B9*100/B$7),1)</f>
        <v>63.8</v>
      </c>
      <c r="C21" s="28">
        <f t="shared" si="0"/>
        <v>71.599999999999994</v>
      </c>
      <c r="D21" s="28">
        <f t="shared" si="0"/>
        <v>56.1</v>
      </c>
      <c r="H21" s="31"/>
      <c r="I21" s="31"/>
      <c r="J21" s="32"/>
    </row>
    <row r="22" spans="1:10" s="20" customFormat="1" ht="24.95" customHeight="1">
      <c r="A22" s="20" t="s">
        <v>8</v>
      </c>
      <c r="B22" s="28">
        <f t="shared" si="0"/>
        <v>63.3</v>
      </c>
      <c r="C22" s="28">
        <f t="shared" si="0"/>
        <v>70.900000000000006</v>
      </c>
      <c r="D22" s="28">
        <f t="shared" si="0"/>
        <v>55.7</v>
      </c>
      <c r="H22" s="33"/>
      <c r="I22" s="34"/>
      <c r="J22" s="35"/>
    </row>
    <row r="23" spans="1:10" s="20" customFormat="1" ht="24.95" customHeight="1">
      <c r="A23" s="20" t="s">
        <v>9</v>
      </c>
      <c r="B23" s="28">
        <v>0.5</v>
      </c>
      <c r="C23" s="28">
        <f t="shared" si="0"/>
        <v>0.7</v>
      </c>
      <c r="D23" s="28">
        <f t="shared" si="0"/>
        <v>0.4</v>
      </c>
      <c r="H23" s="33"/>
      <c r="I23" s="34"/>
      <c r="J23" s="35"/>
    </row>
    <row r="24" spans="1:10" s="20" customFormat="1" ht="24.95" customHeight="1">
      <c r="A24" s="20" t="s">
        <v>10</v>
      </c>
      <c r="B24" s="28">
        <f>ROUND((B12*100/B$7),1)</f>
        <v>0.9</v>
      </c>
      <c r="C24" s="28">
        <v>1.3</v>
      </c>
      <c r="D24" s="28">
        <f t="shared" si="0"/>
        <v>0.6</v>
      </c>
      <c r="H24" s="27"/>
      <c r="I24" s="34"/>
      <c r="J24" s="36"/>
    </row>
    <row r="25" spans="1:10" s="20" customFormat="1" ht="24.95" customHeight="1">
      <c r="A25" s="20" t="s">
        <v>12</v>
      </c>
      <c r="B25" s="28">
        <f t="shared" ref="B25:D28" si="1">ROUND((B13*100/B$7),1)</f>
        <v>35.299999999999997</v>
      </c>
      <c r="C25" s="28">
        <f t="shared" si="0"/>
        <v>27.1</v>
      </c>
      <c r="D25" s="28">
        <f t="shared" si="1"/>
        <v>43.3</v>
      </c>
    </row>
    <row r="26" spans="1:10" s="20" customFormat="1" ht="24.95" customHeight="1">
      <c r="A26" s="20" t="s">
        <v>13</v>
      </c>
      <c r="B26" s="28">
        <f t="shared" si="1"/>
        <v>9</v>
      </c>
      <c r="C26" s="28">
        <f>ROUND((C14*100/C$7),1)</f>
        <v>0.3</v>
      </c>
      <c r="D26" s="28">
        <f t="shared" si="1"/>
        <v>17.7</v>
      </c>
    </row>
    <row r="27" spans="1:10" s="20" customFormat="1" ht="24.95" customHeight="1">
      <c r="A27" s="20" t="s">
        <v>14</v>
      </c>
      <c r="B27" s="28">
        <v>10</v>
      </c>
      <c r="C27" s="28">
        <f t="shared" si="1"/>
        <v>9.4</v>
      </c>
      <c r="D27" s="28">
        <f t="shared" si="1"/>
        <v>10.4</v>
      </c>
    </row>
    <row r="28" spans="1:10" s="20" customFormat="1" ht="24.95" customHeight="1">
      <c r="A28" s="37" t="s">
        <v>15</v>
      </c>
      <c r="B28" s="38">
        <f t="shared" si="1"/>
        <v>16.3</v>
      </c>
      <c r="C28" s="38">
        <f t="shared" si="1"/>
        <v>17.399999999999999</v>
      </c>
      <c r="D28" s="38">
        <f t="shared" si="1"/>
        <v>15.2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90" zoomScaleNormal="90" zoomScaleSheetLayoutView="120" workbookViewId="0">
      <selection activeCell="A2" sqref="A2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6"/>
      <c r="B1" s="166"/>
      <c r="C1" s="166"/>
      <c r="D1" s="166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99</v>
      </c>
      <c r="B3" s="5"/>
      <c r="C3" s="5"/>
      <c r="D3" s="5"/>
    </row>
    <row r="4" spans="1:8" ht="12.95" customHeight="1"/>
    <row r="5" spans="1:8" s="15" customFormat="1" ht="26.1" customHeight="1">
      <c r="A5" s="12" t="s">
        <v>17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7"/>
      <c r="C6" s="167"/>
      <c r="D6" s="167"/>
    </row>
    <row r="7" spans="1:8" s="15" customFormat="1" ht="20.100000000000001" customHeight="1">
      <c r="B7" s="169" t="s">
        <v>102</v>
      </c>
      <c r="C7" s="169"/>
      <c r="D7" s="169"/>
    </row>
    <row r="8" spans="1:8" s="20" customFormat="1" ht="21" customHeight="1">
      <c r="A8" s="43" t="s">
        <v>4</v>
      </c>
      <c r="B8" s="17">
        <v>1176648</v>
      </c>
      <c r="C8" s="17">
        <v>585288</v>
      </c>
      <c r="D8" s="17">
        <v>591360</v>
      </c>
    </row>
    <row r="9" spans="1:8" s="20" customFormat="1" ht="21" customHeight="1">
      <c r="A9" s="44" t="s">
        <v>18</v>
      </c>
      <c r="B9" s="19">
        <v>51433.120000000003</v>
      </c>
      <c r="C9" s="19">
        <v>21897.03</v>
      </c>
      <c r="D9" s="19">
        <v>29536.09</v>
      </c>
    </row>
    <row r="10" spans="1:8" s="20" customFormat="1" ht="21" customHeight="1">
      <c r="A10" s="5" t="s">
        <v>19</v>
      </c>
      <c r="B10" s="19">
        <v>406153.69</v>
      </c>
      <c r="C10" s="19">
        <v>191916.2</v>
      </c>
      <c r="D10" s="19">
        <v>214237.5</v>
      </c>
    </row>
    <row r="11" spans="1:8" s="20" customFormat="1" ht="21" customHeight="1">
      <c r="A11" s="46" t="s">
        <v>20</v>
      </c>
      <c r="B11" s="19">
        <v>244987.21</v>
      </c>
      <c r="C11" s="19">
        <v>132936.16</v>
      </c>
      <c r="D11" s="19">
        <v>112051.05</v>
      </c>
    </row>
    <row r="12" spans="1:8" s="20" customFormat="1" ht="21" customHeight="1">
      <c r="A12" s="46" t="s">
        <v>21</v>
      </c>
      <c r="B12" s="19">
        <v>198622.97</v>
      </c>
      <c r="C12" s="19">
        <v>105492.06</v>
      </c>
      <c r="D12" s="19">
        <v>93130.91</v>
      </c>
      <c r="E12" s="5"/>
      <c r="F12" s="5"/>
      <c r="G12" s="5"/>
    </row>
    <row r="13" spans="1:8" s="5" customFormat="1" ht="21" customHeight="1">
      <c r="A13" s="5" t="s">
        <v>22</v>
      </c>
      <c r="B13" s="24">
        <f>SUM(B14:B16)</f>
        <v>180023.80999999997</v>
      </c>
      <c r="C13" s="24">
        <f>SUM(C14:C16)</f>
        <v>92960.090000000011</v>
      </c>
      <c r="D13" s="24">
        <f>SUM(D14:D16)</f>
        <v>87063.72</v>
      </c>
    </row>
    <row r="14" spans="1:8" s="5" customFormat="1" ht="21" customHeight="1">
      <c r="A14" s="47" t="s">
        <v>23</v>
      </c>
      <c r="B14" s="19">
        <v>166408.35999999999</v>
      </c>
      <c r="C14" s="19">
        <v>86609.96</v>
      </c>
      <c r="D14" s="19">
        <v>79798.399999999994</v>
      </c>
    </row>
    <row r="15" spans="1:8" s="5" customFormat="1" ht="21" customHeight="1">
      <c r="A15" s="47" t="s">
        <v>24</v>
      </c>
      <c r="B15" s="19">
        <v>13500.37</v>
      </c>
      <c r="C15" s="19">
        <v>6306.66</v>
      </c>
      <c r="D15" s="19">
        <v>7193.71</v>
      </c>
    </row>
    <row r="16" spans="1:8" s="5" customFormat="1" ht="21" customHeight="1">
      <c r="A16" s="48" t="s">
        <v>25</v>
      </c>
      <c r="B16" s="161">
        <v>115.08</v>
      </c>
      <c r="C16" s="19">
        <v>43.47</v>
      </c>
      <c r="D16" s="19">
        <v>71.61</v>
      </c>
    </row>
    <row r="17" spans="1:7" s="5" customFormat="1" ht="21" customHeight="1">
      <c r="A17" s="5" t="s">
        <v>26</v>
      </c>
      <c r="B17" s="24">
        <f>B18+B19+B20</f>
        <v>95427.189999999988</v>
      </c>
      <c r="C17" s="24">
        <f>C18+C19+C20</f>
        <v>40086.46</v>
      </c>
      <c r="D17" s="24">
        <f>D18+D19+D20</f>
        <v>55340.73</v>
      </c>
    </row>
    <row r="18" spans="1:7" s="20" customFormat="1" ht="21" customHeight="1">
      <c r="A18" s="48" t="s">
        <v>27</v>
      </c>
      <c r="B18" s="19">
        <v>44450.49</v>
      </c>
      <c r="C18" s="19">
        <v>18827.68</v>
      </c>
      <c r="D18" s="19">
        <v>25622.81</v>
      </c>
    </row>
    <row r="19" spans="1:7" s="20" customFormat="1" ht="21" customHeight="1">
      <c r="A19" s="48" t="s">
        <v>28</v>
      </c>
      <c r="B19" s="19">
        <v>22773.22</v>
      </c>
      <c r="C19" s="19">
        <v>9422.9500000000007</v>
      </c>
      <c r="D19" s="19">
        <v>13350.27</v>
      </c>
    </row>
    <row r="20" spans="1:7" s="20" customFormat="1" ht="21" customHeight="1">
      <c r="A20" s="48" t="s">
        <v>29</v>
      </c>
      <c r="B20" s="19">
        <v>28203.48</v>
      </c>
      <c r="C20" s="19">
        <v>11835.83</v>
      </c>
      <c r="D20" s="19">
        <v>16367.65</v>
      </c>
    </row>
    <row r="21" spans="1:7" s="20" customFormat="1" ht="21" customHeight="1">
      <c r="A21" s="47" t="s">
        <v>30</v>
      </c>
      <c r="B21" s="148" t="s">
        <v>11</v>
      </c>
      <c r="C21" s="148" t="s">
        <v>11</v>
      </c>
      <c r="D21" s="148" t="s">
        <v>11</v>
      </c>
    </row>
    <row r="22" spans="1:7" s="20" customFormat="1" ht="21" customHeight="1">
      <c r="A22" s="47" t="s">
        <v>31</v>
      </c>
      <c r="B22" s="148" t="s">
        <v>11</v>
      </c>
      <c r="C22" s="148" t="s">
        <v>11</v>
      </c>
      <c r="D22" s="148" t="s">
        <v>11</v>
      </c>
      <c r="E22" s="5"/>
      <c r="F22" s="5"/>
      <c r="G22" s="5"/>
    </row>
    <row r="23" spans="1:7" s="5" customFormat="1" ht="20.100000000000001" customHeight="1">
      <c r="B23" s="168" t="s">
        <v>107</v>
      </c>
      <c r="C23" s="168"/>
      <c r="D23" s="168"/>
    </row>
    <row r="24" spans="1:7" s="5" customFormat="1" ht="18.75" customHeight="1">
      <c r="A24" s="50" t="s">
        <v>4</v>
      </c>
      <c r="B24" s="29">
        <f>ROUND((B8*100/$B$8),1)</f>
        <v>100</v>
      </c>
      <c r="C24" s="29">
        <f t="shared" ref="C24:C31" si="0"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18</v>
      </c>
      <c r="B25" s="28">
        <f t="shared" ref="B25:B30" si="1">ROUND((B9*100/$B$8),1)</f>
        <v>4.4000000000000004</v>
      </c>
      <c r="C25" s="28">
        <v>3.8</v>
      </c>
      <c r="D25" s="28">
        <f t="shared" ref="D25:D35" si="2">ROUND((D9*100/$D$8),1)</f>
        <v>5</v>
      </c>
    </row>
    <row r="26" spans="1:7" s="5" customFormat="1" ht="21" customHeight="1">
      <c r="A26" s="5" t="s">
        <v>19</v>
      </c>
      <c r="B26" s="28">
        <f t="shared" si="1"/>
        <v>34.5</v>
      </c>
      <c r="C26" s="28">
        <f t="shared" si="0"/>
        <v>32.799999999999997</v>
      </c>
      <c r="D26" s="28">
        <f t="shared" si="2"/>
        <v>36.200000000000003</v>
      </c>
    </row>
    <row r="27" spans="1:7" s="5" customFormat="1" ht="21" customHeight="1">
      <c r="A27" s="46" t="s">
        <v>20</v>
      </c>
      <c r="B27" s="28">
        <f t="shared" si="1"/>
        <v>20.8</v>
      </c>
      <c r="C27" s="28">
        <f t="shared" si="0"/>
        <v>22.7</v>
      </c>
      <c r="D27" s="28">
        <f t="shared" si="2"/>
        <v>18.899999999999999</v>
      </c>
    </row>
    <row r="28" spans="1:7" s="5" customFormat="1" ht="21" customHeight="1">
      <c r="A28" s="46" t="s">
        <v>21</v>
      </c>
      <c r="B28" s="28">
        <f t="shared" si="1"/>
        <v>16.899999999999999</v>
      </c>
      <c r="C28" s="28">
        <f t="shared" si="0"/>
        <v>18</v>
      </c>
      <c r="D28" s="28">
        <v>15.8</v>
      </c>
    </row>
    <row r="29" spans="1:7" s="5" customFormat="1" ht="21" customHeight="1">
      <c r="A29" s="5" t="s">
        <v>22</v>
      </c>
      <c r="B29" s="28">
        <f t="shared" si="1"/>
        <v>15.3</v>
      </c>
      <c r="C29" s="28">
        <f t="shared" si="0"/>
        <v>15.9</v>
      </c>
      <c r="D29" s="28">
        <f t="shared" si="2"/>
        <v>14.7</v>
      </c>
    </row>
    <row r="30" spans="1:7" s="5" customFormat="1" ht="21" customHeight="1">
      <c r="A30" s="47" t="s">
        <v>23</v>
      </c>
      <c r="B30" s="28">
        <f t="shared" si="1"/>
        <v>14.1</v>
      </c>
      <c r="C30" s="28">
        <f t="shared" si="0"/>
        <v>14.8</v>
      </c>
      <c r="D30" s="28">
        <f t="shared" si="2"/>
        <v>13.5</v>
      </c>
    </row>
    <row r="31" spans="1:7" s="5" customFormat="1" ht="21" customHeight="1">
      <c r="A31" s="47" t="s">
        <v>24</v>
      </c>
      <c r="B31" s="28">
        <v>1.2</v>
      </c>
      <c r="C31" s="28">
        <f t="shared" si="0"/>
        <v>1.1000000000000001</v>
      </c>
      <c r="D31" s="28">
        <f t="shared" si="2"/>
        <v>1.2</v>
      </c>
    </row>
    <row r="32" spans="1:7" s="5" customFormat="1" ht="21" customHeight="1">
      <c r="A32" s="48" t="s">
        <v>25</v>
      </c>
      <c r="B32" s="28" t="s">
        <v>101</v>
      </c>
      <c r="C32" s="28" t="s">
        <v>101</v>
      </c>
      <c r="D32" s="28" t="s">
        <v>101</v>
      </c>
    </row>
    <row r="33" spans="1:5" s="5" customFormat="1" ht="21" customHeight="1">
      <c r="A33" s="5" t="s">
        <v>26</v>
      </c>
      <c r="B33" s="28">
        <f>ROUND((B17*100/$B$8),1)</f>
        <v>8.1</v>
      </c>
      <c r="C33" s="28">
        <f>ROUND((C17*100/$C$8),1)</f>
        <v>6.8</v>
      </c>
      <c r="D33" s="28">
        <f t="shared" si="2"/>
        <v>9.4</v>
      </c>
    </row>
    <row r="34" spans="1:5" s="5" customFormat="1" ht="21" customHeight="1">
      <c r="A34" s="48" t="s">
        <v>27</v>
      </c>
      <c r="B34" s="28">
        <f>ROUND((B18*100/$B$8),1)</f>
        <v>3.8</v>
      </c>
      <c r="C34" s="28">
        <f>ROUND((C18*100/$C$8),1)</f>
        <v>3.2</v>
      </c>
      <c r="D34" s="28">
        <f t="shared" si="2"/>
        <v>4.3</v>
      </c>
    </row>
    <row r="35" spans="1:5" s="5" customFormat="1" ht="21" customHeight="1">
      <c r="A35" s="48" t="s">
        <v>28</v>
      </c>
      <c r="B35" s="28">
        <f>ROUND((B19*100/$B$8),1)</f>
        <v>1.9</v>
      </c>
      <c r="C35" s="28">
        <f>ROUND((C19*100/$C$8),1)</f>
        <v>1.6</v>
      </c>
      <c r="D35" s="28">
        <f t="shared" si="2"/>
        <v>2.2999999999999998</v>
      </c>
    </row>
    <row r="36" spans="1:5" s="5" customFormat="1" ht="21" customHeight="1">
      <c r="A36" s="48" t="s">
        <v>29</v>
      </c>
      <c r="B36" s="28">
        <f>ROUND((B20*100/$B$8),1)</f>
        <v>2.4</v>
      </c>
      <c r="C36" s="28">
        <f>ROUND((C20*100/$C$8),1)</f>
        <v>2</v>
      </c>
      <c r="D36" s="28">
        <f>ROUND((D20*100/$D$8),1)</f>
        <v>2.8</v>
      </c>
    </row>
    <row r="37" spans="1:5" s="5" customFormat="1" ht="21" customHeight="1">
      <c r="A37" s="47" t="s">
        <v>30</v>
      </c>
      <c r="B37" s="28" t="s">
        <v>11</v>
      </c>
      <c r="C37" s="28" t="s">
        <v>11</v>
      </c>
      <c r="D37" s="28" t="s">
        <v>11</v>
      </c>
    </row>
    <row r="38" spans="1:5" s="5" customFormat="1" ht="21" customHeight="1">
      <c r="A38" s="51" t="s">
        <v>31</v>
      </c>
      <c r="B38" s="38" t="s">
        <v>11</v>
      </c>
      <c r="C38" s="38" t="s">
        <v>11</v>
      </c>
      <c r="D38" s="38" t="s">
        <v>11</v>
      </c>
      <c r="E38" s="56"/>
    </row>
    <row r="39" spans="1:5" s="40" customFormat="1" ht="21" customHeight="1">
      <c r="A39" s="39" t="s">
        <v>90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zoomScale="90" zoomScaleNormal="90" zoomScaleSheetLayoutView="120" zoomScalePageLayoutView="75" workbookViewId="0">
      <selection activeCell="A2" sqref="A2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94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17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7" t="s">
        <v>102</v>
      </c>
      <c r="C6" s="167"/>
      <c r="D6" s="167"/>
      <c r="E6" s="52"/>
    </row>
    <row r="7" spans="1:12" s="20" customFormat="1" ht="21" customHeight="1">
      <c r="A7" s="43" t="s">
        <v>4</v>
      </c>
      <c r="B7" s="17">
        <v>744497.86</v>
      </c>
      <c r="C7" s="17">
        <v>415178.65</v>
      </c>
      <c r="D7" s="17">
        <v>329319.21000000002</v>
      </c>
      <c r="E7" s="53"/>
      <c r="F7" s="53"/>
      <c r="G7" s="53"/>
    </row>
    <row r="8" spans="1:12" s="20" customFormat="1" ht="21" customHeight="1">
      <c r="A8" s="27" t="s">
        <v>18</v>
      </c>
      <c r="B8" s="19">
        <v>18280.13</v>
      </c>
      <c r="C8" s="19">
        <v>8149.38</v>
      </c>
      <c r="D8" s="19">
        <v>10130.75</v>
      </c>
      <c r="E8" s="27"/>
    </row>
    <row r="9" spans="1:12" s="20" customFormat="1" ht="21" customHeight="1">
      <c r="A9" s="5" t="s">
        <v>19</v>
      </c>
      <c r="B9" s="19">
        <v>263664.76</v>
      </c>
      <c r="C9" s="19">
        <v>144236.66</v>
      </c>
      <c r="D9" s="19">
        <v>119428.11</v>
      </c>
      <c r="E9" s="27"/>
    </row>
    <row r="10" spans="1:12" s="20" customFormat="1" ht="21" customHeight="1">
      <c r="A10" s="46" t="s">
        <v>20</v>
      </c>
      <c r="B10" s="19">
        <v>186145.9</v>
      </c>
      <c r="C10" s="19">
        <v>107524.02</v>
      </c>
      <c r="D10" s="19">
        <v>78621.88</v>
      </c>
      <c r="E10" s="27"/>
    </row>
    <row r="11" spans="1:12" s="20" customFormat="1" ht="21" customHeight="1">
      <c r="A11" s="46" t="s">
        <v>21</v>
      </c>
      <c r="B11" s="19">
        <v>98739.79</v>
      </c>
      <c r="C11" s="19">
        <v>61234.29</v>
      </c>
      <c r="D11" s="19">
        <v>37505.5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22</v>
      </c>
      <c r="B12" s="24">
        <f>SUM(B13:B15)</f>
        <v>98285.56</v>
      </c>
      <c r="C12" s="24">
        <f>SUM(C13:C15)</f>
        <v>57071.729999999996</v>
      </c>
      <c r="D12" s="24">
        <f>SUM(D13:D15)</f>
        <v>41213.829999999994</v>
      </c>
      <c r="E12" s="54"/>
    </row>
    <row r="13" spans="1:12" s="5" customFormat="1" ht="21" customHeight="1">
      <c r="A13" s="47" t="s">
        <v>23</v>
      </c>
      <c r="B13" s="19">
        <v>87991.77</v>
      </c>
      <c r="C13" s="19">
        <v>51075</v>
      </c>
      <c r="D13" s="19">
        <v>36916.769999999997</v>
      </c>
      <c r="E13" s="54"/>
      <c r="F13" s="24"/>
    </row>
    <row r="14" spans="1:12" s="5" customFormat="1" ht="21" customHeight="1">
      <c r="A14" s="47" t="s">
        <v>24</v>
      </c>
      <c r="B14" s="19">
        <v>10293.790000000001</v>
      </c>
      <c r="C14" s="19">
        <v>5996.73</v>
      </c>
      <c r="D14" s="19">
        <v>4297.0600000000004</v>
      </c>
      <c r="F14" s="24"/>
    </row>
    <row r="15" spans="1:12" s="5" customFormat="1" ht="21" customHeight="1">
      <c r="A15" s="48" t="s">
        <v>25</v>
      </c>
      <c r="B15" s="19" t="s">
        <v>11</v>
      </c>
      <c r="C15" s="19" t="s">
        <v>11</v>
      </c>
      <c r="D15" s="19" t="s">
        <v>11</v>
      </c>
      <c r="E15" s="54"/>
      <c r="F15" s="54"/>
      <c r="G15" s="54"/>
    </row>
    <row r="16" spans="1:12" s="5" customFormat="1" ht="21" customHeight="1">
      <c r="A16" s="5" t="s">
        <v>26</v>
      </c>
      <c r="B16" s="24">
        <f>SUM(B17:B19)</f>
        <v>79381.710000000006</v>
      </c>
      <c r="C16" s="24">
        <f>SUM(C17:C19)</f>
        <v>36962.57</v>
      </c>
      <c r="D16" s="24">
        <f>SUM(D17:D19)</f>
        <v>42419.15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27</v>
      </c>
      <c r="B17" s="19">
        <v>38279.54</v>
      </c>
      <c r="C17" s="19">
        <v>16601.55</v>
      </c>
      <c r="D17" s="19">
        <v>21677.99</v>
      </c>
      <c r="E17" s="53"/>
      <c r="F17" s="163"/>
      <c r="G17" s="53"/>
    </row>
    <row r="18" spans="1:11" s="20" customFormat="1" ht="21" customHeight="1">
      <c r="A18" s="48" t="s">
        <v>28</v>
      </c>
      <c r="B18" s="19">
        <v>17156.97</v>
      </c>
      <c r="C18" s="19">
        <v>8731.42</v>
      </c>
      <c r="D18" s="19">
        <v>8425.5499999999993</v>
      </c>
      <c r="E18" s="27"/>
      <c r="F18" s="163"/>
    </row>
    <row r="19" spans="1:11" s="20" customFormat="1" ht="21" customHeight="1">
      <c r="A19" s="48" t="s">
        <v>29</v>
      </c>
      <c r="B19" s="19">
        <v>23945.200000000001</v>
      </c>
      <c r="C19" s="19">
        <v>11629.6</v>
      </c>
      <c r="D19" s="19">
        <v>12315.61</v>
      </c>
      <c r="E19" s="27"/>
      <c r="F19" s="163"/>
    </row>
    <row r="20" spans="1:11" s="20" customFormat="1" ht="21" customHeight="1">
      <c r="A20" s="47" t="s">
        <v>30</v>
      </c>
      <c r="B20" s="19" t="s">
        <v>11</v>
      </c>
      <c r="C20" s="45" t="s">
        <v>11</v>
      </c>
      <c r="D20" s="45" t="s">
        <v>11</v>
      </c>
      <c r="E20" s="27"/>
    </row>
    <row r="21" spans="1:11" s="20" customFormat="1" ht="21" customHeight="1">
      <c r="A21" s="47" t="s">
        <v>31</v>
      </c>
      <c r="B21" s="19" t="s">
        <v>11</v>
      </c>
      <c r="C21" s="49" t="s">
        <v>11</v>
      </c>
      <c r="D21" s="49" t="s">
        <v>11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8" t="s">
        <v>108</v>
      </c>
      <c r="C22" s="168"/>
      <c r="D22" s="168"/>
      <c r="E22" s="54"/>
    </row>
    <row r="23" spans="1:11" s="5" customFormat="1" ht="21" customHeight="1">
      <c r="A23" s="50" t="s">
        <v>4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18</v>
      </c>
      <c r="B24" s="28">
        <f t="shared" ref="B24:B30" si="0">ROUND((B8*100/$B$7),1)</f>
        <v>2.5</v>
      </c>
      <c r="C24" s="28">
        <f t="shared" ref="C24:C35" si="1">ROUND((C8*100/$C$7),1)</f>
        <v>2</v>
      </c>
      <c r="D24" s="28">
        <f t="shared" ref="D24:D30" si="2">ROUND((D8*100/$D$7),1)</f>
        <v>3.1</v>
      </c>
    </row>
    <row r="25" spans="1:11" s="5" customFormat="1" ht="21" customHeight="1">
      <c r="A25" s="5" t="s">
        <v>19</v>
      </c>
      <c r="B25" s="28">
        <f t="shared" si="0"/>
        <v>35.4</v>
      </c>
      <c r="C25" s="28">
        <f t="shared" si="1"/>
        <v>34.700000000000003</v>
      </c>
      <c r="D25" s="28">
        <v>36.200000000000003</v>
      </c>
      <c r="E25" s="54"/>
      <c r="F25" s="54"/>
      <c r="G25" s="54"/>
    </row>
    <row r="26" spans="1:11" s="5" customFormat="1" ht="21" customHeight="1">
      <c r="A26" s="46" t="s">
        <v>20</v>
      </c>
      <c r="B26" s="28">
        <f t="shared" si="0"/>
        <v>25</v>
      </c>
      <c r="C26" s="28">
        <f t="shared" si="1"/>
        <v>25.9</v>
      </c>
      <c r="D26" s="28">
        <f t="shared" si="2"/>
        <v>23.9</v>
      </c>
    </row>
    <row r="27" spans="1:11" s="5" customFormat="1" ht="21" customHeight="1">
      <c r="A27" s="46" t="s">
        <v>21</v>
      </c>
      <c r="B27" s="28">
        <f t="shared" si="0"/>
        <v>13.3</v>
      </c>
      <c r="C27" s="28">
        <v>14.8</v>
      </c>
      <c r="D27" s="28">
        <f t="shared" si="2"/>
        <v>11.4</v>
      </c>
    </row>
    <row r="28" spans="1:11" s="5" customFormat="1" ht="21" customHeight="1">
      <c r="A28" s="5" t="s">
        <v>22</v>
      </c>
      <c r="B28" s="28">
        <f t="shared" si="0"/>
        <v>13.2</v>
      </c>
      <c r="C28" s="28">
        <f t="shared" si="1"/>
        <v>13.7</v>
      </c>
      <c r="D28" s="28">
        <f t="shared" si="2"/>
        <v>12.5</v>
      </c>
    </row>
    <row r="29" spans="1:11" s="5" customFormat="1" ht="21" customHeight="1">
      <c r="A29" s="47" t="s">
        <v>23</v>
      </c>
      <c r="B29" s="28">
        <f t="shared" si="0"/>
        <v>11.8</v>
      </c>
      <c r="C29" s="28">
        <f t="shared" si="1"/>
        <v>12.3</v>
      </c>
      <c r="D29" s="28">
        <f t="shared" si="2"/>
        <v>11.2</v>
      </c>
    </row>
    <row r="30" spans="1:11" s="5" customFormat="1" ht="21" customHeight="1">
      <c r="A30" s="47" t="s">
        <v>24</v>
      </c>
      <c r="B30" s="28">
        <f t="shared" si="0"/>
        <v>1.4</v>
      </c>
      <c r="C30" s="28">
        <f t="shared" si="1"/>
        <v>1.4</v>
      </c>
      <c r="D30" s="28">
        <f t="shared" si="2"/>
        <v>1.3</v>
      </c>
    </row>
    <row r="31" spans="1:11" s="5" customFormat="1" ht="21" customHeight="1">
      <c r="A31" s="48" t="s">
        <v>25</v>
      </c>
      <c r="B31" s="28" t="s">
        <v>11</v>
      </c>
      <c r="C31" s="28" t="s">
        <v>11</v>
      </c>
      <c r="D31" s="28" t="s">
        <v>11</v>
      </c>
    </row>
    <row r="32" spans="1:11" s="5" customFormat="1" ht="21" customHeight="1">
      <c r="A32" s="5" t="s">
        <v>26</v>
      </c>
      <c r="B32" s="28">
        <v>10.6</v>
      </c>
      <c r="C32" s="28">
        <f t="shared" si="1"/>
        <v>8.9</v>
      </c>
      <c r="D32" s="28">
        <f>ROUND((D16*100/$D$7),1)</f>
        <v>12.9</v>
      </c>
    </row>
    <row r="33" spans="1:5" s="5" customFormat="1" ht="21" customHeight="1">
      <c r="A33" s="48" t="s">
        <v>27</v>
      </c>
      <c r="B33" s="28">
        <f>ROUND((B17*100/$B$7),1)</f>
        <v>5.0999999999999996</v>
      </c>
      <c r="C33" s="28">
        <f t="shared" si="1"/>
        <v>4</v>
      </c>
      <c r="D33" s="28">
        <f>ROUND((D17*100/$D$7),1)</f>
        <v>6.6</v>
      </c>
    </row>
    <row r="34" spans="1:5" s="5" customFormat="1" ht="21" customHeight="1">
      <c r="A34" s="48" t="s">
        <v>28</v>
      </c>
      <c r="B34" s="28">
        <f>ROUND((B18*100/$B$7),1)</f>
        <v>2.2999999999999998</v>
      </c>
      <c r="C34" s="28">
        <f t="shared" si="1"/>
        <v>2.1</v>
      </c>
      <c r="D34" s="28">
        <f>ROUND((D18*100/$D$7),1)</f>
        <v>2.6</v>
      </c>
    </row>
    <row r="35" spans="1:5" s="5" customFormat="1" ht="21" customHeight="1">
      <c r="A35" s="48" t="s">
        <v>29</v>
      </c>
      <c r="B35" s="28">
        <f>ROUND((B19*100/$B$7),1)</f>
        <v>3.2</v>
      </c>
      <c r="C35" s="28">
        <f t="shared" si="1"/>
        <v>2.8</v>
      </c>
      <c r="D35" s="28">
        <f>ROUND((D19*100/$D$7),1)</f>
        <v>3.7</v>
      </c>
    </row>
    <row r="36" spans="1:5" s="5" customFormat="1" ht="21" customHeight="1">
      <c r="A36" s="47" t="s">
        <v>30</v>
      </c>
      <c r="B36" s="28" t="s">
        <v>11</v>
      </c>
      <c r="C36" s="28" t="s">
        <v>11</v>
      </c>
      <c r="D36" s="28" t="s">
        <v>11</v>
      </c>
    </row>
    <row r="37" spans="1:5" s="5" customFormat="1" ht="21" customHeight="1">
      <c r="A37" s="51" t="s">
        <v>31</v>
      </c>
      <c r="B37" s="55" t="s">
        <v>11</v>
      </c>
      <c r="C37" s="55" t="s">
        <v>11</v>
      </c>
      <c r="D37" s="55" t="s">
        <v>11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showWhiteSpace="0" zoomScale="90" zoomScaleNormal="90" zoomScaleSheetLayoutView="120" zoomScalePageLayoutView="75" workbookViewId="0">
      <selection sqref="A1:E1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6"/>
      <c r="B1" s="166"/>
      <c r="C1" s="166"/>
      <c r="D1" s="166"/>
      <c r="E1" s="166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95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32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70" t="s">
        <v>111</v>
      </c>
      <c r="C6" s="170"/>
      <c r="D6" s="170"/>
      <c r="E6" s="61"/>
    </row>
    <row r="7" spans="1:16" s="65" customFormat="1" ht="18" customHeight="1">
      <c r="A7" s="43" t="s">
        <v>4</v>
      </c>
      <c r="B7" s="17">
        <v>744497.86</v>
      </c>
      <c r="C7" s="17">
        <v>415178.65</v>
      </c>
      <c r="D7" s="17">
        <v>329319.21000000002</v>
      </c>
      <c r="E7" s="62"/>
      <c r="F7" s="164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59</v>
      </c>
      <c r="B8" s="19">
        <v>21700.18</v>
      </c>
      <c r="C8" s="19">
        <v>16190.28</v>
      </c>
      <c r="D8" s="19">
        <v>5509.9</v>
      </c>
      <c r="E8" s="68"/>
      <c r="F8" s="164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33</v>
      </c>
      <c r="B9" s="19">
        <v>25096.89</v>
      </c>
      <c r="C9" s="19">
        <v>8310.7900000000009</v>
      </c>
      <c r="D9" s="19">
        <v>16786.099999999999</v>
      </c>
      <c r="E9" s="68"/>
      <c r="F9" s="164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34</v>
      </c>
      <c r="B10" s="162"/>
      <c r="C10" s="162"/>
      <c r="D10" s="162"/>
      <c r="E10" s="68"/>
      <c r="F10" s="164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60</v>
      </c>
      <c r="B11" s="162">
        <v>14151.26</v>
      </c>
      <c r="C11" s="162">
        <v>7808.09</v>
      </c>
      <c r="D11" s="162">
        <v>6343.16</v>
      </c>
      <c r="E11" s="74"/>
      <c r="F11" s="164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35</v>
      </c>
      <c r="B12" s="19">
        <v>19016.73</v>
      </c>
      <c r="C12" s="19">
        <v>4180.13</v>
      </c>
      <c r="D12" s="19">
        <v>14836.6</v>
      </c>
      <c r="E12" s="74"/>
      <c r="F12" s="164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36</v>
      </c>
      <c r="B13" s="19">
        <v>89452.21</v>
      </c>
      <c r="C13" s="19">
        <v>32898.129999999997</v>
      </c>
      <c r="D13" s="19">
        <v>56554.080000000002</v>
      </c>
      <c r="E13" s="74"/>
      <c r="F13" s="164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61</v>
      </c>
      <c r="B14" s="19">
        <v>335846.73</v>
      </c>
      <c r="C14" s="19">
        <v>191856.61</v>
      </c>
      <c r="D14" s="19">
        <v>143990.10999999999</v>
      </c>
      <c r="F14" s="164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37</v>
      </c>
      <c r="B15" s="5"/>
      <c r="C15" s="5"/>
      <c r="D15" s="5"/>
      <c r="F15" s="164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62</v>
      </c>
      <c r="B16" s="19">
        <v>106867.1</v>
      </c>
      <c r="C16" s="19">
        <v>67384.92</v>
      </c>
      <c r="D16" s="19">
        <v>39482.18</v>
      </c>
      <c r="F16" s="164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63</v>
      </c>
      <c r="B17" s="5"/>
      <c r="C17" s="5"/>
      <c r="D17" s="5"/>
      <c r="F17" s="164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64</v>
      </c>
      <c r="B18" s="19">
        <v>48165.7</v>
      </c>
      <c r="C18" s="19">
        <v>42492.800000000003</v>
      </c>
      <c r="D18" s="19">
        <v>5672.91</v>
      </c>
      <c r="F18" s="164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65</v>
      </c>
      <c r="B19" s="19">
        <v>84201.07</v>
      </c>
      <c r="C19" s="19">
        <v>44056.89</v>
      </c>
      <c r="D19" s="19">
        <v>40144.18</v>
      </c>
      <c r="F19" s="164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38</v>
      </c>
      <c r="B20" s="19" t="s">
        <v>11</v>
      </c>
      <c r="C20" s="19" t="s">
        <v>11</v>
      </c>
      <c r="D20" s="19" t="s">
        <v>11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8" t="s">
        <v>110</v>
      </c>
      <c r="C21" s="168"/>
      <c r="D21" s="168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4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2"/>
      <c r="G22" s="72"/>
      <c r="H22" s="72"/>
      <c r="I22" s="57"/>
      <c r="J22" s="69"/>
      <c r="K22" s="69"/>
      <c r="L22" s="64"/>
      <c r="M22" s="64"/>
    </row>
    <row r="23" spans="1:16" s="20" customFormat="1" ht="21" customHeight="1">
      <c r="A23" s="144" t="s">
        <v>59</v>
      </c>
      <c r="B23" s="146">
        <f>ROUND((B8*100/$B$7),1)</f>
        <v>2.9</v>
      </c>
      <c r="C23" s="146">
        <f>ROUND((C8*100/$C$7),1)</f>
        <v>3.9</v>
      </c>
      <c r="D23" s="146">
        <f>ROUND((D8*100/$D$7),1)</f>
        <v>1.7</v>
      </c>
      <c r="E23" s="146" t="e">
        <f>SUM(E8*100/E7)</f>
        <v>#DIV/0!</v>
      </c>
      <c r="F23" s="146"/>
      <c r="G23" s="146"/>
      <c r="H23" s="146"/>
      <c r="I23" s="5"/>
      <c r="J23" s="5"/>
      <c r="K23" s="5"/>
      <c r="L23" s="146"/>
      <c r="M23" s="146"/>
    </row>
    <row r="24" spans="1:16" s="20" customFormat="1" ht="21" customHeight="1">
      <c r="A24" s="46" t="s">
        <v>33</v>
      </c>
      <c r="B24" s="146">
        <f>ROUND((B9*100/$B$7),1)</f>
        <v>3.4</v>
      </c>
      <c r="C24" s="146">
        <f>ROUND((C9*100/$C$7),1)</f>
        <v>2</v>
      </c>
      <c r="D24" s="146">
        <f t="shared" ref="D24:D34" si="0">ROUND((D9*100/$D$7),1)</f>
        <v>5.0999999999999996</v>
      </c>
      <c r="E24" s="27"/>
      <c r="F24" s="146"/>
      <c r="G24" s="146"/>
      <c r="H24" s="146"/>
      <c r="I24" s="5"/>
      <c r="J24" s="5"/>
      <c r="K24" s="5"/>
      <c r="L24" s="146"/>
      <c r="M24" s="146"/>
    </row>
    <row r="25" spans="1:16" s="20" customFormat="1" ht="21" customHeight="1">
      <c r="A25" s="144" t="s">
        <v>34</v>
      </c>
      <c r="B25" s="146"/>
      <c r="C25" s="146"/>
      <c r="D25" s="146"/>
      <c r="E25" s="27"/>
      <c r="F25" s="146"/>
      <c r="G25" s="146"/>
      <c r="H25" s="146"/>
      <c r="I25" s="5"/>
      <c r="J25" s="5"/>
      <c r="K25" s="5"/>
      <c r="L25" s="5"/>
      <c r="M25" s="5"/>
    </row>
    <row r="26" spans="1:16" s="20" customFormat="1" ht="21" customHeight="1">
      <c r="A26" s="144" t="s">
        <v>60</v>
      </c>
      <c r="B26" s="146">
        <f>ROUND((B11*100/$B$7),1)</f>
        <v>1.9</v>
      </c>
      <c r="C26" s="146">
        <f>ROUND((C11*100/$C$7),1)</f>
        <v>1.9</v>
      </c>
      <c r="D26" s="146">
        <f t="shared" si="0"/>
        <v>1.9</v>
      </c>
      <c r="E26" s="146" t="e">
        <f>SUM(E10*100/E7)</f>
        <v>#DIV/0!</v>
      </c>
      <c r="F26" s="146"/>
      <c r="G26" s="146"/>
      <c r="H26" s="146"/>
      <c r="I26" s="5"/>
      <c r="J26" s="5"/>
      <c r="K26" s="5"/>
      <c r="L26" s="146"/>
      <c r="M26" s="146"/>
    </row>
    <row r="27" spans="1:16" s="5" customFormat="1" ht="21" customHeight="1">
      <c r="A27" s="46" t="s">
        <v>35</v>
      </c>
      <c r="B27" s="146">
        <f t="shared" ref="B27:B34" si="1">ROUND((B12*100/$B$7),1)</f>
        <v>2.6</v>
      </c>
      <c r="C27" s="146">
        <f t="shared" ref="C27:C34" si="2">ROUND((C12*100/$C$7),1)</f>
        <v>1</v>
      </c>
      <c r="D27" s="146">
        <f t="shared" si="0"/>
        <v>4.5</v>
      </c>
      <c r="E27" s="54"/>
      <c r="F27" s="146"/>
      <c r="G27" s="146"/>
      <c r="H27" s="146"/>
      <c r="L27" s="146"/>
      <c r="M27" s="146"/>
    </row>
    <row r="28" spans="1:16" s="5" customFormat="1" ht="21" customHeight="1">
      <c r="A28" s="144" t="s">
        <v>36</v>
      </c>
      <c r="B28" s="146">
        <f t="shared" si="1"/>
        <v>12</v>
      </c>
      <c r="C28" s="146">
        <f t="shared" si="2"/>
        <v>7.9</v>
      </c>
      <c r="D28" s="146">
        <f t="shared" si="0"/>
        <v>17.2</v>
      </c>
      <c r="E28" s="54"/>
      <c r="F28" s="146"/>
      <c r="G28" s="146"/>
      <c r="H28" s="146"/>
      <c r="L28" s="146"/>
      <c r="M28" s="146"/>
    </row>
    <row r="29" spans="1:16" s="5" customFormat="1" ht="21" customHeight="1">
      <c r="A29" s="144" t="s">
        <v>61</v>
      </c>
      <c r="B29" s="146">
        <f t="shared" si="1"/>
        <v>45.1</v>
      </c>
      <c r="C29" s="146">
        <f t="shared" si="2"/>
        <v>46.2</v>
      </c>
      <c r="D29" s="146">
        <f t="shared" si="0"/>
        <v>43.7</v>
      </c>
      <c r="E29" s="54"/>
      <c r="F29" s="146"/>
      <c r="G29" s="146"/>
      <c r="H29" s="146"/>
      <c r="L29" s="146"/>
    </row>
    <row r="30" spans="1:16" s="5" customFormat="1" ht="21" customHeight="1">
      <c r="A30" s="144" t="s">
        <v>37</v>
      </c>
      <c r="B30" s="146"/>
      <c r="C30" s="146"/>
      <c r="D30" s="146"/>
      <c r="F30" s="146"/>
      <c r="G30" s="146"/>
      <c r="H30" s="146"/>
      <c r="L30" s="146"/>
      <c r="M30" s="146"/>
    </row>
    <row r="31" spans="1:16" s="5" customFormat="1" ht="21" customHeight="1">
      <c r="A31" s="144" t="s">
        <v>62</v>
      </c>
      <c r="B31" s="146">
        <v>14.3</v>
      </c>
      <c r="C31" s="146">
        <f t="shared" si="2"/>
        <v>16.2</v>
      </c>
      <c r="D31" s="146">
        <f t="shared" si="0"/>
        <v>12</v>
      </c>
      <c r="F31" s="146"/>
      <c r="G31" s="146"/>
      <c r="H31" s="146"/>
      <c r="L31" s="146"/>
      <c r="M31" s="146"/>
    </row>
    <row r="32" spans="1:16" s="5" customFormat="1" ht="21" customHeight="1">
      <c r="A32" s="144" t="s">
        <v>63</v>
      </c>
      <c r="B32" s="146"/>
      <c r="C32" s="146"/>
      <c r="D32" s="146"/>
      <c r="E32" s="146" t="e">
        <f>SUM(E15*100/E7)</f>
        <v>#DIV/0!</v>
      </c>
      <c r="F32" s="146"/>
      <c r="G32" s="146"/>
      <c r="H32" s="146"/>
      <c r="L32" s="146"/>
      <c r="M32" s="146"/>
    </row>
    <row r="33" spans="1:13" s="5" customFormat="1" ht="21" customHeight="1">
      <c r="A33" s="144" t="s">
        <v>64</v>
      </c>
      <c r="B33" s="146">
        <f t="shared" si="1"/>
        <v>6.5</v>
      </c>
      <c r="C33" s="146">
        <v>10.3</v>
      </c>
      <c r="D33" s="146">
        <f t="shared" si="0"/>
        <v>1.7</v>
      </c>
      <c r="F33" s="146"/>
      <c r="G33" s="146"/>
      <c r="H33" s="146"/>
      <c r="L33" s="146"/>
      <c r="M33" s="146"/>
    </row>
    <row r="34" spans="1:13" s="5" customFormat="1" ht="21" customHeight="1">
      <c r="A34" s="46" t="s">
        <v>65</v>
      </c>
      <c r="B34" s="146">
        <f t="shared" si="1"/>
        <v>11.3</v>
      </c>
      <c r="C34" s="146">
        <f t="shared" si="2"/>
        <v>10.6</v>
      </c>
      <c r="D34" s="146">
        <f t="shared" si="0"/>
        <v>12.2</v>
      </c>
      <c r="F34" s="146"/>
      <c r="G34" s="146"/>
      <c r="H34" s="146"/>
      <c r="L34" s="146"/>
    </row>
    <row r="35" spans="1:13" s="5" customFormat="1" ht="21" customHeight="1">
      <c r="A35" s="145" t="s">
        <v>38</v>
      </c>
      <c r="B35" s="146" t="s">
        <v>11</v>
      </c>
      <c r="C35" s="146" t="s">
        <v>11</v>
      </c>
      <c r="D35" s="146" t="s">
        <v>11</v>
      </c>
      <c r="F35" s="146"/>
      <c r="G35" s="146"/>
      <c r="H35" s="146"/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zoomScale="90" zoomScaleNormal="90" zoomScaleSheetLayoutView="75" workbookViewId="0">
      <selection activeCell="A2" sqref="A2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6"/>
      <c r="B1" s="166"/>
      <c r="C1" s="166"/>
      <c r="D1" s="166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96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39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71" t="s">
        <v>103</v>
      </c>
      <c r="C6" s="171"/>
      <c r="D6" s="171"/>
    </row>
    <row r="7" spans="1:15" s="16" customFormat="1" ht="18.75">
      <c r="A7" s="43" t="s">
        <v>4</v>
      </c>
      <c r="B7" s="158">
        <v>744497.86</v>
      </c>
      <c r="C7" s="158">
        <v>415178.65</v>
      </c>
      <c r="D7" s="158">
        <v>329319.21000000002</v>
      </c>
    </row>
    <row r="8" spans="1:15" s="88" customFormat="1" ht="17.25" customHeight="1">
      <c r="A8" s="151" t="s">
        <v>66</v>
      </c>
      <c r="B8" s="152">
        <v>365219.66</v>
      </c>
      <c r="C8" s="152">
        <v>210374.98</v>
      </c>
      <c r="D8" s="152">
        <v>154844.68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67</v>
      </c>
      <c r="B9" s="152" t="s">
        <v>11</v>
      </c>
      <c r="C9" s="152" t="s">
        <v>11</v>
      </c>
      <c r="D9" s="152" t="s">
        <v>11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68</v>
      </c>
      <c r="B10" s="152">
        <v>76958.95</v>
      </c>
      <c r="C10" s="152">
        <v>30192.93</v>
      </c>
      <c r="D10" s="152">
        <v>46766.03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69</v>
      </c>
      <c r="B11" s="152">
        <v>4569.3999999999996</v>
      </c>
      <c r="C11" s="152">
        <v>3314.8</v>
      </c>
      <c r="D11" s="152">
        <v>1254.5999999999999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84</v>
      </c>
      <c r="B12" s="152">
        <v>3523.49</v>
      </c>
      <c r="C12" s="152">
        <v>2275.3200000000002</v>
      </c>
      <c r="D12" s="152">
        <v>1248.17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40</v>
      </c>
      <c r="B13" s="152">
        <v>79989.58</v>
      </c>
      <c r="C13" s="152">
        <v>61915.76</v>
      </c>
      <c r="D13" s="152">
        <v>18073.810000000001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70</v>
      </c>
      <c r="B14" s="152">
        <v>91983.79</v>
      </c>
      <c r="C14" s="152">
        <v>47278.33</v>
      </c>
      <c r="D14" s="152">
        <v>44705.46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71</v>
      </c>
      <c r="B15" s="152">
        <v>6801.53</v>
      </c>
      <c r="C15" s="152">
        <v>5848.32</v>
      </c>
      <c r="D15" s="152">
        <v>953.21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72</v>
      </c>
      <c r="B16" s="152">
        <v>21577.41</v>
      </c>
      <c r="C16" s="152">
        <v>6088.46</v>
      </c>
      <c r="D16" s="152">
        <v>15488.94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73</v>
      </c>
      <c r="B17" s="152">
        <v>1248.1199999999999</v>
      </c>
      <c r="C17" s="152">
        <v>1193.6500000000001</v>
      </c>
      <c r="D17" s="152">
        <v>54.47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74</v>
      </c>
      <c r="B18" s="152">
        <v>2791.79</v>
      </c>
      <c r="C18" s="152">
        <v>2510.0300000000002</v>
      </c>
      <c r="D18" s="152">
        <v>281.75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75</v>
      </c>
      <c r="B19" s="152">
        <v>25.59</v>
      </c>
      <c r="C19" s="152">
        <v>25.59</v>
      </c>
      <c r="D19" s="152" t="s">
        <v>11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76</v>
      </c>
      <c r="B20" s="152">
        <v>6261.42</v>
      </c>
      <c r="C20" s="152">
        <v>3808.86</v>
      </c>
      <c r="D20" s="152">
        <v>2452.56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77</v>
      </c>
      <c r="B21" s="152">
        <v>1474.9</v>
      </c>
      <c r="C21" s="152">
        <v>879.17</v>
      </c>
      <c r="D21" s="152">
        <v>595.73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85</v>
      </c>
      <c r="B22" s="152">
        <v>28245.17</v>
      </c>
      <c r="C22" s="152">
        <v>17988.599999999999</v>
      </c>
      <c r="D22" s="152">
        <v>10256.57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78</v>
      </c>
      <c r="B23" s="152">
        <v>23028.14</v>
      </c>
      <c r="C23" s="152">
        <v>8960.2800000000007</v>
      </c>
      <c r="D23" s="152">
        <v>14067.86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79</v>
      </c>
      <c r="B24" s="152">
        <v>14023.01</v>
      </c>
      <c r="C24" s="152">
        <v>2223.1</v>
      </c>
      <c r="D24" s="152">
        <v>11799.92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80</v>
      </c>
      <c r="B25" s="152">
        <v>6469.75</v>
      </c>
      <c r="C25" s="152">
        <v>4561.37</v>
      </c>
      <c r="D25" s="152">
        <v>1908.38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81</v>
      </c>
      <c r="B26" s="152">
        <v>8221.2900000000009</v>
      </c>
      <c r="C26" s="152">
        <v>5739.1</v>
      </c>
      <c r="D26" s="152">
        <v>2482.1999999999998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86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87</v>
      </c>
      <c r="B28" s="152">
        <v>2084.88</v>
      </c>
      <c r="C28" s="152" t="s">
        <v>11</v>
      </c>
      <c r="D28" s="152">
        <v>2084.88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82</v>
      </c>
      <c r="B29" s="152" t="s">
        <v>11</v>
      </c>
      <c r="C29" s="152" t="s">
        <v>11</v>
      </c>
      <c r="D29" s="152" t="s">
        <v>11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83</v>
      </c>
      <c r="B30" s="152" t="s">
        <v>11</v>
      </c>
      <c r="C30" s="152" t="s">
        <v>11</v>
      </c>
      <c r="D30" s="152" t="s">
        <v>11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2" t="s">
        <v>104</v>
      </c>
      <c r="C31" s="172"/>
      <c r="D31" s="172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4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8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66</v>
      </c>
      <c r="B33" s="67">
        <f>ROUND((B8*100/$B$7),1)</f>
        <v>49.1</v>
      </c>
      <c r="C33" s="67">
        <f>ROUND((C8*100/$C$7),1)</f>
        <v>50.7</v>
      </c>
      <c r="D33" s="67">
        <f>ROUND((D8*100/$D$7),1)</f>
        <v>47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67</v>
      </c>
      <c r="B34" s="67" t="s">
        <v>11</v>
      </c>
      <c r="C34" s="67" t="s">
        <v>11</v>
      </c>
      <c r="D34" s="67" t="s">
        <v>11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68</v>
      </c>
      <c r="B35" s="67">
        <f t="shared" ref="B35:B53" si="0">ROUND((B10*100/$B$7),1)</f>
        <v>10.3</v>
      </c>
      <c r="C35" s="67">
        <f t="shared" ref="C35:C51" si="1">ROUND((C10*100/$C$7),1)</f>
        <v>7.3</v>
      </c>
      <c r="D35" s="67">
        <f>ROUND((D10*100/$D$7),1)</f>
        <v>14.2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69</v>
      </c>
      <c r="B36" s="67">
        <f t="shared" si="0"/>
        <v>0.6</v>
      </c>
      <c r="C36" s="67">
        <f t="shared" si="1"/>
        <v>0.8</v>
      </c>
      <c r="D36" s="67">
        <f>ROUND((D11*100/$D$7),1)</f>
        <v>0.4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84</v>
      </c>
      <c r="B37" s="67">
        <f t="shared" si="0"/>
        <v>0.5</v>
      </c>
      <c r="C37" s="67">
        <f t="shared" si="1"/>
        <v>0.5</v>
      </c>
      <c r="D37" s="67">
        <f>ROUND((D12*100/$D$7),1)</f>
        <v>0.4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40</v>
      </c>
      <c r="B38" s="67">
        <f t="shared" si="0"/>
        <v>10.7</v>
      </c>
      <c r="C38" s="67">
        <f t="shared" si="1"/>
        <v>14.9</v>
      </c>
      <c r="D38" s="67">
        <f t="shared" ref="D38:D53" si="2">ROUND((D13*100/$D$7),1)</f>
        <v>5.5</v>
      </c>
      <c r="F38" s="97"/>
      <c r="O38" s="97"/>
    </row>
    <row r="39" spans="1:15" ht="17.25" customHeight="1">
      <c r="A39" s="153" t="s">
        <v>70</v>
      </c>
      <c r="B39" s="67">
        <v>12.3</v>
      </c>
      <c r="C39" s="67">
        <f t="shared" si="1"/>
        <v>11.4</v>
      </c>
      <c r="D39" s="67">
        <f t="shared" si="2"/>
        <v>13.6</v>
      </c>
    </row>
    <row r="40" spans="1:15" ht="17.25" customHeight="1">
      <c r="A40" s="74" t="s">
        <v>71</v>
      </c>
      <c r="B40" s="67">
        <f t="shared" si="0"/>
        <v>0.9</v>
      </c>
      <c r="C40" s="67">
        <f t="shared" si="1"/>
        <v>1.4</v>
      </c>
      <c r="D40" s="67">
        <f t="shared" si="2"/>
        <v>0.3</v>
      </c>
    </row>
    <row r="41" spans="1:15" s="97" customFormat="1" ht="17.25" customHeight="1">
      <c r="A41" s="154" t="s">
        <v>72</v>
      </c>
      <c r="B41" s="67">
        <f t="shared" si="0"/>
        <v>2.9</v>
      </c>
      <c r="C41" s="67">
        <f t="shared" si="1"/>
        <v>1.5</v>
      </c>
      <c r="D41" s="67">
        <f t="shared" si="2"/>
        <v>4.7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73</v>
      </c>
      <c r="B42" s="67">
        <f t="shared" si="0"/>
        <v>0.2</v>
      </c>
      <c r="C42" s="67">
        <f t="shared" si="1"/>
        <v>0.3</v>
      </c>
      <c r="D42" s="67" t="s">
        <v>101</v>
      </c>
    </row>
    <row r="43" spans="1:15" ht="17.25" customHeight="1">
      <c r="A43" s="74" t="s">
        <v>74</v>
      </c>
      <c r="B43" s="67">
        <f t="shared" si="0"/>
        <v>0.4</v>
      </c>
      <c r="C43" s="67">
        <f t="shared" si="1"/>
        <v>0.6</v>
      </c>
      <c r="D43" s="67">
        <f t="shared" si="2"/>
        <v>0.1</v>
      </c>
    </row>
    <row r="44" spans="1:15" ht="17.25" customHeight="1">
      <c r="A44" s="74" t="s">
        <v>75</v>
      </c>
      <c r="B44" s="67" t="s">
        <v>101</v>
      </c>
      <c r="C44" s="67" t="s">
        <v>101</v>
      </c>
      <c r="D44" s="67" t="s">
        <v>11</v>
      </c>
    </row>
    <row r="45" spans="1:15" ht="17.25" customHeight="1">
      <c r="A45" s="74" t="s">
        <v>76</v>
      </c>
      <c r="B45" s="67">
        <f t="shared" si="0"/>
        <v>0.8</v>
      </c>
      <c r="C45" s="67">
        <f t="shared" si="1"/>
        <v>0.9</v>
      </c>
      <c r="D45" s="67">
        <f t="shared" si="2"/>
        <v>0.7</v>
      </c>
    </row>
    <row r="46" spans="1:15" ht="17.25" customHeight="1">
      <c r="A46" s="74" t="s">
        <v>77</v>
      </c>
      <c r="B46" s="67">
        <f t="shared" si="0"/>
        <v>0.2</v>
      </c>
      <c r="C46" s="67">
        <f t="shared" si="1"/>
        <v>0.2</v>
      </c>
      <c r="D46" s="67">
        <f t="shared" si="2"/>
        <v>0.2</v>
      </c>
    </row>
    <row r="47" spans="1:15" ht="17.25" customHeight="1">
      <c r="A47" s="57" t="s">
        <v>85</v>
      </c>
      <c r="B47" s="67">
        <f t="shared" si="0"/>
        <v>3.8</v>
      </c>
      <c r="C47" s="67">
        <f t="shared" si="1"/>
        <v>4.3</v>
      </c>
      <c r="D47" s="67">
        <f t="shared" si="2"/>
        <v>3.1</v>
      </c>
    </row>
    <row r="48" spans="1:15" ht="17.25" customHeight="1">
      <c r="A48" s="57" t="s">
        <v>78</v>
      </c>
      <c r="B48" s="67">
        <f t="shared" si="0"/>
        <v>3.1</v>
      </c>
      <c r="C48" s="67">
        <f t="shared" si="1"/>
        <v>2.2000000000000002</v>
      </c>
      <c r="D48" s="67">
        <f t="shared" si="2"/>
        <v>4.3</v>
      </c>
    </row>
    <row r="49" spans="1:5" ht="17.25" customHeight="1">
      <c r="A49" s="57" t="s">
        <v>79</v>
      </c>
      <c r="B49" s="67">
        <f t="shared" si="0"/>
        <v>1.9</v>
      </c>
      <c r="C49" s="67">
        <f t="shared" si="1"/>
        <v>0.5</v>
      </c>
      <c r="D49" s="67">
        <f t="shared" si="2"/>
        <v>3.6</v>
      </c>
    </row>
    <row r="50" spans="1:5" ht="17.25" customHeight="1">
      <c r="A50" s="57" t="s">
        <v>80</v>
      </c>
      <c r="B50" s="67">
        <f t="shared" si="0"/>
        <v>0.9</v>
      </c>
      <c r="C50" s="67">
        <f t="shared" si="1"/>
        <v>1.1000000000000001</v>
      </c>
      <c r="D50" s="67">
        <f t="shared" si="2"/>
        <v>0.6</v>
      </c>
    </row>
    <row r="51" spans="1:5" ht="17.25" customHeight="1">
      <c r="A51" s="57" t="s">
        <v>81</v>
      </c>
      <c r="B51" s="67">
        <f t="shared" si="0"/>
        <v>1.1000000000000001</v>
      </c>
      <c r="C51" s="67">
        <f t="shared" si="1"/>
        <v>1.4</v>
      </c>
      <c r="D51" s="67">
        <v>0.7</v>
      </c>
    </row>
    <row r="52" spans="1:5" ht="17.25" customHeight="1">
      <c r="A52" s="57" t="s">
        <v>86</v>
      </c>
      <c r="B52" s="67"/>
      <c r="C52" s="67"/>
      <c r="D52" s="67"/>
    </row>
    <row r="53" spans="1:5" ht="17.25" customHeight="1">
      <c r="A53" s="57" t="s">
        <v>87</v>
      </c>
      <c r="B53" s="67">
        <f t="shared" si="0"/>
        <v>0.3</v>
      </c>
      <c r="C53" s="67" t="s">
        <v>11</v>
      </c>
      <c r="D53" s="67">
        <f t="shared" si="2"/>
        <v>0.6</v>
      </c>
    </row>
    <row r="54" spans="1:5" ht="17.25" customHeight="1">
      <c r="A54" s="57" t="s">
        <v>82</v>
      </c>
      <c r="B54" s="67" t="s">
        <v>11</v>
      </c>
      <c r="C54" s="67" t="s">
        <v>11</v>
      </c>
      <c r="D54" s="67" t="s">
        <v>11</v>
      </c>
    </row>
    <row r="55" spans="1:5" ht="17.25" customHeight="1">
      <c r="A55" s="155" t="s">
        <v>83</v>
      </c>
      <c r="B55" s="159" t="s">
        <v>11</v>
      </c>
      <c r="C55" s="159" t="s">
        <v>11</v>
      </c>
      <c r="D55" s="159" t="s">
        <v>11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57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tabSelected="1" zoomScale="75" zoomScaleNormal="75" zoomScaleSheetLayoutView="120" workbookViewId="0">
      <selection activeCell="B14" sqref="B14:D14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6"/>
      <c r="B1" s="166"/>
      <c r="C1" s="166"/>
      <c r="D1" s="166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97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41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3" t="s">
        <v>112</v>
      </c>
      <c r="C6" s="173"/>
      <c r="D6" s="173"/>
      <c r="E6" s="107"/>
    </row>
    <row r="7" spans="1:13" s="112" customFormat="1" ht="24.95" customHeight="1">
      <c r="A7" s="109" t="s">
        <v>4</v>
      </c>
      <c r="B7" s="160">
        <v>744497.86</v>
      </c>
      <c r="C7" s="160">
        <v>415178.65</v>
      </c>
      <c r="D7" s="160">
        <v>329319.21000000002</v>
      </c>
      <c r="E7" s="111"/>
    </row>
    <row r="8" spans="1:13" s="3" customFormat="1" ht="24.95" customHeight="1">
      <c r="A8" s="3" t="s">
        <v>42</v>
      </c>
      <c r="B8" s="121">
        <v>30927.98</v>
      </c>
      <c r="C8" s="121">
        <v>23073.53</v>
      </c>
      <c r="D8" s="121">
        <v>7854.45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43</v>
      </c>
      <c r="B9" s="121">
        <v>71832.100000000006</v>
      </c>
      <c r="C9" s="121">
        <v>33927.15</v>
      </c>
      <c r="D9" s="121">
        <v>37904.949999999997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44</v>
      </c>
      <c r="B10" s="121">
        <v>195589.35</v>
      </c>
      <c r="C10" s="121">
        <v>128636.5</v>
      </c>
      <c r="D10" s="121">
        <v>66952.86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45</v>
      </c>
      <c r="B11" s="121">
        <v>297920.27</v>
      </c>
      <c r="C11" s="121">
        <v>164163.79999999999</v>
      </c>
      <c r="D11" s="121">
        <v>133756.47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46</v>
      </c>
      <c r="B12" s="121">
        <v>148228.16</v>
      </c>
      <c r="C12" s="121">
        <v>65377.67</v>
      </c>
      <c r="D12" s="121">
        <v>82850.490000000005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47</v>
      </c>
      <c r="B13" s="121" t="s">
        <v>11</v>
      </c>
      <c r="C13" s="121" t="s">
        <v>11</v>
      </c>
      <c r="D13" s="121" t="s">
        <v>11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4" t="s">
        <v>114</v>
      </c>
      <c r="C14" s="174"/>
      <c r="D14" s="174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4</v>
      </c>
      <c r="B15" s="115">
        <f t="shared" ref="B15:B20" si="0">ROUND((B7*100/$B$7),1)</f>
        <v>100</v>
      </c>
      <c r="C15" s="115">
        <f t="shared" ref="C15:C20" si="1">ROUND((C7*100/$C$7),1)</f>
        <v>100</v>
      </c>
      <c r="D15" s="115">
        <f t="shared" ref="D15:D20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42</v>
      </c>
      <c r="B16" s="118">
        <f t="shared" si="0"/>
        <v>4.2</v>
      </c>
      <c r="C16" s="118">
        <f t="shared" si="1"/>
        <v>5.6</v>
      </c>
      <c r="D16" s="118">
        <f t="shared" si="2"/>
        <v>2.4</v>
      </c>
      <c r="E16" s="4"/>
    </row>
    <row r="17" spans="1:13" s="3" customFormat="1" ht="24.95" customHeight="1">
      <c r="A17" s="116" t="s">
        <v>43</v>
      </c>
      <c r="B17" s="118">
        <f t="shared" si="0"/>
        <v>9.6</v>
      </c>
      <c r="C17" s="118">
        <f t="shared" si="1"/>
        <v>8.1999999999999993</v>
      </c>
      <c r="D17" s="118">
        <f t="shared" si="2"/>
        <v>11.5</v>
      </c>
      <c r="E17" s="4"/>
    </row>
    <row r="18" spans="1:13" s="3" customFormat="1" ht="24.95" customHeight="1">
      <c r="A18" s="116" t="s">
        <v>44</v>
      </c>
      <c r="B18" s="118">
        <f t="shared" si="0"/>
        <v>26.3</v>
      </c>
      <c r="C18" s="118">
        <f t="shared" si="1"/>
        <v>31</v>
      </c>
      <c r="D18" s="118">
        <f t="shared" si="2"/>
        <v>20.3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45</v>
      </c>
      <c r="B19" s="118">
        <f t="shared" si="0"/>
        <v>40</v>
      </c>
      <c r="C19" s="118">
        <f t="shared" si="1"/>
        <v>39.5</v>
      </c>
      <c r="D19" s="118">
        <f t="shared" si="2"/>
        <v>40.6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46</v>
      </c>
      <c r="B20" s="118">
        <f t="shared" si="0"/>
        <v>19.899999999999999</v>
      </c>
      <c r="C20" s="118">
        <f t="shared" si="1"/>
        <v>15.7</v>
      </c>
      <c r="D20" s="118">
        <f t="shared" si="2"/>
        <v>25.2</v>
      </c>
      <c r="E20" s="119"/>
    </row>
    <row r="21" spans="1:13" ht="24.95" customHeight="1">
      <c r="A21" s="120" t="s">
        <v>47</v>
      </c>
      <c r="B21" s="118" t="s">
        <v>11</v>
      </c>
      <c r="C21" s="118" t="s">
        <v>11</v>
      </c>
      <c r="D21" s="118" t="s">
        <v>11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75" zoomScaleNormal="75" zoomScaleSheetLayoutView="120" workbookViewId="0">
      <selection activeCell="A2" sqref="A2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6"/>
      <c r="B1" s="166"/>
      <c r="C1" s="166"/>
      <c r="D1" s="166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100</v>
      </c>
      <c r="B3" s="5"/>
      <c r="C3" s="5"/>
      <c r="D3" s="5"/>
    </row>
    <row r="4" spans="1:6" ht="12.95" customHeight="1"/>
    <row r="5" spans="1:6" s="128" customFormat="1" ht="27" customHeight="1">
      <c r="A5" s="105" t="s">
        <v>48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3" t="s">
        <v>109</v>
      </c>
      <c r="C6" s="173"/>
      <c r="D6" s="173"/>
      <c r="E6" s="127"/>
    </row>
    <row r="7" spans="1:6" s="131" customFormat="1" ht="30.75" customHeight="1">
      <c r="A7" s="109" t="s">
        <v>4</v>
      </c>
      <c r="B7" s="129">
        <v>744497.86</v>
      </c>
      <c r="C7" s="129">
        <v>415178.65</v>
      </c>
      <c r="D7" s="129">
        <v>329319.21000000002</v>
      </c>
      <c r="E7" s="130"/>
    </row>
    <row r="8" spans="1:6" s="135" customFormat="1" ht="30.75" customHeight="1">
      <c r="A8" s="2" t="s">
        <v>89</v>
      </c>
      <c r="B8" s="132">
        <v>6034.38</v>
      </c>
      <c r="C8" s="132">
        <v>3256.11</v>
      </c>
      <c r="D8" s="132">
        <v>2778.27</v>
      </c>
      <c r="E8" s="133"/>
      <c r="F8" s="129"/>
    </row>
    <row r="9" spans="1:6" s="135" customFormat="1" ht="30.75" customHeight="1">
      <c r="A9" s="136" t="s">
        <v>49</v>
      </c>
      <c r="B9" s="132">
        <v>6109.2</v>
      </c>
      <c r="C9" s="132">
        <v>3967.51</v>
      </c>
      <c r="D9" s="132">
        <v>2141.6999999999998</v>
      </c>
      <c r="E9" s="133"/>
      <c r="F9" s="129"/>
    </row>
    <row r="10" spans="1:6" s="135" customFormat="1" ht="30.75" customHeight="1">
      <c r="A10" s="137" t="s">
        <v>50</v>
      </c>
      <c r="B10" s="132">
        <v>45459.89</v>
      </c>
      <c r="C10" s="132">
        <v>22727.71</v>
      </c>
      <c r="D10" s="132">
        <v>22732.18</v>
      </c>
      <c r="E10" s="133"/>
      <c r="F10" s="19"/>
    </row>
    <row r="11" spans="1:6" s="135" customFormat="1" ht="30.75" customHeight="1">
      <c r="A11" s="137" t="s">
        <v>51</v>
      </c>
      <c r="B11" s="132">
        <v>115479.52</v>
      </c>
      <c r="C11" s="132">
        <v>63961.78</v>
      </c>
      <c r="D11" s="132">
        <v>51517.73</v>
      </c>
      <c r="E11" s="133"/>
      <c r="F11" s="132"/>
    </row>
    <row r="12" spans="1:6" s="122" customFormat="1" ht="30.75" customHeight="1">
      <c r="A12" s="137" t="s">
        <v>52</v>
      </c>
      <c r="B12" s="132">
        <v>44408.95</v>
      </c>
      <c r="C12" s="132">
        <v>24118.799999999999</v>
      </c>
      <c r="D12" s="132">
        <v>20290.150000000001</v>
      </c>
      <c r="E12" s="138"/>
      <c r="F12" s="33"/>
    </row>
    <row r="13" spans="1:6" s="122" customFormat="1" ht="30.75" customHeight="1">
      <c r="A13" s="137" t="s">
        <v>53</v>
      </c>
      <c r="B13" s="132">
        <v>62552.34</v>
      </c>
      <c r="C13" s="132">
        <v>28169.89</v>
      </c>
      <c r="D13" s="132">
        <v>34382.449999999997</v>
      </c>
      <c r="E13" s="138"/>
      <c r="F13" s="33"/>
    </row>
    <row r="14" spans="1:6" s="122" customFormat="1" ht="30.75" customHeight="1">
      <c r="A14" s="137" t="s">
        <v>54</v>
      </c>
      <c r="B14" s="132">
        <v>173293.91</v>
      </c>
      <c r="C14" s="132">
        <v>95152.05</v>
      </c>
      <c r="D14" s="132">
        <v>78141.87</v>
      </c>
      <c r="E14" s="138"/>
      <c r="F14" s="139"/>
    </row>
    <row r="15" spans="1:6" s="122" customFormat="1" ht="30.75" customHeight="1">
      <c r="A15" s="140" t="s">
        <v>55</v>
      </c>
      <c r="B15" s="132">
        <v>291159.67</v>
      </c>
      <c r="C15" s="132">
        <v>173824.8</v>
      </c>
      <c r="D15" s="132">
        <v>117334.87</v>
      </c>
      <c r="E15" s="138"/>
      <c r="F15" s="138"/>
    </row>
    <row r="16" spans="1:6" s="122" customFormat="1" ht="30" customHeight="1">
      <c r="A16" s="5"/>
      <c r="B16" s="168" t="s">
        <v>113</v>
      </c>
      <c r="C16" s="168"/>
      <c r="D16" s="168"/>
      <c r="E16" s="138"/>
      <c r="F16" s="138"/>
    </row>
    <row r="17" spans="1:6" s="131" customFormat="1" ht="30.75" customHeight="1">
      <c r="A17" s="109" t="s">
        <v>4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88</v>
      </c>
      <c r="B18" s="141">
        <f>ROUND((B8*100/$B$7),1)</f>
        <v>0.8</v>
      </c>
      <c r="C18" s="141">
        <f>ROUND((C8*100/$C$7),1)</f>
        <v>0.8</v>
      </c>
      <c r="D18" s="141">
        <f>ROUND((D8*100/$D$7),1)</f>
        <v>0.8</v>
      </c>
      <c r="E18" s="133"/>
      <c r="F18" s="133"/>
    </row>
    <row r="19" spans="1:6" s="135" customFormat="1" ht="30.75" customHeight="1">
      <c r="A19" s="136" t="s">
        <v>49</v>
      </c>
      <c r="B19" s="118">
        <f t="shared" ref="B19:B25" si="0">ROUND((B9*100/$B$7),1)</f>
        <v>0.8</v>
      </c>
      <c r="C19" s="118">
        <v>0.9</v>
      </c>
      <c r="D19" s="118">
        <f t="shared" ref="D19:D25" si="1">ROUND((D9*100/$D$7),1)</f>
        <v>0.7</v>
      </c>
      <c r="E19" s="133"/>
      <c r="F19" s="133"/>
    </row>
    <row r="20" spans="1:6" s="135" customFormat="1" ht="30.75" customHeight="1">
      <c r="A20" s="137" t="s">
        <v>50</v>
      </c>
      <c r="B20" s="118">
        <f t="shared" si="0"/>
        <v>6.1</v>
      </c>
      <c r="C20" s="141">
        <f t="shared" ref="C20:C25" si="2">ROUND((C10*100/$C$7),1)</f>
        <v>5.5</v>
      </c>
      <c r="D20" s="118">
        <f t="shared" si="1"/>
        <v>6.9</v>
      </c>
      <c r="E20" s="133"/>
      <c r="F20" s="133"/>
    </row>
    <row r="21" spans="1:6" s="135" customFormat="1" ht="30.75" customHeight="1">
      <c r="A21" s="137" t="s">
        <v>51</v>
      </c>
      <c r="B21" s="118">
        <f t="shared" si="0"/>
        <v>15.5</v>
      </c>
      <c r="C21" s="141">
        <f t="shared" si="2"/>
        <v>15.4</v>
      </c>
      <c r="D21" s="118">
        <f t="shared" si="1"/>
        <v>15.6</v>
      </c>
      <c r="E21" s="133"/>
      <c r="F21" s="133"/>
    </row>
    <row r="22" spans="1:6" s="122" customFormat="1" ht="30.75" customHeight="1">
      <c r="A22" s="137" t="s">
        <v>52</v>
      </c>
      <c r="B22" s="118">
        <f t="shared" si="0"/>
        <v>6</v>
      </c>
      <c r="C22" s="141">
        <f t="shared" si="2"/>
        <v>5.8</v>
      </c>
      <c r="D22" s="118">
        <f t="shared" si="1"/>
        <v>6.2</v>
      </c>
      <c r="E22" s="138"/>
      <c r="F22" s="138"/>
    </row>
    <row r="23" spans="1:6" s="122" customFormat="1" ht="30.75" customHeight="1">
      <c r="A23" s="137" t="s">
        <v>53</v>
      </c>
      <c r="B23" s="118">
        <f t="shared" si="0"/>
        <v>8.4</v>
      </c>
      <c r="C23" s="141">
        <f t="shared" si="2"/>
        <v>6.8</v>
      </c>
      <c r="D23" s="118">
        <v>10.5</v>
      </c>
      <c r="E23" s="138"/>
      <c r="F23" s="138"/>
    </row>
    <row r="24" spans="1:6" s="122" customFormat="1" ht="30.75" customHeight="1">
      <c r="A24" s="137" t="s">
        <v>54</v>
      </c>
      <c r="B24" s="118">
        <f t="shared" si="0"/>
        <v>23.3</v>
      </c>
      <c r="C24" s="141">
        <f t="shared" si="2"/>
        <v>22.9</v>
      </c>
      <c r="D24" s="118">
        <f t="shared" si="1"/>
        <v>23.7</v>
      </c>
      <c r="E24" s="138"/>
      <c r="F24" s="138"/>
    </row>
    <row r="25" spans="1:6" s="122" customFormat="1" ht="30.75" customHeight="1">
      <c r="A25" s="142" t="s">
        <v>55</v>
      </c>
      <c r="B25" s="126">
        <f t="shared" si="0"/>
        <v>39.1</v>
      </c>
      <c r="C25" s="126">
        <f t="shared" si="2"/>
        <v>41.9</v>
      </c>
      <c r="D25" s="126">
        <f t="shared" si="1"/>
        <v>35.6</v>
      </c>
      <c r="E25" s="138"/>
      <c r="F25" s="138"/>
    </row>
    <row r="26" spans="1:6" s="122" customFormat="1" ht="30.75" customHeight="1">
      <c r="A26" s="143" t="s">
        <v>58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2013-08-29T02:12:38Z</cp:lastPrinted>
  <dcterms:created xsi:type="dcterms:W3CDTF">2009-09-25T04:36:33Z</dcterms:created>
  <dcterms:modified xsi:type="dcterms:W3CDTF">2013-08-30T01:54:46Z</dcterms:modified>
</cp:coreProperties>
</file>