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/>
  </bookViews>
  <sheets>
    <sheet name="T5" sheetId="1" r:id="rId1"/>
  </sheets>
  <calcPr calcId="124519"/>
</workbook>
</file>

<file path=xl/calcChain.xml><?xml version="1.0" encoding="utf-8"?>
<calcChain xmlns="http://schemas.openxmlformats.org/spreadsheetml/2006/main">
  <c r="I28" i="1"/>
  <c r="B28"/>
  <c r="C28" s="1"/>
  <c r="K27"/>
  <c r="I27"/>
  <c r="G27"/>
  <c r="E27"/>
  <c r="B27"/>
  <c r="C27" s="1"/>
  <c r="K26"/>
  <c r="I26"/>
  <c r="G26"/>
  <c r="E26"/>
  <c r="B26"/>
  <c r="C26" s="1"/>
  <c r="K25"/>
  <c r="I25"/>
  <c r="G25"/>
  <c r="E25"/>
  <c r="B25"/>
  <c r="C25" s="1"/>
  <c r="K24"/>
  <c r="I24"/>
  <c r="G24"/>
  <c r="E24"/>
  <c r="B24"/>
  <c r="C24" s="1"/>
  <c r="K23"/>
  <c r="I23"/>
  <c r="I21" s="1"/>
  <c r="G23"/>
  <c r="E23"/>
  <c r="B23"/>
  <c r="C23" s="1"/>
  <c r="K21"/>
  <c r="G21"/>
  <c r="E21"/>
  <c r="B21"/>
  <c r="G20"/>
  <c r="C20"/>
  <c r="B20"/>
  <c r="K19"/>
  <c r="I19"/>
  <c r="G19"/>
  <c r="E19"/>
  <c r="B19"/>
  <c r="K18"/>
  <c r="I18"/>
  <c r="G18"/>
  <c r="E18"/>
  <c r="C18"/>
  <c r="B18"/>
  <c r="K17"/>
  <c r="I17"/>
  <c r="G17"/>
  <c r="E17"/>
  <c r="B17"/>
  <c r="C17" s="1"/>
  <c r="K16"/>
  <c r="I16"/>
  <c r="G16"/>
  <c r="E16"/>
  <c r="C16"/>
  <c r="B16"/>
  <c r="K15"/>
  <c r="I15"/>
  <c r="I13" s="1"/>
  <c r="G15"/>
  <c r="G13" s="1"/>
  <c r="E15"/>
  <c r="B15"/>
  <c r="C15" s="1"/>
  <c r="K13"/>
  <c r="E13"/>
  <c r="B13"/>
  <c r="C19" s="1"/>
  <c r="I12"/>
  <c r="G12"/>
  <c r="C12"/>
  <c r="B12"/>
  <c r="K11"/>
  <c r="I11"/>
  <c r="G11"/>
  <c r="E11"/>
  <c r="B11"/>
  <c r="C11" s="1"/>
  <c r="K10"/>
  <c r="I10"/>
  <c r="G10"/>
  <c r="E10"/>
  <c r="C10"/>
  <c r="B10"/>
  <c r="K9"/>
  <c r="I9"/>
  <c r="G9"/>
  <c r="E9"/>
  <c r="B9"/>
  <c r="C9" s="1"/>
  <c r="K8"/>
  <c r="K5" s="1"/>
  <c r="I8"/>
  <c r="G8"/>
  <c r="E8"/>
  <c r="C8"/>
  <c r="B8"/>
  <c r="K7"/>
  <c r="I7"/>
  <c r="I5" s="1"/>
  <c r="G7"/>
  <c r="G5" s="1"/>
  <c r="E7"/>
  <c r="B7"/>
  <c r="C7" s="1"/>
  <c r="E5"/>
  <c r="B5"/>
  <c r="C13" l="1"/>
  <c r="C5"/>
  <c r="C21"/>
</calcChain>
</file>

<file path=xl/sharedStrings.xml><?xml version="1.0" encoding="utf-8"?>
<sst xmlns="http://schemas.openxmlformats.org/spreadsheetml/2006/main" count="40" uniqueCount="20">
  <si>
    <t>ตารางที่ 5 จำนวนและร้อยละของประชากรอายุ 15 ปีขึ้นไป ที่มีงานทำ จำแนกตามสถานภาพการทำงาน และเพศ เป็นรายไตรมาส พ.ศ. 2556</t>
  </si>
  <si>
    <t>สถานะการทำงาน</t>
  </si>
  <si>
    <t>เฉลี่ยปี</t>
  </si>
  <si>
    <t>ไตรมาสที่ 1</t>
  </si>
  <si>
    <t>ไตรมาสที่ 2</t>
  </si>
  <si>
    <t>ไตรมาสที่ 3</t>
  </si>
  <si>
    <t>ไตรมาสที่ 4</t>
  </si>
  <si>
    <t>จำนวน</t>
  </si>
  <si>
    <t>ร้อยละ</t>
  </si>
  <si>
    <t>รวม</t>
  </si>
  <si>
    <t>1. นายจ้าง</t>
  </si>
  <si>
    <t>2. ลูกจ้างรัฐบาล</t>
  </si>
  <si>
    <t>3. ลูกจ้างเอกชน</t>
  </si>
  <si>
    <t>4. ประกอบธุรกิจส่วนตัว</t>
  </si>
  <si>
    <t>5. ช่วยธุรกิจในครัวเรือน</t>
  </si>
  <si>
    <t>6. การรวมกลุ่ม</t>
  </si>
  <si>
    <t>ชาย</t>
  </si>
  <si>
    <t>หญิง</t>
  </si>
  <si>
    <t>ที่มา: การสำรวจภาวะการทำงานของประชากร สำนักงานสถิติจังหวัดระยอง</t>
  </si>
  <si>
    <t xml:space="preserve">         สำนักงานสถิติแห่งชาติ กระทรวงเทคโนโลยีสารสนเทศและการสื่อสาร</t>
  </si>
</sst>
</file>

<file path=xl/styles.xml><?xml version="1.0" encoding="utf-8"?>
<styleSheet xmlns="http://schemas.openxmlformats.org/spreadsheetml/2006/main">
  <numFmts count="7">
    <numFmt numFmtId="41" formatCode="_(* #,##0_);_(* \(#,##0\);_(* &quot;-&quot;_);_(@_)"/>
    <numFmt numFmtId="187" formatCode="#,##0.0"/>
    <numFmt numFmtId="188" formatCode="_-* #,##0_-;\-* #,##0_-;_-* &quot;-&quot;??_-;_-@_-"/>
    <numFmt numFmtId="189" formatCode="_-* #,##0.00_-;\-* #,##0.00_-;_-* &quot;-&quot;??_-;_-@_-"/>
    <numFmt numFmtId="190" formatCode="0.0"/>
    <numFmt numFmtId="191" formatCode="###,###,##0"/>
    <numFmt numFmtId="192" formatCode="#,##0\ \ \ \ "/>
  </numFmts>
  <fonts count="8">
    <font>
      <sz val="10"/>
      <name val="Arial"/>
      <family val="2"/>
    </font>
    <font>
      <sz val="10"/>
      <name val="Arial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0"/>
      <name val="TH SarabunPSK"/>
      <family val="2"/>
    </font>
    <font>
      <b/>
      <sz val="10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189" fontId="1" fillId="0" borderId="0" applyFont="0" applyFill="0" applyBorder="0" applyAlignment="0" applyProtection="0"/>
  </cellStyleXfs>
  <cellXfs count="67">
    <xf numFmtId="0" fontId="0" fillId="0" borderId="0" xfId="0"/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/>
    <xf numFmtId="0" fontId="4" fillId="0" borderId="0" xfId="0" applyFont="1"/>
    <xf numFmtId="0" fontId="4" fillId="0" borderId="0" xfId="0" applyFont="1" applyBorder="1"/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2" fillId="0" borderId="9" xfId="0" applyFont="1" applyFill="1" applyBorder="1" applyAlignment="1">
      <alignment horizontal="center" vertical="center"/>
    </xf>
    <xf numFmtId="3" fontId="2" fillId="0" borderId="10" xfId="0" applyNumberFormat="1" applyFont="1" applyBorder="1"/>
    <xf numFmtId="187" fontId="2" fillId="0" borderId="4" xfId="0" applyNumberFormat="1" applyFont="1" applyBorder="1"/>
    <xf numFmtId="188" fontId="2" fillId="0" borderId="10" xfId="0" applyNumberFormat="1" applyFont="1" applyBorder="1"/>
    <xf numFmtId="188" fontId="2" fillId="0" borderId="0" xfId="0" applyNumberFormat="1" applyFont="1" applyBorder="1"/>
    <xf numFmtId="188" fontId="2" fillId="0" borderId="0" xfId="1" applyNumberFormat="1" applyFont="1" applyAlignment="1">
      <alignment horizontal="right" vertical="center"/>
    </xf>
    <xf numFmtId="188" fontId="2" fillId="0" borderId="3" xfId="1" applyNumberFormat="1" applyFont="1" applyBorder="1" applyAlignment="1">
      <alignment horizontal="right" vertical="center"/>
    </xf>
    <xf numFmtId="187" fontId="2" fillId="0" borderId="4" xfId="0" applyNumberFormat="1" applyFont="1" applyBorder="1" applyAlignment="1">
      <alignment horizontal="right" vertical="center"/>
    </xf>
    <xf numFmtId="0" fontId="5" fillId="0" borderId="0" xfId="0" applyFont="1" applyAlignment="1"/>
    <xf numFmtId="188" fontId="2" fillId="0" borderId="0" xfId="1" applyNumberFormat="1" applyFont="1" applyBorder="1" applyAlignment="1">
      <alignment horizontal="right" vertical="center"/>
    </xf>
    <xf numFmtId="187" fontId="2" fillId="0" borderId="0" xfId="0" applyNumberFormat="1" applyFont="1" applyBorder="1" applyAlignment="1">
      <alignment horizontal="right" vertical="center"/>
    </xf>
    <xf numFmtId="0" fontId="5" fillId="0" borderId="0" xfId="0" applyFont="1" applyBorder="1" applyAlignment="1"/>
    <xf numFmtId="187" fontId="2" fillId="0" borderId="11" xfId="0" applyNumberFormat="1" applyFont="1" applyBorder="1"/>
    <xf numFmtId="187" fontId="2" fillId="0" borderId="11" xfId="0" applyNumberFormat="1" applyFont="1" applyBorder="1" applyAlignment="1">
      <alignment horizontal="right" vertical="center"/>
    </xf>
    <xf numFmtId="0" fontId="3" fillId="0" borderId="9" xfId="0" applyFont="1" applyFill="1" applyBorder="1" applyAlignment="1">
      <alignment horizontal="left" vertical="center"/>
    </xf>
    <xf numFmtId="3" fontId="3" fillId="0" borderId="10" xfId="0" applyNumberFormat="1" applyFont="1" applyBorder="1"/>
    <xf numFmtId="187" fontId="3" fillId="0" borderId="11" xfId="0" applyNumberFormat="1" applyFont="1" applyBorder="1"/>
    <xf numFmtId="188" fontId="3" fillId="0" borderId="10" xfId="0" applyNumberFormat="1" applyFont="1" applyBorder="1"/>
    <xf numFmtId="188" fontId="3" fillId="0" borderId="0" xfId="0" applyNumberFormat="1" applyFont="1" applyBorder="1"/>
    <xf numFmtId="188" fontId="3" fillId="0" borderId="0" xfId="1" applyNumberFormat="1" applyFont="1" applyAlignment="1">
      <alignment horizontal="right" vertical="center"/>
    </xf>
    <xf numFmtId="188" fontId="3" fillId="0" borderId="0" xfId="1" applyNumberFormat="1" applyFont="1" applyBorder="1" applyAlignment="1">
      <alignment horizontal="right" vertical="center"/>
    </xf>
    <xf numFmtId="187" fontId="3" fillId="0" borderId="11" xfId="0" applyNumberFormat="1" applyFont="1" applyBorder="1" applyAlignment="1">
      <alignment horizontal="right" vertical="center"/>
    </xf>
    <xf numFmtId="187" fontId="3" fillId="0" borderId="0" xfId="0" applyNumberFormat="1" applyFont="1" applyBorder="1" applyAlignment="1">
      <alignment horizontal="right" vertical="center"/>
    </xf>
    <xf numFmtId="188" fontId="3" fillId="0" borderId="10" xfId="1" applyNumberFormat="1" applyFont="1" applyBorder="1" applyAlignment="1">
      <alignment horizontal="right" vertical="center"/>
    </xf>
    <xf numFmtId="4" fontId="3" fillId="0" borderId="11" xfId="0" applyNumberFormat="1" applyFont="1" applyBorder="1"/>
    <xf numFmtId="188" fontId="3" fillId="0" borderId="0" xfId="1" applyNumberFormat="1" applyFont="1" applyBorder="1" applyAlignment="1">
      <alignment vertical="center"/>
    </xf>
    <xf numFmtId="41" fontId="3" fillId="0" borderId="11" xfId="0" applyNumberFormat="1" applyFont="1" applyBorder="1" applyAlignment="1">
      <alignment horizontal="right" vertical="center"/>
    </xf>
    <xf numFmtId="188" fontId="3" fillId="0" borderId="10" xfId="1" applyNumberFormat="1" applyFont="1" applyBorder="1"/>
    <xf numFmtId="189" fontId="3" fillId="0" borderId="0" xfId="0" applyNumberFormat="1" applyFont="1" applyBorder="1"/>
    <xf numFmtId="190" fontId="3" fillId="0" borderId="11" xfId="0" applyNumberFormat="1" applyFont="1" applyBorder="1"/>
    <xf numFmtId="187" fontId="2" fillId="0" borderId="0" xfId="0" applyNumberFormat="1" applyFont="1" applyBorder="1"/>
    <xf numFmtId="188" fontId="2" fillId="0" borderId="10" xfId="1" applyNumberFormat="1" applyFont="1" applyBorder="1" applyAlignment="1">
      <alignment horizontal="right" vertical="center"/>
    </xf>
    <xf numFmtId="187" fontId="3" fillId="0" borderId="0" xfId="0" applyNumberFormat="1" applyFont="1" applyBorder="1"/>
    <xf numFmtId="41" fontId="3" fillId="0" borderId="10" xfId="0" applyNumberFormat="1" applyFont="1" applyBorder="1" applyAlignment="1">
      <alignment horizontal="right" vertical="center"/>
    </xf>
    <xf numFmtId="41" fontId="3" fillId="0" borderId="0" xfId="1" applyNumberFormat="1" applyFont="1" applyBorder="1" applyAlignment="1">
      <alignment horizontal="right" vertical="center"/>
    </xf>
    <xf numFmtId="0" fontId="2" fillId="0" borderId="5" xfId="0" applyFont="1" applyFill="1" applyBorder="1" applyAlignment="1">
      <alignment horizontal="left" vertical="center"/>
    </xf>
    <xf numFmtId="3" fontId="3" fillId="0" borderId="6" xfId="0" applyNumberFormat="1" applyFont="1" applyBorder="1"/>
    <xf numFmtId="3" fontId="3" fillId="0" borderId="7" xfId="0" applyNumberFormat="1" applyFont="1" applyBorder="1"/>
    <xf numFmtId="3" fontId="3" fillId="0" borderId="8" xfId="0" applyNumberFormat="1" applyFont="1" applyBorder="1"/>
    <xf numFmtId="0" fontId="3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191" fontId="2" fillId="0" borderId="0" xfId="0" applyNumberFormat="1" applyFont="1" applyFill="1" applyBorder="1" applyAlignment="1">
      <alignment horizontal="right" vertical="center"/>
    </xf>
    <xf numFmtId="192" fontId="4" fillId="0" borderId="0" xfId="0" applyNumberFormat="1" applyFont="1"/>
    <xf numFmtId="192" fontId="6" fillId="0" borderId="0" xfId="0" applyNumberFormat="1" applyFont="1"/>
    <xf numFmtId="3" fontId="2" fillId="0" borderId="0" xfId="0" applyNumberFormat="1" applyFont="1" applyAlignment="1">
      <alignment horizontal="right"/>
    </xf>
    <xf numFmtId="0" fontId="2" fillId="0" borderId="0" xfId="0" applyFont="1" applyAlignment="1">
      <alignment vertical="center"/>
    </xf>
    <xf numFmtId="3" fontId="3" fillId="0" borderId="0" xfId="0" applyNumberFormat="1" applyFont="1" applyAlignment="1">
      <alignment horizontal="right"/>
    </xf>
    <xf numFmtId="187" fontId="3" fillId="0" borderId="0" xfId="0" applyNumberFormat="1" applyFont="1" applyAlignment="1">
      <alignment horizontal="right" vertical="center"/>
    </xf>
    <xf numFmtId="188" fontId="7" fillId="0" borderId="0" xfId="1" applyNumberFormat="1" applyFont="1" applyAlignment="1">
      <alignment horizontal="right" vertical="center"/>
    </xf>
    <xf numFmtId="188" fontId="6" fillId="0" borderId="0" xfId="1" applyNumberFormat="1" applyFont="1" applyAlignment="1">
      <alignment horizontal="right" vertical="center"/>
    </xf>
    <xf numFmtId="41" fontId="3" fillId="0" borderId="0" xfId="1" applyNumberFormat="1" applyFont="1" applyAlignment="1">
      <alignment horizontal="right" vertical="center"/>
    </xf>
    <xf numFmtId="190" fontId="3" fillId="0" borderId="7" xfId="0" applyNumberFormat="1" applyFont="1" applyBorder="1" applyAlignment="1">
      <alignment horizontal="right"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58"/>
  <sheetViews>
    <sheetView tabSelected="1" workbookViewId="0">
      <selection activeCell="D28" sqref="D28:E28"/>
    </sheetView>
  </sheetViews>
  <sheetFormatPr defaultRowHeight="15"/>
  <cols>
    <col min="1" max="1" width="28" style="3" customWidth="1"/>
    <col min="2" max="10" width="8.7109375" style="57" customWidth="1"/>
    <col min="11" max="11" width="8.7109375" style="3" customWidth="1"/>
    <col min="12" max="12" width="9.140625" style="3"/>
    <col min="13" max="21" width="9.140625" style="4"/>
    <col min="22" max="16384" width="9.140625" style="3"/>
  </cols>
  <sheetData>
    <row r="1" spans="1:21" s="2" customFormat="1" ht="24.75" customHeight="1">
      <c r="A1" s="1" t="s">
        <v>0</v>
      </c>
      <c r="F1" s="1"/>
      <c r="G1" s="1"/>
      <c r="H1" s="1"/>
      <c r="I1" s="1"/>
      <c r="J1" s="1"/>
      <c r="K1" s="1"/>
      <c r="L1" s="1"/>
      <c r="M1" s="1"/>
    </row>
    <row r="2" spans="1:21" ht="21.75">
      <c r="A2" s="1"/>
      <c r="B2" s="2"/>
      <c r="C2" s="2"/>
      <c r="D2" s="2"/>
      <c r="E2" s="2"/>
      <c r="F2" s="1"/>
      <c r="G2" s="1"/>
      <c r="H2" s="1"/>
      <c r="I2" s="1"/>
      <c r="J2" s="1"/>
    </row>
    <row r="3" spans="1:21" ht="22.5" customHeight="1">
      <c r="A3" s="5" t="s">
        <v>1</v>
      </c>
      <c r="B3" s="6" t="s">
        <v>2</v>
      </c>
      <c r="C3" s="7"/>
      <c r="D3" s="6" t="s">
        <v>3</v>
      </c>
      <c r="E3" s="8"/>
      <c r="F3" s="7" t="s">
        <v>4</v>
      </c>
      <c r="G3" s="7"/>
      <c r="H3" s="6" t="s">
        <v>5</v>
      </c>
      <c r="I3" s="8"/>
      <c r="J3" s="7" t="s">
        <v>6</v>
      </c>
      <c r="K3" s="8"/>
      <c r="M3" s="9"/>
      <c r="N3" s="9"/>
      <c r="O3" s="9"/>
      <c r="P3" s="9"/>
      <c r="Q3" s="9"/>
      <c r="R3" s="9"/>
      <c r="S3" s="9"/>
      <c r="T3" s="9"/>
    </row>
    <row r="4" spans="1:21" ht="22.5" customHeight="1">
      <c r="A4" s="10"/>
      <c r="B4" s="11" t="s">
        <v>7</v>
      </c>
      <c r="C4" s="12" t="s">
        <v>8</v>
      </c>
      <c r="D4" s="11" t="s">
        <v>7</v>
      </c>
      <c r="E4" s="13" t="s">
        <v>8</v>
      </c>
      <c r="F4" s="12" t="s">
        <v>7</v>
      </c>
      <c r="G4" s="12" t="s">
        <v>8</v>
      </c>
      <c r="H4" s="11" t="s">
        <v>7</v>
      </c>
      <c r="I4" s="13" t="s">
        <v>8</v>
      </c>
      <c r="J4" s="12" t="s">
        <v>7</v>
      </c>
      <c r="K4" s="13" t="s">
        <v>8</v>
      </c>
      <c r="M4" s="14"/>
      <c r="N4" s="14"/>
      <c r="O4" s="14"/>
      <c r="P4" s="14"/>
      <c r="Q4" s="14"/>
      <c r="R4" s="14"/>
      <c r="S4" s="14"/>
      <c r="T4" s="14"/>
    </row>
    <row r="5" spans="1:21" s="23" customFormat="1" ht="22.5" customHeight="1">
      <c r="A5" s="15" t="s">
        <v>9</v>
      </c>
      <c r="B5" s="16">
        <f t="shared" ref="B5:B19" si="0">AVERAGE(D5,F5,H5,J5)</f>
        <v>371153.5675</v>
      </c>
      <c r="C5" s="17">
        <f>SUM(C7:C12)</f>
        <v>99.999999326424373</v>
      </c>
      <c r="D5" s="18">
        <v>373225.6</v>
      </c>
      <c r="E5" s="17">
        <f>SUM(E7:E12)</f>
        <v>99.99999732065541</v>
      </c>
      <c r="F5" s="19">
        <v>375543.01</v>
      </c>
      <c r="G5" s="17">
        <f>SUM(G7:G12)</f>
        <v>99.999999999999986</v>
      </c>
      <c r="H5" s="20">
        <v>364964.84</v>
      </c>
      <c r="I5" s="17">
        <f>SUM(I7:I12)</f>
        <v>99.999999999999986</v>
      </c>
      <c r="J5" s="21">
        <v>370880.82</v>
      </c>
      <c r="K5" s="22">
        <f>SUM(K7:K12)</f>
        <v>100</v>
      </c>
      <c r="M5" s="24"/>
      <c r="N5" s="25"/>
      <c r="O5" s="24"/>
      <c r="P5" s="25"/>
      <c r="Q5" s="24"/>
      <c r="R5" s="25"/>
      <c r="S5" s="24"/>
      <c r="T5" s="25"/>
      <c r="U5" s="26"/>
    </row>
    <row r="6" spans="1:21" s="23" customFormat="1" ht="7.5" customHeight="1">
      <c r="A6" s="15"/>
      <c r="B6" s="16"/>
      <c r="C6" s="27"/>
      <c r="D6" s="18"/>
      <c r="E6" s="27"/>
      <c r="F6" s="19"/>
      <c r="G6" s="27"/>
      <c r="H6" s="20"/>
      <c r="I6" s="27"/>
      <c r="J6" s="24"/>
      <c r="K6" s="28"/>
      <c r="M6" s="24"/>
      <c r="N6" s="25"/>
      <c r="O6" s="24"/>
      <c r="P6" s="25"/>
      <c r="Q6" s="24"/>
      <c r="R6" s="25"/>
      <c r="S6" s="24"/>
      <c r="T6" s="25"/>
      <c r="U6" s="26"/>
    </row>
    <row r="7" spans="1:21" ht="21.75">
      <c r="A7" s="29" t="s">
        <v>10</v>
      </c>
      <c r="B7" s="30">
        <f t="shared" ref="B7:B12" si="1">AVERAGE(D7,F7,H7,J7)</f>
        <v>11854.67</v>
      </c>
      <c r="C7" s="31">
        <f t="shared" ref="C7:C12" si="2">B7/B$5*100</f>
        <v>3.1940067503190575</v>
      </c>
      <c r="D7" s="32">
        <v>12910.1</v>
      </c>
      <c r="E7" s="31">
        <f t="shared" ref="E7:E12" si="3">D7/D$5*100</f>
        <v>3.4590606860836988</v>
      </c>
      <c r="F7" s="33">
        <v>12290.33</v>
      </c>
      <c r="G7" s="31">
        <f t="shared" ref="G7:G12" si="4">F7/F$5*100</f>
        <v>3.2726824019437877</v>
      </c>
      <c r="H7" s="34">
        <v>9605.43</v>
      </c>
      <c r="I7" s="31">
        <f t="shared" ref="I7:I12" si="5">H7/H$5*100</f>
        <v>2.6318781831148446</v>
      </c>
      <c r="J7" s="35">
        <v>12612.82</v>
      </c>
      <c r="K7" s="36">
        <f t="shared" ref="K7:K11" si="6">(J7/J$5)*100</f>
        <v>3.4007744051040434</v>
      </c>
      <c r="M7" s="35"/>
      <c r="N7" s="37"/>
      <c r="O7" s="35"/>
      <c r="P7" s="37"/>
      <c r="Q7" s="35"/>
      <c r="R7" s="37"/>
      <c r="S7" s="35"/>
      <c r="T7" s="37"/>
    </row>
    <row r="8" spans="1:21" ht="21.75">
      <c r="A8" s="29" t="s">
        <v>11</v>
      </c>
      <c r="B8" s="30">
        <f t="shared" si="1"/>
        <v>23861.755000000001</v>
      </c>
      <c r="C8" s="31">
        <f t="shared" si="2"/>
        <v>6.4290787128160911</v>
      </c>
      <c r="D8" s="32">
        <v>26053.4</v>
      </c>
      <c r="E8" s="31">
        <f t="shared" si="3"/>
        <v>6.9806036884929661</v>
      </c>
      <c r="F8" s="33">
        <v>26174.84</v>
      </c>
      <c r="G8" s="31">
        <f t="shared" si="4"/>
        <v>6.9698647832641054</v>
      </c>
      <c r="H8" s="34">
        <v>23693.01</v>
      </c>
      <c r="I8" s="31">
        <f t="shared" si="5"/>
        <v>6.4918609694018734</v>
      </c>
      <c r="J8" s="35">
        <v>19525.77</v>
      </c>
      <c r="K8" s="36">
        <f t="shared" si="6"/>
        <v>5.264702013978507</v>
      </c>
      <c r="M8" s="35"/>
      <c r="N8" s="37"/>
      <c r="O8" s="35"/>
      <c r="P8" s="37"/>
      <c r="Q8" s="35"/>
      <c r="R8" s="37"/>
      <c r="S8" s="35"/>
      <c r="T8" s="37"/>
    </row>
    <row r="9" spans="1:21" ht="21.75">
      <c r="A9" s="29" t="s">
        <v>12</v>
      </c>
      <c r="B9" s="30">
        <f t="shared" si="1"/>
        <v>203164.02250000002</v>
      </c>
      <c r="C9" s="31">
        <f t="shared" si="2"/>
        <v>54.738534205251852</v>
      </c>
      <c r="D9" s="32">
        <v>201655.88</v>
      </c>
      <c r="E9" s="31">
        <f t="shared" si="3"/>
        <v>54.030559532893783</v>
      </c>
      <c r="F9" s="33">
        <v>206288.11</v>
      </c>
      <c r="G9" s="31">
        <f t="shared" si="4"/>
        <v>54.930621661683965</v>
      </c>
      <c r="H9" s="34">
        <v>207600.05</v>
      </c>
      <c r="I9" s="31">
        <f t="shared" si="5"/>
        <v>56.882205420116627</v>
      </c>
      <c r="J9" s="35">
        <v>197112.05</v>
      </c>
      <c r="K9" s="36">
        <f t="shared" si="6"/>
        <v>53.147005552888928</v>
      </c>
      <c r="M9" s="35"/>
      <c r="N9" s="37"/>
      <c r="O9" s="35"/>
      <c r="P9" s="37"/>
      <c r="Q9" s="35"/>
      <c r="R9" s="37"/>
      <c r="S9" s="35"/>
      <c r="T9" s="37"/>
    </row>
    <row r="10" spans="1:21" ht="21.75">
      <c r="A10" s="29" t="s">
        <v>13</v>
      </c>
      <c r="B10" s="30">
        <f t="shared" si="1"/>
        <v>93710.782500000001</v>
      </c>
      <c r="C10" s="31">
        <f t="shared" si="2"/>
        <v>25.248519940469116</v>
      </c>
      <c r="D10" s="32">
        <v>94429.65</v>
      </c>
      <c r="E10" s="31">
        <f t="shared" si="3"/>
        <v>25.300957383416357</v>
      </c>
      <c r="F10" s="33">
        <v>93351.53</v>
      </c>
      <c r="G10" s="31">
        <f t="shared" si="4"/>
        <v>24.857746653306101</v>
      </c>
      <c r="H10" s="38">
        <v>90113.36</v>
      </c>
      <c r="I10" s="31">
        <f t="shared" si="5"/>
        <v>24.6909702315434</v>
      </c>
      <c r="J10" s="35">
        <v>96948.59</v>
      </c>
      <c r="K10" s="36">
        <f t="shared" si="6"/>
        <v>26.140092658336982</v>
      </c>
      <c r="M10" s="35"/>
      <c r="N10" s="37"/>
      <c r="O10" s="35"/>
      <c r="P10" s="37"/>
      <c r="Q10" s="35"/>
      <c r="R10" s="37"/>
      <c r="S10" s="35"/>
      <c r="T10" s="37"/>
    </row>
    <row r="11" spans="1:21" ht="21.75">
      <c r="A11" s="29" t="s">
        <v>14</v>
      </c>
      <c r="B11" s="30">
        <f t="shared" si="1"/>
        <v>38474.757499999992</v>
      </c>
      <c r="C11" s="31">
        <f t="shared" si="2"/>
        <v>10.366263689490198</v>
      </c>
      <c r="D11" s="32">
        <v>38176.559999999998</v>
      </c>
      <c r="E11" s="31">
        <f t="shared" si="3"/>
        <v>10.228816029768591</v>
      </c>
      <c r="F11" s="33">
        <v>37290.959999999999</v>
      </c>
      <c r="G11" s="31">
        <f t="shared" si="4"/>
        <v>9.9298772729120959</v>
      </c>
      <c r="H11" s="38">
        <v>33749.919999999998</v>
      </c>
      <c r="I11" s="31">
        <f t="shared" si="5"/>
        <v>9.2474442195582451</v>
      </c>
      <c r="J11" s="35">
        <v>44681.59</v>
      </c>
      <c r="K11" s="36">
        <f t="shared" si="6"/>
        <v>12.047425369691535</v>
      </c>
      <c r="M11" s="35"/>
      <c r="N11" s="37"/>
      <c r="O11" s="35"/>
      <c r="P11" s="37"/>
      <c r="Q11" s="35"/>
      <c r="R11" s="37"/>
      <c r="S11" s="35"/>
      <c r="T11" s="37"/>
    </row>
    <row r="12" spans="1:21" ht="21.75">
      <c r="A12" s="29" t="s">
        <v>15</v>
      </c>
      <c r="B12" s="30">
        <f>AVERAGE(D12,F12,H12,J12)</f>
        <v>87.577500000000001</v>
      </c>
      <c r="C12" s="39">
        <f t="shared" si="2"/>
        <v>2.3596028078054242E-2</v>
      </c>
      <c r="D12" s="40">
        <v>0</v>
      </c>
      <c r="E12" s="41">
        <v>0</v>
      </c>
      <c r="F12" s="42">
        <v>147.24</v>
      </c>
      <c r="G12" s="43">
        <f t="shared" si="4"/>
        <v>3.9207226889937323E-2</v>
      </c>
      <c r="H12" s="38">
        <v>203.07</v>
      </c>
      <c r="I12" s="44">
        <f t="shared" si="5"/>
        <v>5.56409762650013E-2</v>
      </c>
      <c r="J12" s="40">
        <v>0</v>
      </c>
      <c r="K12" s="41">
        <v>0</v>
      </c>
      <c r="M12" s="35"/>
      <c r="N12" s="37"/>
      <c r="O12" s="35"/>
      <c r="P12" s="37"/>
      <c r="Q12" s="35"/>
      <c r="R12" s="35"/>
      <c r="S12" s="35"/>
      <c r="T12" s="35"/>
    </row>
    <row r="13" spans="1:21" s="23" customFormat="1" ht="22.5" customHeight="1">
      <c r="A13" s="15" t="s">
        <v>16</v>
      </c>
      <c r="B13" s="16">
        <f t="shared" si="0"/>
        <v>207400.28999999998</v>
      </c>
      <c r="C13" s="45">
        <f>SUM(C15:C20)</f>
        <v>99.99999879460151</v>
      </c>
      <c r="D13" s="18">
        <v>204905.29</v>
      </c>
      <c r="E13" s="27">
        <f>SUM(E15:E20)</f>
        <v>100</v>
      </c>
      <c r="F13" s="19">
        <v>206927.23</v>
      </c>
      <c r="G13" s="27">
        <f>SUM(G15:G20)</f>
        <v>100</v>
      </c>
      <c r="H13" s="46">
        <v>208483.45</v>
      </c>
      <c r="I13" s="27">
        <f>SUM(I15:I20)</f>
        <v>99.999995203456194</v>
      </c>
      <c r="J13" s="24">
        <v>209285.19</v>
      </c>
      <c r="K13" s="28">
        <f>SUM(K15:K20)</f>
        <v>100</v>
      </c>
      <c r="M13" s="24"/>
      <c r="N13" s="25"/>
      <c r="O13" s="24"/>
      <c r="P13" s="25"/>
      <c r="Q13" s="24"/>
      <c r="R13" s="25"/>
      <c r="S13" s="24"/>
      <c r="T13" s="25"/>
      <c r="U13" s="26"/>
    </row>
    <row r="14" spans="1:21" s="23" customFormat="1" ht="7.5" customHeight="1">
      <c r="A14" s="15"/>
      <c r="B14" s="16"/>
      <c r="C14" s="27"/>
      <c r="D14" s="18"/>
      <c r="E14" s="27"/>
      <c r="F14" s="19"/>
      <c r="G14" s="27"/>
      <c r="H14" s="46"/>
      <c r="I14" s="27"/>
      <c r="J14" s="24"/>
      <c r="K14" s="28"/>
      <c r="M14" s="24"/>
      <c r="N14" s="25"/>
      <c r="O14" s="24"/>
      <c r="P14" s="25"/>
      <c r="Q14" s="24"/>
      <c r="R14" s="25"/>
      <c r="S14" s="24"/>
      <c r="T14" s="25"/>
      <c r="U14" s="26"/>
    </row>
    <row r="15" spans="1:21" ht="21.75">
      <c r="A15" s="29" t="s">
        <v>10</v>
      </c>
      <c r="B15" s="30">
        <f t="shared" si="0"/>
        <v>8364.3474999999999</v>
      </c>
      <c r="C15" s="47">
        <f t="shared" ref="C15:C20" si="7">B15/B$13*100</f>
        <v>4.0329487967446909</v>
      </c>
      <c r="D15" s="32">
        <v>7766.84</v>
      </c>
      <c r="E15" s="31">
        <f t="shared" ref="E15:E20" si="8">D15/D$13*100</f>
        <v>3.7904536286008037</v>
      </c>
      <c r="F15" s="33">
        <v>9674.68</v>
      </c>
      <c r="G15" s="31">
        <f>F15/F$13*100</f>
        <v>4.6754020725063583</v>
      </c>
      <c r="H15" s="38">
        <v>7571.44</v>
      </c>
      <c r="I15" s="31">
        <f t="shared" ref="I15:I19" si="9">H15/H$13*100</f>
        <v>3.6316743607226374</v>
      </c>
      <c r="J15" s="35">
        <v>8444.43</v>
      </c>
      <c r="K15" s="36">
        <f>(J15/J$13)*100</f>
        <v>4.0348913365537236</v>
      </c>
      <c r="M15" s="35"/>
      <c r="N15" s="37"/>
      <c r="O15" s="35"/>
      <c r="P15" s="37"/>
      <c r="Q15" s="35"/>
      <c r="R15" s="37"/>
      <c r="S15" s="35"/>
      <c r="T15" s="37"/>
    </row>
    <row r="16" spans="1:21" ht="21.75">
      <c r="A16" s="29" t="s">
        <v>11</v>
      </c>
      <c r="B16" s="30">
        <f t="shared" si="0"/>
        <v>11287.865</v>
      </c>
      <c r="C16" s="47">
        <f t="shared" si="7"/>
        <v>5.4425502490859587</v>
      </c>
      <c r="D16" s="32">
        <v>11621.81</v>
      </c>
      <c r="E16" s="31">
        <f t="shared" si="8"/>
        <v>5.6717959794986257</v>
      </c>
      <c r="F16" s="33">
        <v>12420.87</v>
      </c>
      <c r="G16" s="31">
        <f>F16/F$13*100</f>
        <v>6.0025304547883813</v>
      </c>
      <c r="H16" s="38">
        <v>11060.57</v>
      </c>
      <c r="I16" s="31">
        <f t="shared" si="9"/>
        <v>5.3052508484486411</v>
      </c>
      <c r="J16" s="35">
        <v>10048.209999999999</v>
      </c>
      <c r="K16" s="36">
        <f>(J16/J$13)*100</f>
        <v>4.8012045190584187</v>
      </c>
      <c r="M16" s="35"/>
      <c r="N16" s="37"/>
      <c r="O16" s="35"/>
      <c r="P16" s="37"/>
      <c r="Q16" s="35"/>
      <c r="R16" s="37"/>
      <c r="S16" s="35"/>
      <c r="T16" s="37"/>
    </row>
    <row r="17" spans="1:21" ht="21.75">
      <c r="A17" s="29" t="s">
        <v>12</v>
      </c>
      <c r="B17" s="30">
        <f t="shared" si="0"/>
        <v>125219.705</v>
      </c>
      <c r="C17" s="47">
        <f t="shared" si="7"/>
        <v>60.375858201548326</v>
      </c>
      <c r="D17" s="32">
        <v>124895.48</v>
      </c>
      <c r="E17" s="31">
        <f t="shared" si="8"/>
        <v>60.952784576718344</v>
      </c>
      <c r="F17" s="33">
        <v>126739.76</v>
      </c>
      <c r="G17" s="31">
        <f>F17/F$13*100</f>
        <v>61.248468845786988</v>
      </c>
      <c r="H17" s="38">
        <v>128794.64</v>
      </c>
      <c r="I17" s="31">
        <f t="shared" si="9"/>
        <v>61.776913227404862</v>
      </c>
      <c r="J17" s="35">
        <v>120448.94</v>
      </c>
      <c r="K17" s="36">
        <f>(J17/J$13)*100</f>
        <v>57.552538715233503</v>
      </c>
      <c r="M17" s="35"/>
      <c r="N17" s="37"/>
      <c r="O17" s="35"/>
      <c r="P17" s="37"/>
      <c r="Q17" s="35"/>
      <c r="R17" s="37"/>
      <c r="S17" s="35"/>
      <c r="T17" s="37"/>
    </row>
    <row r="18" spans="1:21" ht="21.75">
      <c r="A18" s="29" t="s">
        <v>13</v>
      </c>
      <c r="B18" s="30">
        <f t="shared" si="0"/>
        <v>48196.329999999994</v>
      </c>
      <c r="C18" s="47">
        <f t="shared" si="7"/>
        <v>23.238313697632726</v>
      </c>
      <c r="D18" s="32">
        <v>48739.75</v>
      </c>
      <c r="E18" s="31">
        <f t="shared" si="8"/>
        <v>23.786477157324732</v>
      </c>
      <c r="F18" s="33">
        <v>45115.96</v>
      </c>
      <c r="G18" s="31">
        <f>F18/F$13*100</f>
        <v>21.802814448344957</v>
      </c>
      <c r="H18" s="38">
        <v>46296.14</v>
      </c>
      <c r="I18" s="31">
        <f t="shared" si="9"/>
        <v>22.206146339193829</v>
      </c>
      <c r="J18" s="35">
        <v>52633.47</v>
      </c>
      <c r="K18" s="36">
        <f>(J18/J$13)*100</f>
        <v>25.149161295168572</v>
      </c>
      <c r="M18" s="35"/>
      <c r="N18" s="37"/>
      <c r="O18" s="35"/>
      <c r="P18" s="37"/>
      <c r="Q18" s="35"/>
      <c r="R18" s="37"/>
      <c r="S18" s="35"/>
      <c r="T18" s="37"/>
    </row>
    <row r="19" spans="1:21" ht="21.75">
      <c r="A19" s="29" t="s">
        <v>14</v>
      </c>
      <c r="B19" s="30">
        <f t="shared" si="0"/>
        <v>14295.23</v>
      </c>
      <c r="C19" s="47">
        <f t="shared" si="7"/>
        <v>6.8925795619668619</v>
      </c>
      <c r="D19" s="32">
        <v>11881.41</v>
      </c>
      <c r="E19" s="31">
        <f t="shared" si="8"/>
        <v>5.798488657857491</v>
      </c>
      <c r="F19" s="33">
        <v>12828.72</v>
      </c>
      <c r="G19" s="31">
        <f>F19/F$13*100</f>
        <v>6.1996287293847203</v>
      </c>
      <c r="H19" s="38">
        <v>14760.65</v>
      </c>
      <c r="I19" s="31">
        <f t="shared" si="9"/>
        <v>7.0800104276862257</v>
      </c>
      <c r="J19" s="35">
        <v>17710.14</v>
      </c>
      <c r="K19" s="36">
        <f>(J19/J$13)*100</f>
        <v>8.4622041339857823</v>
      </c>
      <c r="M19" s="35"/>
      <c r="N19" s="37"/>
      <c r="O19" s="35"/>
      <c r="P19" s="37"/>
      <c r="Q19" s="35"/>
      <c r="R19" s="37"/>
      <c r="S19" s="35"/>
      <c r="T19" s="37"/>
    </row>
    <row r="20" spans="1:21" ht="21.75">
      <c r="A20" s="29" t="s">
        <v>15</v>
      </c>
      <c r="B20" s="30">
        <f>AVERAGE(D20,F20,H20,J20)</f>
        <v>36.81</v>
      </c>
      <c r="C20" s="39">
        <f t="shared" si="7"/>
        <v>1.7748287622934376E-2</v>
      </c>
      <c r="D20" s="40">
        <v>0</v>
      </c>
      <c r="E20" s="41">
        <v>0</v>
      </c>
      <c r="F20" s="48">
        <v>147.24</v>
      </c>
      <c r="G20" s="31">
        <f>F20/F$13*100</f>
        <v>7.1155449188586725E-2</v>
      </c>
      <c r="H20" s="40">
        <v>0</v>
      </c>
      <c r="I20" s="41">
        <v>0</v>
      </c>
      <c r="J20" s="40">
        <v>0</v>
      </c>
      <c r="K20" s="41">
        <v>0</v>
      </c>
      <c r="M20" s="49"/>
      <c r="N20" s="37"/>
      <c r="O20" s="49"/>
      <c r="P20" s="37"/>
      <c r="Q20" s="49"/>
      <c r="R20" s="35"/>
      <c r="S20" s="49"/>
      <c r="T20" s="35"/>
    </row>
    <row r="21" spans="1:21" s="23" customFormat="1" ht="22.5" customHeight="1">
      <c r="A21" s="15" t="s">
        <v>17</v>
      </c>
      <c r="B21" s="16">
        <f>AVERAGE(D21,F21,H21,J21)</f>
        <v>163753.2775</v>
      </c>
      <c r="C21" s="27">
        <f>SUM(C23:C41)</f>
        <v>100.00000152668702</v>
      </c>
      <c r="D21" s="19">
        <v>168320.31</v>
      </c>
      <c r="E21" s="27">
        <f>SUM(E23:E28)</f>
        <v>100</v>
      </c>
      <c r="F21" s="19">
        <v>168615.78</v>
      </c>
      <c r="G21" s="45">
        <f>SUM(G23:G42)</f>
        <v>100</v>
      </c>
      <c r="H21" s="46">
        <v>156481.39000000001</v>
      </c>
      <c r="I21" s="27">
        <f>SUM(I23:I41)</f>
        <v>100</v>
      </c>
      <c r="J21" s="24">
        <v>161595.63</v>
      </c>
      <c r="K21" s="28">
        <f>SUM(K23:K28)</f>
        <v>100.00000618828615</v>
      </c>
      <c r="M21" s="24"/>
      <c r="N21" s="25"/>
      <c r="O21" s="24"/>
      <c r="P21" s="25"/>
      <c r="Q21" s="24"/>
      <c r="R21" s="25"/>
      <c r="S21" s="24"/>
      <c r="T21" s="25"/>
      <c r="U21" s="26"/>
    </row>
    <row r="22" spans="1:21" s="23" customFormat="1" ht="7.5" customHeight="1">
      <c r="A22" s="15"/>
      <c r="B22" s="16"/>
      <c r="C22" s="27"/>
      <c r="D22" s="19"/>
      <c r="E22" s="27"/>
      <c r="F22" s="19"/>
      <c r="G22" s="27"/>
      <c r="H22" s="20"/>
      <c r="I22" s="27"/>
      <c r="J22" s="46"/>
      <c r="K22" s="28"/>
      <c r="M22" s="24"/>
      <c r="N22" s="25"/>
      <c r="O22" s="24"/>
      <c r="P22" s="25"/>
      <c r="Q22" s="24"/>
      <c r="R22" s="25"/>
      <c r="S22" s="24"/>
      <c r="T22" s="25"/>
      <c r="U22" s="26"/>
    </row>
    <row r="23" spans="1:21" ht="21.75">
      <c r="A23" s="29" t="s">
        <v>10</v>
      </c>
      <c r="B23" s="30">
        <f t="shared" ref="B23:B28" si="10">AVERAGE(D23,F23,H23,J23)</f>
        <v>3490.3199999999997</v>
      </c>
      <c r="C23" s="31">
        <f t="shared" ref="C23:C28" si="11">B23/B$21*100</f>
        <v>2.1314504682203994</v>
      </c>
      <c r="D23" s="33">
        <v>5143.26</v>
      </c>
      <c r="E23" s="31">
        <f t="shared" ref="E23:E28" si="12">D23/D$21*100</f>
        <v>3.0556383837458476</v>
      </c>
      <c r="F23" s="33">
        <v>2615.65</v>
      </c>
      <c r="G23" s="47">
        <f t="shared" ref="G23:G27" si="13">F23/F$21*100</f>
        <v>1.5512486435136736</v>
      </c>
      <c r="H23" s="38">
        <v>2033.98</v>
      </c>
      <c r="I23" s="31">
        <f t="shared" ref="I23:I28" si="14">H23/H$21*100</f>
        <v>1.2998222983576513</v>
      </c>
      <c r="J23" s="38">
        <v>4168.3900000000003</v>
      </c>
      <c r="K23" s="36">
        <f t="shared" ref="K23:K27" si="15">(J23/J$21)*100</f>
        <v>2.5795190129832104</v>
      </c>
      <c r="M23" s="35"/>
      <c r="N23" s="37"/>
      <c r="O23" s="35"/>
      <c r="P23" s="37"/>
      <c r="Q23" s="35"/>
      <c r="R23" s="37"/>
      <c r="S23" s="35"/>
      <c r="T23" s="37"/>
    </row>
    <row r="24" spans="1:21" ht="21.75">
      <c r="A24" s="29" t="s">
        <v>11</v>
      </c>
      <c r="B24" s="30">
        <f t="shared" si="10"/>
        <v>12573.8925</v>
      </c>
      <c r="C24" s="31">
        <f t="shared" si="11"/>
        <v>7.6785592886835508</v>
      </c>
      <c r="D24" s="33">
        <v>14431.59</v>
      </c>
      <c r="E24" s="31">
        <f t="shared" si="12"/>
        <v>8.5738851122600721</v>
      </c>
      <c r="F24" s="33">
        <v>13753.97</v>
      </c>
      <c r="G24" s="47">
        <f t="shared" si="13"/>
        <v>8.1569886282292199</v>
      </c>
      <c r="H24" s="38">
        <v>12632.44</v>
      </c>
      <c r="I24" s="31">
        <f t="shared" si="14"/>
        <v>8.0728066129780665</v>
      </c>
      <c r="J24" s="38">
        <v>9477.57</v>
      </c>
      <c r="K24" s="36">
        <f t="shared" si="15"/>
        <v>5.8649915223573803</v>
      </c>
      <c r="M24" s="35"/>
      <c r="N24" s="37"/>
      <c r="O24" s="35"/>
      <c r="P24" s="37"/>
      <c r="Q24" s="35"/>
      <c r="R24" s="37"/>
      <c r="S24" s="35"/>
      <c r="T24" s="37"/>
    </row>
    <row r="25" spans="1:21" ht="21.75">
      <c r="A25" s="29" t="s">
        <v>12</v>
      </c>
      <c r="B25" s="30">
        <f t="shared" si="10"/>
        <v>77944.317500000005</v>
      </c>
      <c r="C25" s="31">
        <f t="shared" si="11"/>
        <v>47.598630506800092</v>
      </c>
      <c r="D25" s="33">
        <v>76760.399999999994</v>
      </c>
      <c r="E25" s="31">
        <f t="shared" si="12"/>
        <v>45.603765820060573</v>
      </c>
      <c r="F25" s="33">
        <v>79548.350000000006</v>
      </c>
      <c r="G25" s="47">
        <f t="shared" si="13"/>
        <v>47.177286728442617</v>
      </c>
      <c r="H25" s="38">
        <v>78805.41</v>
      </c>
      <c r="I25" s="31">
        <f t="shared" si="14"/>
        <v>50.360883169557738</v>
      </c>
      <c r="J25" s="38">
        <v>76663.11</v>
      </c>
      <c r="K25" s="36">
        <f t="shared" si="15"/>
        <v>47.441326228933292</v>
      </c>
      <c r="M25" s="35"/>
      <c r="N25" s="37"/>
      <c r="O25" s="35"/>
      <c r="P25" s="37"/>
      <c r="Q25" s="35"/>
      <c r="R25" s="37"/>
      <c r="S25" s="35"/>
      <c r="T25" s="37"/>
    </row>
    <row r="26" spans="1:21" ht="21.75">
      <c r="A26" s="29" t="s">
        <v>13</v>
      </c>
      <c r="B26" s="30">
        <f t="shared" si="10"/>
        <v>45514.455000000002</v>
      </c>
      <c r="C26" s="31">
        <f t="shared" si="11"/>
        <v>27.794530707942627</v>
      </c>
      <c r="D26" s="33">
        <v>45689.91</v>
      </c>
      <c r="E26" s="31">
        <f t="shared" si="12"/>
        <v>27.144620871955382</v>
      </c>
      <c r="F26" s="33">
        <v>48235.57</v>
      </c>
      <c r="G26" s="47">
        <f t="shared" si="13"/>
        <v>28.606794690271574</v>
      </c>
      <c r="H26" s="38">
        <v>43817.22</v>
      </c>
      <c r="I26" s="31">
        <f t="shared" si="14"/>
        <v>28.001553411559033</v>
      </c>
      <c r="J26" s="38">
        <v>44315.12</v>
      </c>
      <c r="K26" s="36">
        <f t="shared" si="15"/>
        <v>27.423464359772602</v>
      </c>
      <c r="M26" s="35"/>
      <c r="N26" s="37"/>
      <c r="O26" s="35"/>
      <c r="P26" s="37"/>
      <c r="Q26" s="35"/>
      <c r="R26" s="37"/>
      <c r="S26" s="35"/>
      <c r="T26" s="37"/>
    </row>
    <row r="27" spans="1:21" ht="21.75">
      <c r="A27" s="29" t="s">
        <v>14</v>
      </c>
      <c r="B27" s="30">
        <f t="shared" si="10"/>
        <v>24179.5275</v>
      </c>
      <c r="C27" s="31">
        <f t="shared" si="11"/>
        <v>14.765828122127205</v>
      </c>
      <c r="D27" s="33">
        <v>26295.15</v>
      </c>
      <c r="E27" s="31">
        <f t="shared" si="12"/>
        <v>15.622089811978126</v>
      </c>
      <c r="F27" s="33">
        <v>24462.240000000002</v>
      </c>
      <c r="G27" s="47">
        <f t="shared" si="13"/>
        <v>14.507681309542916</v>
      </c>
      <c r="H27" s="38">
        <v>18989.27</v>
      </c>
      <c r="I27" s="31">
        <f t="shared" si="14"/>
        <v>12.135161887301742</v>
      </c>
      <c r="J27" s="38">
        <v>26971.45</v>
      </c>
      <c r="K27" s="36">
        <f t="shared" si="15"/>
        <v>16.690705064239669</v>
      </c>
      <c r="M27" s="35"/>
      <c r="N27" s="37"/>
      <c r="O27" s="35"/>
      <c r="P27" s="37"/>
      <c r="Q27" s="35"/>
      <c r="R27" s="37"/>
      <c r="S27" s="35"/>
      <c r="T27" s="37"/>
    </row>
    <row r="28" spans="1:21" ht="21.75">
      <c r="A28" s="29" t="s">
        <v>15</v>
      </c>
      <c r="B28" s="30">
        <f t="shared" si="10"/>
        <v>50.767499999999998</v>
      </c>
      <c r="C28" s="39">
        <f t="shared" si="11"/>
        <v>3.1002432913136653E-2</v>
      </c>
      <c r="D28" s="40">
        <v>0</v>
      </c>
      <c r="E28" s="41">
        <v>0</v>
      </c>
      <c r="F28" s="40">
        <v>0</v>
      </c>
      <c r="G28" s="41">
        <v>0</v>
      </c>
      <c r="H28" s="38">
        <v>203.07</v>
      </c>
      <c r="I28" s="44">
        <f t="shared" si="14"/>
        <v>0.12977262024576852</v>
      </c>
      <c r="J28" s="40">
        <v>0</v>
      </c>
      <c r="K28" s="41">
        <v>0</v>
      </c>
      <c r="M28" s="49"/>
      <c r="N28" s="37"/>
      <c r="O28" s="49"/>
      <c r="P28" s="37"/>
      <c r="Q28" s="49"/>
      <c r="R28" s="35"/>
      <c r="S28" s="49"/>
      <c r="T28" s="35"/>
    </row>
    <row r="29" spans="1:21" ht="9" customHeight="1">
      <c r="A29" s="50"/>
      <c r="B29" s="51"/>
      <c r="C29" s="52"/>
      <c r="D29" s="51"/>
      <c r="E29" s="53"/>
      <c r="F29" s="52"/>
      <c r="G29" s="52"/>
      <c r="H29" s="51"/>
      <c r="I29" s="53"/>
      <c r="J29" s="52"/>
      <c r="K29" s="53"/>
    </row>
    <row r="30" spans="1:21" ht="9" customHeight="1">
      <c r="A30" s="1"/>
      <c r="B30" s="2"/>
      <c r="C30" s="2"/>
      <c r="D30" s="2"/>
      <c r="E30" s="2"/>
      <c r="F30" s="1"/>
      <c r="G30" s="1"/>
      <c r="H30" s="1"/>
      <c r="I30" s="1"/>
      <c r="J30" s="1"/>
    </row>
    <row r="31" spans="1:21" ht="21.75">
      <c r="A31" s="54" t="s">
        <v>18</v>
      </c>
      <c r="B31" s="2"/>
      <c r="C31" s="2"/>
      <c r="D31" s="1"/>
      <c r="E31" s="1"/>
      <c r="F31" s="1"/>
      <c r="G31" s="1"/>
      <c r="H31" s="1"/>
      <c r="I31" s="1"/>
      <c r="J31" s="1"/>
    </row>
    <row r="32" spans="1:21" ht="21.75">
      <c r="A32" s="54" t="s">
        <v>19</v>
      </c>
      <c r="B32" s="2"/>
      <c r="C32" s="2"/>
      <c r="D32" s="1"/>
      <c r="E32" s="1"/>
      <c r="F32" s="1"/>
      <c r="G32" s="1"/>
      <c r="H32" s="1"/>
      <c r="I32" s="1"/>
      <c r="J32" s="1"/>
      <c r="Q32" s="24"/>
      <c r="R32" s="25"/>
    </row>
    <row r="33" spans="1:18" ht="21.75">
      <c r="A33" s="55"/>
      <c r="B33" s="56"/>
      <c r="C33" s="56"/>
      <c r="D33" s="56"/>
      <c r="E33" s="56"/>
      <c r="F33" s="56"/>
      <c r="H33" s="56"/>
      <c r="J33" s="56"/>
      <c r="Q33" s="24"/>
      <c r="R33" s="25"/>
    </row>
    <row r="34" spans="1:18" ht="21.75">
      <c r="B34" s="58"/>
      <c r="F34" s="59"/>
      <c r="J34" s="59"/>
      <c r="N34" s="59"/>
      <c r="Q34" s="35"/>
      <c r="R34" s="37"/>
    </row>
    <row r="35" spans="1:18" ht="21.75">
      <c r="B35" s="58"/>
      <c r="F35" s="60"/>
      <c r="J35" s="60"/>
      <c r="N35" s="60"/>
      <c r="Q35" s="35"/>
      <c r="R35" s="37"/>
    </row>
    <row r="36" spans="1:18" ht="21.75">
      <c r="B36" s="58"/>
      <c r="F36" s="61"/>
      <c r="J36" s="61"/>
      <c r="N36" s="61"/>
      <c r="Q36" s="35"/>
      <c r="R36" s="37"/>
    </row>
    <row r="37" spans="1:18" ht="21.75">
      <c r="B37" s="58"/>
      <c r="F37" s="61"/>
      <c r="J37" s="61"/>
      <c r="N37" s="61"/>
      <c r="Q37" s="35"/>
      <c r="R37" s="37"/>
    </row>
    <row r="38" spans="1:18" ht="21.75">
      <c r="B38" s="58"/>
      <c r="F38" s="61"/>
      <c r="J38" s="61"/>
      <c r="N38" s="61"/>
      <c r="Q38" s="35"/>
      <c r="R38" s="37"/>
    </row>
    <row r="39" spans="1:18" ht="21.75">
      <c r="B39" s="58"/>
      <c r="F39" s="61"/>
      <c r="J39" s="61"/>
      <c r="N39" s="61"/>
      <c r="Q39" s="35"/>
      <c r="R39" s="37"/>
    </row>
    <row r="40" spans="1:18" ht="21.75">
      <c r="B40" s="58"/>
      <c r="F40" s="61"/>
      <c r="J40" s="61"/>
      <c r="N40" s="61"/>
      <c r="Q40" s="24"/>
      <c r="R40" s="25"/>
    </row>
    <row r="41" spans="1:18" ht="21.75">
      <c r="F41" s="61"/>
      <c r="I41" s="62"/>
      <c r="J41" s="61"/>
      <c r="N41" s="61"/>
      <c r="Q41" s="24"/>
      <c r="R41" s="25"/>
    </row>
    <row r="42" spans="1:18" ht="21.75">
      <c r="B42" s="63"/>
      <c r="C42" s="20"/>
      <c r="F42" s="59"/>
      <c r="J42" s="59"/>
      <c r="N42" s="59"/>
      <c r="Q42" s="35"/>
      <c r="R42" s="37"/>
    </row>
    <row r="43" spans="1:18" ht="21.75">
      <c r="B43" s="63"/>
      <c r="C43" s="20"/>
      <c r="D43" s="20"/>
      <c r="E43" s="20"/>
      <c r="F43" s="60"/>
      <c r="J43" s="60"/>
      <c r="N43" s="60"/>
      <c r="Q43" s="35"/>
      <c r="R43" s="37"/>
    </row>
    <row r="44" spans="1:18" ht="21.75">
      <c r="B44" s="64"/>
      <c r="C44" s="34"/>
      <c r="D44" s="34"/>
      <c r="E44" s="34"/>
      <c r="F44" s="61"/>
      <c r="J44" s="61"/>
      <c r="N44" s="61"/>
      <c r="Q44" s="35"/>
      <c r="R44" s="37"/>
    </row>
    <row r="45" spans="1:18" ht="21.75">
      <c r="B45" s="64"/>
      <c r="C45" s="34"/>
      <c r="D45" s="34"/>
      <c r="E45" s="34"/>
      <c r="F45" s="61"/>
      <c r="J45" s="61"/>
      <c r="N45" s="61"/>
      <c r="Q45" s="35"/>
      <c r="R45" s="37"/>
    </row>
    <row r="46" spans="1:18" ht="21.75">
      <c r="B46" s="64"/>
      <c r="C46" s="34"/>
      <c r="D46" s="34"/>
      <c r="E46" s="34"/>
      <c r="F46" s="61"/>
      <c r="J46" s="61"/>
      <c r="N46" s="61"/>
      <c r="Q46" s="35"/>
      <c r="R46" s="37"/>
    </row>
    <row r="47" spans="1:18" ht="21.75">
      <c r="B47" s="64"/>
      <c r="C47" s="34"/>
      <c r="D47" s="34"/>
      <c r="E47" s="34"/>
      <c r="F47" s="61"/>
      <c r="J47" s="61"/>
      <c r="N47" s="61"/>
      <c r="Q47" s="49"/>
      <c r="R47" s="37"/>
    </row>
    <row r="48" spans="1:18" ht="21.75">
      <c r="B48" s="64"/>
      <c r="C48" s="34"/>
      <c r="D48" s="34"/>
      <c r="E48" s="34"/>
      <c r="F48" s="61"/>
      <c r="J48" s="61"/>
      <c r="N48" s="61"/>
      <c r="Q48" s="24"/>
      <c r="R48" s="25"/>
    </row>
    <row r="49" spans="2:18" ht="21.75">
      <c r="B49" s="34"/>
      <c r="C49" s="65"/>
      <c r="D49" s="65"/>
      <c r="E49" s="65"/>
      <c r="F49" s="61"/>
      <c r="J49" s="61"/>
      <c r="N49" s="61"/>
      <c r="Q49" s="24"/>
      <c r="R49" s="25"/>
    </row>
    <row r="50" spans="2:18" ht="21.75">
      <c r="B50" s="58"/>
      <c r="C50" s="20"/>
      <c r="D50" s="20"/>
      <c r="E50" s="20"/>
      <c r="F50" s="59"/>
      <c r="J50" s="59"/>
      <c r="N50" s="59"/>
      <c r="Q50" s="35"/>
      <c r="R50" s="37"/>
    </row>
    <row r="51" spans="2:18" ht="21.75">
      <c r="B51" s="58"/>
      <c r="C51" s="20"/>
      <c r="D51" s="20"/>
      <c r="E51" s="20"/>
      <c r="F51" s="60"/>
      <c r="J51" s="60"/>
      <c r="N51" s="60"/>
      <c r="Q51" s="35"/>
      <c r="R51" s="37"/>
    </row>
    <row r="52" spans="2:18" ht="21.75">
      <c r="B52" s="58"/>
      <c r="C52" s="34"/>
      <c r="D52" s="34"/>
      <c r="E52" s="34"/>
      <c r="F52" s="61"/>
      <c r="J52" s="61"/>
      <c r="N52" s="61"/>
      <c r="Q52" s="35"/>
      <c r="R52" s="37"/>
    </row>
    <row r="53" spans="2:18" ht="21.75">
      <c r="B53" s="58"/>
      <c r="C53" s="34"/>
      <c r="D53" s="34"/>
      <c r="E53" s="34"/>
      <c r="F53" s="61"/>
      <c r="J53" s="61"/>
      <c r="N53" s="61"/>
      <c r="Q53" s="35"/>
      <c r="R53" s="37"/>
    </row>
    <row r="54" spans="2:18" ht="21.75">
      <c r="B54" s="58"/>
      <c r="C54" s="34"/>
      <c r="D54" s="34"/>
      <c r="E54" s="34"/>
      <c r="F54" s="61"/>
      <c r="J54" s="61"/>
      <c r="N54" s="61"/>
      <c r="Q54" s="35"/>
      <c r="R54" s="37"/>
    </row>
    <row r="55" spans="2:18" ht="21.75">
      <c r="B55" s="58"/>
      <c r="C55" s="34"/>
      <c r="D55" s="34"/>
      <c r="E55" s="34"/>
      <c r="F55" s="61"/>
      <c r="J55" s="61"/>
      <c r="N55" s="61"/>
      <c r="Q55" s="49"/>
      <c r="R55" s="37"/>
    </row>
    <row r="56" spans="2:18" ht="21.75">
      <c r="B56" s="58"/>
      <c r="C56" s="34"/>
      <c r="D56" s="34"/>
      <c r="E56" s="34"/>
      <c r="F56" s="61"/>
      <c r="J56" s="61"/>
      <c r="N56" s="61"/>
    </row>
    <row r="57" spans="2:18" ht="21.75">
      <c r="C57" s="65"/>
      <c r="D57" s="65"/>
      <c r="E57" s="65"/>
      <c r="F57" s="61"/>
      <c r="J57" s="61"/>
      <c r="N57" s="61"/>
    </row>
    <row r="58" spans="2:18" ht="21.75">
      <c r="C58" s="66"/>
    </row>
  </sheetData>
  <mergeCells count="9">
    <mergeCell ref="O3:P3"/>
    <mergeCell ref="Q3:R3"/>
    <mergeCell ref="S3:T3"/>
    <mergeCell ref="B3:C3"/>
    <mergeCell ref="D3:E3"/>
    <mergeCell ref="F3:G3"/>
    <mergeCell ref="H3:I3"/>
    <mergeCell ref="J3:K3"/>
    <mergeCell ref="M3:N3"/>
  </mergeCells>
  <printOptions horizontalCentered="1"/>
  <pageMargins left="0" right="0" top="0.98425196850393704" bottom="0.59055118110236227" header="0.51181102362204722" footer="0.51181102362204722"/>
  <pageSetup paperSize="9" scale="8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T5</vt:lpstr>
    </vt:vector>
  </TitlesOfParts>
  <Company>nso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rayong</dc:creator>
  <cp:lastModifiedBy>rayong</cp:lastModifiedBy>
  <dcterms:created xsi:type="dcterms:W3CDTF">2015-03-23T06:23:13Z</dcterms:created>
  <dcterms:modified xsi:type="dcterms:W3CDTF">2015-03-23T06:23:23Z</dcterms:modified>
</cp:coreProperties>
</file>