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0" yWindow="75" windowWidth="20490" windowHeight="7725" tabRatio="761"/>
  </bookViews>
  <sheets>
    <sheet name="SPB0205" sheetId="14" r:id="rId1"/>
  </sheets>
  <calcPr calcId="162913"/>
</workbook>
</file>

<file path=xl/calcChain.xml><?xml version="1.0" encoding="utf-8"?>
<calcChain xmlns="http://schemas.openxmlformats.org/spreadsheetml/2006/main">
  <c r="O11" i="14" l="1"/>
  <c r="O12" i="14"/>
  <c r="O13" i="14"/>
  <c r="O14" i="14"/>
  <c r="O15" i="14"/>
  <c r="O16" i="14"/>
  <c r="L11" i="14"/>
  <c r="L12" i="14"/>
  <c r="L13" i="14"/>
  <c r="L14" i="14"/>
  <c r="L15" i="14"/>
  <c r="L16" i="14"/>
  <c r="I11" i="14"/>
  <c r="I12" i="14"/>
  <c r="I13" i="14"/>
  <c r="I14" i="14"/>
  <c r="I15" i="14"/>
  <c r="I16" i="14"/>
  <c r="Q10" i="14"/>
  <c r="P10" i="14"/>
  <c r="N10" i="14"/>
  <c r="M10" i="14"/>
  <c r="K10" i="14"/>
  <c r="J10" i="14"/>
  <c r="H10" i="14"/>
  <c r="G10" i="14"/>
  <c r="F11" i="14"/>
  <c r="F12" i="14"/>
  <c r="F13" i="14"/>
  <c r="F14" i="14"/>
  <c r="F15" i="14"/>
  <c r="F16" i="14"/>
  <c r="O10" i="14" l="1"/>
  <c r="F10" i="14"/>
  <c r="L10" i="14"/>
  <c r="I10" i="14"/>
  <c r="C16" i="14" l="1"/>
  <c r="C15" i="14"/>
  <c r="C14" i="14"/>
  <c r="C13" i="14"/>
  <c r="C12" i="14"/>
  <c r="C11" i="14"/>
  <c r="E10" i="14"/>
  <c r="D10" i="14"/>
  <c r="C10" i="14" l="1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<sst xmlns="http://schemas.openxmlformats.org/spreadsheetml/2006/main" count="71" uniqueCount="58">
  <si>
    <t>ตาราง</t>
  </si>
  <si>
    <t>Total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</si>
  <si>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</si>
  <si>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</si>
  <si>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</si>
  <si>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</si>
  <si>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</si>
  <si>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</si>
  <si>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</si>
  <si>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</si>
  <si>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</si>
  <si>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</si>
  <si>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</si>
  <si>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</si>
  <si>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รวมยอด</t>
  </si>
  <si>
    <t>ช่วยธุรกิจครัวเรือน</t>
  </si>
  <si>
    <t>Table</t>
  </si>
  <si>
    <t xml:space="preserve"> Member of producers cooperative</t>
  </si>
  <si>
    <t>2560 (2017)</t>
  </si>
  <si>
    <t>2561 (2018)</t>
  </si>
  <si>
    <t>ชาย
Male</t>
  </si>
  <si>
    <t>หญิง
Female</t>
  </si>
  <si>
    <t>รวม
Total</t>
  </si>
  <si>
    <t xml:space="preserve">- </t>
  </si>
  <si>
    <t xml:space="preserve"> ไตรมาสที่ 1  
 Quarter 1</t>
  </si>
  <si>
    <t xml:space="preserve"> ไตรมาสที่ 2 
 Quarter 2</t>
  </si>
  <si>
    <t xml:space="preserve"> ไตรมาสที่ 3  
 Quarter 3</t>
  </si>
  <si>
    <t xml:space="preserve"> ไตรมาสที่ 4  
 Quarter 4</t>
  </si>
  <si>
    <t xml:space="preserve"> ไตรมาสที่   
 Quarter 1</t>
  </si>
  <si>
    <t>ประชากรอายุ 15 ปีขึ้นไปที่มีงานทำ จำแนกตามสถานภาพการทำงาน และเพศ เป็นรายไตรมาส พ.ศ.</t>
  </si>
  <si>
    <t>Employed Persons Aged 15 Years and Over by Work Status, Sex and Quarterly:</t>
  </si>
  <si>
    <t>2</t>
  </si>
  <si>
    <t>WorkstatusTh</t>
  </si>
  <si>
    <t>WorkstatusID</t>
  </si>
  <si>
    <t>WorkstatusEn</t>
  </si>
  <si>
    <t>0</t>
  </si>
  <si>
    <t>1</t>
  </si>
  <si>
    <t>3</t>
  </si>
  <si>
    <t>4</t>
  </si>
  <si>
    <t>5</t>
  </si>
  <si>
    <t>6</t>
  </si>
  <si>
    <t>Source:  The  Labour Force Survey: 20175-2018 Provincial level ,  National Statistical Office</t>
  </si>
  <si>
    <t xml:space="preserve">    ที่มา:  การสำรวจภาวะการทำงานของประชากร พ.ศ. 2560-2561  ระดับจังหวัด สำนักงานสถิติแห่งชาติ </t>
  </si>
  <si>
    <t>LastYearQuarter1SexTotal</t>
  </si>
  <si>
    <t>LastYearQuarter1Male</t>
  </si>
  <si>
    <t>LastYearQuarter1Female</t>
  </si>
  <si>
    <t>LastYearQuarter2SexTotal</t>
  </si>
  <si>
    <t>LastYearQuarter2Male</t>
  </si>
  <si>
    <t>LastYearQuarter2Female</t>
  </si>
  <si>
    <t>LastYearQuarter3SexTotal</t>
  </si>
  <si>
    <t>LastYearQuarter3Male</t>
  </si>
  <si>
    <t>LastYearQuarter3Female</t>
  </si>
  <si>
    <t>LastYearQuarter4SexTotal</t>
  </si>
  <si>
    <t>LastYearQuarter4Male</t>
  </si>
  <si>
    <t>LastYearQuarter4Female</t>
  </si>
  <si>
    <t>ThisYearQuarter1SexTotal</t>
  </si>
  <si>
    <t>ThisYearQuarter1Male</t>
  </si>
  <si>
    <t>ThisYearQuarter1Female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</si>
</sst>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4" fillId="0" borderId="0" xfId="0" applyFont="1" applyFill="1" applyBorder="1"/>
    <xf numFmtId="49" fontId="4" fillId="0" borderId="0" xfId="0" applyNumberFormat="1" applyFont="1" applyFill="1"/>
    <xf numFmtId="0" fontId="4" fillId="0" borderId="0" xfId="0" applyFont="1" applyFill="1"/>
    <xf numFmtId="49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quotePrefix="1" applyFont="1" applyFill="1" applyAlignment="1">
      <alignment vertical="top"/>
    </xf>
    <xf numFmtId="0" fontId="4" fillId="0" borderId="0" xfId="0" applyFont="1" applyFill="1" applyAlignment="1">
      <alignment vertical="center"/>
    </xf>
    <xf numFmtId="49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quotePrefix="1" applyFont="1" applyFill="1"/>
    <xf numFmtId="0" fontId="4" fillId="0" borderId="0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vertical="center" shrinkToFit="1"/>
    </xf>
    <xf numFmtId="0" fontId="4" fillId="0" borderId="0" xfId="0" applyFont="1" applyFill="1" applyAlignment="1">
      <alignment horizontal="left" vertical="center"/>
    </xf>
    <xf numFmtId="49" fontId="3" fillId="0" borderId="9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8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3" fillId="0" borderId="0" xfId="0" quotePrefix="1" applyFont="1" applyFill="1" applyAlignment="1">
      <alignment horizontal="center" vertical="top"/>
    </xf>
    <xf numFmtId="0" fontId="4" fillId="0" borderId="0" xfId="0" quotePrefix="1" applyFont="1" applyFill="1" applyAlignment="1">
      <alignment horizontal="left"/>
    </xf>
    <xf numFmtId="0" fontId="4" fillId="0" borderId="15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3" fillId="0" borderId="0" xfId="0" quotePrefix="1" applyFont="1" applyFill="1" applyBorder="1" applyAlignment="1"/>
    <xf numFmtId="49" fontId="4" fillId="0" borderId="10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49" fontId="4" fillId="0" borderId="7" xfId="0" applyNumberFormat="1" applyFont="1" applyFill="1" applyBorder="1"/>
    <xf numFmtId="41" fontId="3" fillId="0" borderId="2" xfId="0" applyNumberFormat="1" applyFont="1" applyFill="1" applyBorder="1" applyAlignment="1">
      <alignment horizontal="right"/>
    </xf>
    <xf numFmtId="41" fontId="3" fillId="0" borderId="10" xfId="0" applyNumberFormat="1" applyFont="1" applyFill="1" applyBorder="1" applyAlignment="1"/>
    <xf numFmtId="41" fontId="3" fillId="0" borderId="2" xfId="0" applyNumberFormat="1" applyFont="1" applyFill="1" applyBorder="1" applyAlignment="1"/>
    <xf numFmtId="41" fontId="4" fillId="0" borderId="4" xfId="0" applyNumberFormat="1" applyFont="1" applyFill="1" applyBorder="1" applyAlignment="1">
      <alignment horizontal="right"/>
    </xf>
    <xf numFmtId="41" fontId="4" fillId="0" borderId="0" xfId="0" applyNumberFormat="1" applyFont="1" applyFill="1" applyBorder="1"/>
    <xf numFmtId="41" fontId="4" fillId="0" borderId="4" xfId="0" applyNumberFormat="1" applyFont="1" applyFill="1" applyBorder="1"/>
    <xf numFmtId="41" fontId="4" fillId="0" borderId="7" xfId="0" applyNumberFormat="1" applyFont="1" applyFill="1" applyBorder="1" applyAlignment="1"/>
    <xf numFmtId="41" fontId="4" fillId="0" borderId="0" xfId="0" applyNumberFormat="1" applyFont="1" applyFill="1"/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</cellXfs>
  <cellStyles count="8">
    <cellStyle name="Normal" xfId="0" builtinId="0"/>
    <cellStyle name="Normal 2 2" xfId="7"/>
    <cellStyle name="ปกติ 2" xfId="6"/>
    <cellStyle name="ปกติ 33" xfId="5"/>
    <cellStyle name="ปกติ 63" xfId="1"/>
    <cellStyle name="ปกติ 64" xfId="2"/>
    <cellStyle name="ปกติ 65" xfId="3"/>
    <cellStyle name="ปกติ 66" xfId="4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8" name="Table218" displayName="Table218" ref="A9:R16" tableType="xml" totalsRowShown="0" headerRowDxfId="19" dataDxfId="18">
  <autoFilter ref="A9:R16"/>
  <tableColumns count="18">
    <tableColumn id="1" uniqueName="ID" name="WorkstatusID" dataDxfId="17">
      <xmlColumnPr mapId="7" xpath="/XMLDocumentSPB0205/DataCell/CellRow/WorkstatusTh/@ID" xmlDataType="integer"/>
    </tableColumn>
    <tableColumn id="2" uniqueName="value" name="WorkstatusTh" dataDxfId="16">
      <xmlColumnPr mapId="7" xpath="/XMLDocumentSPB0205/DataCell/CellRow/WorkstatusTh/@value" xmlDataType="string"/>
    </tableColumn>
    <tableColumn id="3" uniqueName="LastYearQuarter1SexTotal" name="LastYearQuarter1SexTotal" dataDxfId="15">
      <calculatedColumnFormula>SUM(D10:E10)</calculatedColumnFormula>
      <xmlColumnPr mapId="7" xpath="/XMLDocumentSPB0205/DataCell/CellRow/LastYearQuarter1SexTotal" xmlDataType="integer"/>
    </tableColumn>
    <tableColumn id="4" uniqueName="LastYearQuarter1Male" name="LastYearQuarter1Male" dataDxfId="14">
      <xmlColumnPr mapId="7" xpath="/XMLDocumentSPB0205/DataCell/CellRow/LastYearQuarter1Male" xmlDataType="integer"/>
    </tableColumn>
    <tableColumn id="5" uniqueName="LastYearQuarter1Female" name="LastYearQuarter1Female" dataDxfId="13">
      <xmlColumnPr mapId="7" xpath="/XMLDocumentSPB0205/DataCell/CellRow/LastYearQuarter1Female" xmlDataType="integer"/>
    </tableColumn>
    <tableColumn id="6" uniqueName="LastYearQuarter2SexTotal" name="LastYearQuarter2SexTotal" dataDxfId="12">
      <calculatedColumnFormula>SUM(Table218[[#This Row],[LastYearQuarter2Male]:[LastYearQuarter2Female]])</calculatedColumnFormula>
      <xmlColumnPr mapId="7" xpath="/XMLDocumentSPB0205/DataCell/CellRow/LastYearQuarter2SexTotal" xmlDataType="integer"/>
    </tableColumn>
    <tableColumn id="7" uniqueName="LastYearQuarter2Male" name="LastYearQuarter2Male" dataDxfId="11">
      <xmlColumnPr mapId="7" xpath="/XMLDocumentSPB0205/DataCell/CellRow/LastYearQuarter2Male" xmlDataType="integer"/>
    </tableColumn>
    <tableColumn id="8" uniqueName="LastYearQuarter2Female" name="LastYearQuarter2Female" dataDxfId="10">
      <xmlColumnPr mapId="7" xpath="/XMLDocumentSPB0205/DataCell/CellRow/LastYearQuarter2Female" xmlDataType="integer"/>
    </tableColumn>
    <tableColumn id="9" uniqueName="LastYearQuarter3SexTotal" name="LastYearQuarter3SexTotal" dataDxfId="9">
      <calculatedColumnFormula>SUM(Table218[[#This Row],[LastYearQuarter3Male]:[LastYearQuarter3Female]])</calculatedColumnFormula>
      <xmlColumnPr mapId="7" xpath="/XMLDocumentSPB0205/DataCell/CellRow/LastYearQuarter3SexTotal" xmlDataType="integer"/>
    </tableColumn>
    <tableColumn id="10" uniqueName="LastYearQuarter3Male" name="LastYearQuarter3Male" dataDxfId="8">
      <xmlColumnPr mapId="7" xpath="/XMLDocumentSPB0205/DataCell/CellRow/LastYearQuarter3Male" xmlDataType="integer"/>
    </tableColumn>
    <tableColumn id="11" uniqueName="LastYearQuarter3Female" name="LastYearQuarter3Female" dataDxfId="7">
      <xmlColumnPr mapId="7" xpath="/XMLDocumentSPB0205/DataCell/CellRow/LastYearQuarter3Female" xmlDataType="integer"/>
    </tableColumn>
    <tableColumn id="12" uniqueName="LastYearQuarter4SexTotal" name="LastYearQuarter4SexTotal" dataDxfId="6">
      <calculatedColumnFormula>SUM(Table218[[#This Row],[LastYearQuarter4Male]:[LastYearQuarter4Female]])</calculatedColumnFormula>
      <xmlColumnPr mapId="7" xpath="/XMLDocumentSPB0205/DataCell/CellRow/LastYearQuarter4SexTotal" xmlDataType="integer"/>
    </tableColumn>
    <tableColumn id="13" uniqueName="LastYearQuarter4Male" name="LastYearQuarter4Male" dataDxfId="5">
      <xmlColumnPr mapId="7" xpath="/XMLDocumentSPB0205/DataCell/CellRow/LastYearQuarter4Male" xmlDataType="integer"/>
    </tableColumn>
    <tableColumn id="14" uniqueName="LastYearQuarter4Female" name="LastYearQuarter4Female" dataDxfId="4">
      <xmlColumnPr mapId="7" xpath="/XMLDocumentSPB0205/DataCell/CellRow/LastYearQuarter4Female" xmlDataType="integer"/>
    </tableColumn>
    <tableColumn id="15" uniqueName="ThisYearQuarter1SexTotal" name="ThisYearQuarter1SexTotal" dataDxfId="3">
      <calculatedColumnFormula>SUM(Table218[[#This Row],[ThisYearQuarter1Male]:[ThisYearQuarter1Female]])</calculatedColumnFormula>
      <xmlColumnPr mapId="7" xpath="/XMLDocumentSPB0205/DataCell/CellRow/ThisYearQuarter1SexTotal" xmlDataType="integer"/>
    </tableColumn>
    <tableColumn id="16" uniqueName="ThisYearQuarter1Male" name="ThisYearQuarter1Male" dataDxfId="2">
      <xmlColumnPr mapId="7" xpath="/XMLDocumentSPB0205/DataCell/CellRow/ThisYearQuarter1Male" xmlDataType="integer"/>
    </tableColumn>
    <tableColumn id="17" uniqueName="ThisYearQuarter1Female" name="ThisYearQuarter1Female" dataDxfId="1">
      <xmlColumnPr mapId="7" xpath="/XMLDocumentSPB0205/DataCell/CellRow/ThisYearQuarter1Female" xmlDataType="integer"/>
    </tableColumn>
    <tableColumn id="18" uniqueName="value" name="WorkstatusEn" dataDxfId="0">
      <xmlColumnPr mapId="7" xpath="/XMLDocumentSPB0205/DataCell/CellRow/Workstatu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04" r="A1" connectionId="0">
    <xmlCellPr id="1" uniqueName="Province">
      <xmlPr mapId="7" xpath="/XMLDocumentSPB0205/Province" xmlDataType="integer"/>
    </xmlCellPr>
  </singleXmlCell>
  <singleXmlCell id="205" r="A2" connectionId="0">
    <xmlCellPr id="1" uniqueName="StatBranch">
      <xmlPr mapId="7" xpath="/XMLDocumentSPB0205/StatBranch" xmlDataType="integer"/>
    </xmlCellPr>
  </singleXmlCell>
  <singleXmlCell id="206" r="A3" connectionId="0">
    <xmlCellPr id="1" uniqueName="SheetExcel">
      <xmlPr mapId="7" xpath="/XMLDocumentSPB0205/SheetExcel" xmlDataType="string"/>
    </xmlCellPr>
  </singleXmlCell>
  <singleXmlCell id="207" r="B1" connectionId="0">
    <xmlCellPr id="1" uniqueName="LabelName">
      <xmlPr mapId="7" xpath="/XMLDocumentSPB0205/TitleHeading/TitleTh/LabelName" xmlDataType="string"/>
    </xmlCellPr>
  </singleXmlCell>
  <singleXmlCell id="208" r="C1" connectionId="0">
    <xmlCellPr id="1" uniqueName="TableNo">
      <xmlPr mapId="7" xpath="/XMLDocumentSPB0205/TitleHeading/TitleTh/TableNo" xmlDataType="double"/>
    </xmlCellPr>
  </singleXmlCell>
  <singleXmlCell id="209" r="D1" connectionId="0">
    <xmlCellPr id="1" uniqueName="TableName">
      <xmlPr mapId="7" xpath="/XMLDocumentSPB0205/TitleHeading/TitleTh/TableName" xmlDataType="string"/>
    </xmlCellPr>
  </singleXmlCell>
  <singleXmlCell id="210" r="O1" connectionId="0">
    <xmlCellPr id="1" uniqueName="TitleYearStart">
      <xmlPr mapId="7" xpath="/XMLDocumentSPB0205/TitleHeading/TitleTh/TitleYearStart" xmlDataType="integer"/>
    </xmlCellPr>
  </singleXmlCell>
  <singleXmlCell id="211" r="Q1" connectionId="0">
    <xmlCellPr id="1" uniqueName="TitleYearEnd">
      <xmlPr mapId="7" xpath="/XMLDocumentSPB0205/TitleHeading/TitleTh/TitleYearEnd" xmlDataType="integer"/>
    </xmlCellPr>
  </singleXmlCell>
  <singleXmlCell id="212" r="B2" connectionId="0">
    <xmlCellPr id="1" uniqueName="LabelName">
      <xmlPr mapId="7" xpath="/XMLDocumentSPB0205/TitleHeading/TitleEn/LabelName" xmlDataType="string"/>
    </xmlCellPr>
  </singleXmlCell>
  <singleXmlCell id="213" r="C2" connectionId="0">
    <xmlCellPr id="1" uniqueName="TableNo">
      <xmlPr mapId="7" xpath="/XMLDocumentSPB0205/TitleHeading/TitleEn/TableNo" xmlDataType="double"/>
    </xmlCellPr>
  </singleXmlCell>
  <singleXmlCell id="214" r="D2" connectionId="0">
    <xmlCellPr id="1" uniqueName="TableName">
      <xmlPr mapId="7" xpath="/XMLDocumentSPB0205/TitleHeading/TitleEn/TableName" xmlDataType="string"/>
    </xmlCellPr>
  </singleXmlCell>
  <singleXmlCell id="215" r="O2" connectionId="0">
    <xmlCellPr id="1" uniqueName="TitleYearStart">
      <xmlPr mapId="7" xpath="/XMLDocumentSPB0205/TitleHeading/TitleEn/TitleYearStart" xmlDataType="integer"/>
    </xmlCellPr>
  </singleXmlCell>
  <singleXmlCell id="216" r="Q2" connectionId="0">
    <xmlCellPr id="1" uniqueName="TitleYearEnd">
      <xmlPr mapId="7" xpath="/XMLDocumentSPB0205/TitleHeading/TitleEn/TitleYearEnd" xmlDataType="integer"/>
    </xmlCellPr>
  </singleXmlCell>
  <singleXmlCell id="217" r="B4" connectionId="0">
    <xmlCellPr id="1" uniqueName="WorkStatusTh">
      <xmlPr mapId="7" xpath="/XMLDocumentSPB0205/ColumnAll/CornerTh/WorkStatusTh" xmlDataType="string"/>
    </xmlCellPr>
  </singleXmlCell>
  <singleXmlCell id="219" r="C4" connectionId="0">
    <xmlCellPr id="1" uniqueName="LastYearGroup">
      <xmlPr mapId="7" xpath="/XMLDocumentSPB0205/ColumnAll/ColumnHeading/YearGroup/LastYear/LastYearGroup" xmlDataType="string"/>
    </xmlCellPr>
  </singleXmlCell>
  <singleXmlCell id="220" r="C5" connectionId="0">
    <xmlCellPr id="1" uniqueName="LastYearQuarter1">
      <xmlPr mapId="7" xpath="/XMLDocumentSPB0205/ColumnAll/ColumnHeading/YearGroup/LastYear/Quarter/Quarter1/LastYearQuarter1" xmlDataType="string"/>
    </xmlCellPr>
  </singleXmlCell>
  <singleXmlCell id="221" r="C7" connectionId="0">
    <xmlCellPr id="1" uniqueName="LastYearQuarter1SexTotal">
      <xmlPr mapId="7" xpath="/XMLDocumentSPB0205/ColumnAll/ColumnHeading/YearGroup/LastYear/Quarter/Quarter1/SexGroup/SexTotal/LastYearQuarter1SexTotal" xmlDataType="string"/>
    </xmlCellPr>
  </singleXmlCell>
  <singleXmlCell id="222" r="D7" connectionId="0">
    <xmlCellPr id="1" uniqueName="LastYearQuarter1Male">
      <xmlPr mapId="7" xpath="/XMLDocumentSPB0205/ColumnAll/ColumnHeading/YearGroup/LastYear/Quarter/Quarter1/SexGroup/SexMale/LastYearQuarter1Male" xmlDataType="string"/>
    </xmlCellPr>
  </singleXmlCell>
  <singleXmlCell id="223" r="E7" connectionId="0">
    <xmlCellPr id="1" uniqueName="LastYearQuarter1Female">
      <xmlPr mapId="7" xpath="/XMLDocumentSPB0205/ColumnAll/ColumnHeading/YearGroup/LastYear/Quarter/Quarter1/SexGroup/SexFemale/LastYearQuarter1Female" xmlDataType="string"/>
    </xmlCellPr>
  </singleXmlCell>
  <singleXmlCell id="224" r="F5" connectionId="0">
    <xmlCellPr id="1" uniqueName="LastYearQuarter2">
      <xmlPr mapId="7" xpath="/XMLDocumentSPB0205/ColumnAll/ColumnHeading/YearGroup/LastYear/Quarter/Quarter2/LastYearQuarter2" xmlDataType="string"/>
    </xmlCellPr>
  </singleXmlCell>
  <singleXmlCell id="225" r="F7" connectionId="0">
    <xmlCellPr id="1" uniqueName="LastYearQuarter2SexTotal">
      <xmlPr mapId="7" xpath="/XMLDocumentSPB0205/ColumnAll/ColumnHeading/YearGroup/LastYear/Quarter/Quarter2/SexGroup/SexTotal/LastYearQuarter2SexTotal" xmlDataType="string"/>
    </xmlCellPr>
  </singleXmlCell>
  <singleXmlCell id="226" r="G7" connectionId="0">
    <xmlCellPr id="1" uniqueName="LastYearQuarter2Male">
      <xmlPr mapId="7" xpath="/XMLDocumentSPB0205/ColumnAll/ColumnHeading/YearGroup/LastYear/Quarter/Quarter2/SexGroup/SexMale/LastYearQuarter2Male" xmlDataType="string"/>
    </xmlCellPr>
  </singleXmlCell>
  <singleXmlCell id="227" r="H7" connectionId="0">
    <xmlCellPr id="1" uniqueName="LastYearQuarter2Female">
      <xmlPr mapId="7" xpath="/XMLDocumentSPB0205/ColumnAll/ColumnHeading/YearGroup/LastYear/Quarter/Quarter2/SexGroup/SexFemale/LastYearQuarter2Female" xmlDataType="string"/>
    </xmlCellPr>
  </singleXmlCell>
  <singleXmlCell id="228" r="I5" connectionId="0">
    <xmlCellPr id="1" uniqueName="LastYearQuarter3">
      <xmlPr mapId="7" xpath="/XMLDocumentSPB0205/ColumnAll/ColumnHeading/YearGroup/LastYear/Quarter/Quarter3/LastYearQuarter3" xmlDataType="string"/>
    </xmlCellPr>
  </singleXmlCell>
  <singleXmlCell id="229" r="I7" connectionId="0">
    <xmlCellPr id="1" uniqueName="LastYearQuarter3SexTotal">
      <xmlPr mapId="7" xpath="/XMLDocumentSPB0205/ColumnAll/ColumnHeading/YearGroup/LastYear/Quarter/Quarter3/SexGroup/SexTotal/LastYearQuarter3SexTotal" xmlDataType="string"/>
    </xmlCellPr>
  </singleXmlCell>
  <singleXmlCell id="230" r="J7" connectionId="0">
    <xmlCellPr id="1" uniqueName="LastYearQuarter3Male">
      <xmlPr mapId="7" xpath="/XMLDocumentSPB0205/ColumnAll/ColumnHeading/YearGroup/LastYear/Quarter/Quarter3/SexGroup/SexMale/LastYearQuarter3Male" xmlDataType="string"/>
    </xmlCellPr>
  </singleXmlCell>
  <singleXmlCell id="231" r="K7" connectionId="0">
    <xmlCellPr id="1" uniqueName="LastYearQuarter3Female">
      <xmlPr mapId="7" xpath="/XMLDocumentSPB0205/ColumnAll/ColumnHeading/YearGroup/LastYear/Quarter/Quarter3/SexGroup/SexFemale/LastYearQuarter3Female" xmlDataType="string"/>
    </xmlCellPr>
  </singleXmlCell>
  <singleXmlCell id="232" r="L5" connectionId="0">
    <xmlCellPr id="1" uniqueName="LastYearQuarter4">
      <xmlPr mapId="7" xpath="/XMLDocumentSPB0205/ColumnAll/ColumnHeading/YearGroup/LastYear/Quarter/Quarter4/LastYearQuarter4" xmlDataType="string"/>
    </xmlCellPr>
  </singleXmlCell>
  <singleXmlCell id="233" r="L7" connectionId="0">
    <xmlCellPr id="1" uniqueName="LastYearQuarter4SexTotal">
      <xmlPr mapId="7" xpath="/XMLDocumentSPB0205/ColumnAll/ColumnHeading/YearGroup/LastYear/Quarter/Quarter4/SexGroup/SexTotal/LastYearQuarter4SexTotal" xmlDataType="string"/>
    </xmlCellPr>
  </singleXmlCell>
  <singleXmlCell id="234" r="M7" connectionId="0">
    <xmlCellPr id="1" uniqueName="LastYearQuarter4Male">
      <xmlPr mapId="7" xpath="/XMLDocumentSPB0205/ColumnAll/ColumnHeading/YearGroup/LastYear/Quarter/Quarter4/SexGroup/SexMale/LastYearQuarter4Male" xmlDataType="string"/>
    </xmlCellPr>
  </singleXmlCell>
  <singleXmlCell id="235" r="N7" connectionId="0">
    <xmlCellPr id="1" uniqueName="LastYearQuarter4Female">
      <xmlPr mapId="7" xpath="/XMLDocumentSPB0205/ColumnAll/ColumnHeading/YearGroup/LastYear/Quarter/Quarter4/SexGroup/SexFemale/LastYearQuarter4Female" xmlDataType="string"/>
    </xmlCellPr>
  </singleXmlCell>
  <singleXmlCell id="236" r="O4" connectionId="0">
    <xmlCellPr id="1" uniqueName="ThisYearGroup">
      <xmlPr mapId="7" xpath="/XMLDocumentSPB0205/ColumnAll/ColumnHeading/YearGroup/ThisYear/ThisYearGroup" xmlDataType="string"/>
    </xmlCellPr>
  </singleXmlCell>
  <singleXmlCell id="237" r="O5" connectionId="0">
    <xmlCellPr id="1" uniqueName="ThisYearQuarter1">
      <xmlPr mapId="7" xpath="/XMLDocumentSPB0205/ColumnAll/ColumnHeading/YearGroup/ThisYear/Quarter/Quarter1/ThisYearQuarter1" xmlDataType="string"/>
    </xmlCellPr>
  </singleXmlCell>
  <singleXmlCell id="238" r="O7" connectionId="0">
    <xmlCellPr id="1" uniqueName="ThisYearQuarter1SexTotal">
      <xmlPr mapId="7" xpath="/XMLDocumentSPB0205/ColumnAll/ColumnHeading/YearGroup/ThisYear/Quarter/Quarter1/SexGroup/SexTotal/ThisYearQuarter1SexTotal" xmlDataType="string"/>
    </xmlCellPr>
  </singleXmlCell>
  <singleXmlCell id="239" r="P7" connectionId="0">
    <xmlCellPr id="1" uniqueName="ThisYearQuarter1Male">
      <xmlPr mapId="7" xpath="/XMLDocumentSPB0205/ColumnAll/ColumnHeading/YearGroup/ThisYear/Quarter/Quarter1/SexGroup/SexMale/ThisYearQuarter1Male" xmlDataType="string"/>
    </xmlCellPr>
  </singleXmlCell>
  <singleXmlCell id="240" r="Q7" connectionId="0">
    <xmlCellPr id="1" uniqueName="ThisYearQuarter1Female">
      <xmlPr mapId="7" xpath="/XMLDocumentSPB0205/ColumnAll/ColumnHeading/YearGroup/ThisYear/Quarter/Quarter1/SexGroup/SexFemale/ThisYearQuarter1Female" xmlDataType="string"/>
    </xmlCellPr>
  </singleXmlCell>
  <singleXmlCell id="241" r="R4" connectionId="0">
    <xmlCellPr id="1" uniqueName="WorkStatusEn">
      <xmlPr mapId="7" xpath="/XMLDocumentSPB0205/ColumnAll/CornerEn/WorkStatusEn" xmlDataType="string"/>
    </xmlCellPr>
  </singleXmlCell>
  <singleXmlCell id="242" r="B19" connectionId="0">
    <xmlCellPr id="1" uniqueName="SourcesTh1">
      <xmlPr mapId="7" xpath="/XMLDocumentSPB0205/FooterAll/Sources/SourcesLabelTh/SourcesTh1" xmlDataType="string"/>
    </xmlCellPr>
  </singleXmlCell>
  <singleXmlCell id="246" r="B20" connectionId="0">
    <xmlCellPr id="1" uniqueName="SourcesEn1">
      <xmlPr mapId="7" xpath="/XMLDocumentSPB0205/FooterAll/Sources/SourcesLabelEn/SourcesEn1" xmlDataType="string"/>
    </xmlCellPr>
  </singleXmlCell>
  <singleXmlCell id="88" r="R19" connectionId="0">
    <xmlCellPr id="1" uniqueName="PagesNo">
      <xmlPr mapId="7" xpath="/XMLDocumentSPB0205/Pages/PagesNo" xmlDataType="integer"/>
    </xmlCellPr>
  </singleXmlCell>
  <singleXmlCell id="89" r="R20" connectionId="0">
    <xmlCellPr id="1" uniqueName="PagesAll">
      <xmlPr mapId="7" xpath="/XMLDocumentSPB0205/Pages/PagesAll" xmlDataType="integer"/>
    </xmlCellPr>
  </singleXmlCell>
  <singleXmlCell id="90" r="R21" connectionId="0">
    <xmlCellPr id="1" uniqueName="LinesNo">
      <xmlPr mapId="7" xpath="/XMLDocumentSPB0205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23"/>
  <sheetViews>
    <sheetView showGridLines="0" tabSelected="1" workbookViewId="0">
      <selection activeCell="A4" sqref="A4:A8"/>
    </sheetView>
  </sheetViews>
  <sheetFormatPr defaultColWidth="9.140625" defaultRowHeight="18.75" x14ac:dyDescent="0.3"/>
  <cols>
    <col min="1" max="1" width="12.7109375" style="3" customWidth="1"/>
    <col min="2" max="2" width="17.7109375" style="3" customWidth="1"/>
    <col min="3" max="17" width="10" style="3" customWidth="1"/>
    <col min="18" max="18" width="30.42578125" style="3" customWidth="1"/>
    <col min="19" max="16384" width="9.140625" style="3"/>
  </cols>
  <sheetData>
    <row r="1" spans="1:18" s="13" customFormat="1" x14ac:dyDescent="0.3">
      <c r="B1" s="12" t="s">
        <v>0</v>
      </c>
      <c r="C1" s="14">
        <v>2.5</v>
      </c>
      <c r="D1" s="12" t="s">
        <v>29</v>
      </c>
      <c r="O1" s="9">
        <v>2560</v>
      </c>
      <c r="P1" s="24" t="s">
        <v>23</v>
      </c>
      <c r="Q1" s="9">
        <v>2561</v>
      </c>
    </row>
    <row r="2" spans="1:18" s="13" customFormat="1" x14ac:dyDescent="0.3">
      <c r="A2" s="15"/>
      <c r="B2" s="12" t="s">
        <v>16</v>
      </c>
      <c r="C2" s="14">
        <v>2.5</v>
      </c>
      <c r="D2" s="12" t="s">
        <v>30</v>
      </c>
      <c r="O2" s="9">
        <v>2017</v>
      </c>
      <c r="P2" s="24" t="s">
        <v>23</v>
      </c>
      <c r="Q2" s="9">
        <v>2018</v>
      </c>
    </row>
    <row r="3" spans="1:18" ht="21" customHeight="1" x14ac:dyDescent="0.3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R3" s="25"/>
    </row>
    <row r="4" spans="1:18" ht="21.75" customHeight="1" x14ac:dyDescent="0.3">
      <c r="A4" s="16"/>
      <c r="B4" s="41" t="s">
        <v>7</v>
      </c>
      <c r="C4" s="52" t="s">
        <v>18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2" t="s">
        <v>19</v>
      </c>
      <c r="P4" s="53"/>
      <c r="Q4" s="54"/>
      <c r="R4" s="55" t="s">
        <v>8</v>
      </c>
    </row>
    <row r="5" spans="1:18" ht="22.5" customHeight="1" x14ac:dyDescent="0.3">
      <c r="A5" s="16"/>
      <c r="B5" s="42"/>
      <c r="C5" s="40" t="s">
        <v>24</v>
      </c>
      <c r="D5" s="47"/>
      <c r="E5" s="48"/>
      <c r="F5" s="40" t="s">
        <v>25</v>
      </c>
      <c r="G5" s="47"/>
      <c r="H5" s="48"/>
      <c r="I5" s="40" t="s">
        <v>26</v>
      </c>
      <c r="J5" s="47"/>
      <c r="K5" s="48"/>
      <c r="L5" s="40" t="s">
        <v>27</v>
      </c>
      <c r="M5" s="47"/>
      <c r="N5" s="48"/>
      <c r="O5" s="40" t="s">
        <v>28</v>
      </c>
      <c r="P5" s="47"/>
      <c r="Q5" s="48"/>
      <c r="R5" s="56"/>
    </row>
    <row r="6" spans="1:18" ht="22.5" customHeight="1" x14ac:dyDescent="0.3">
      <c r="A6" s="16"/>
      <c r="B6" s="42"/>
      <c r="C6" s="49"/>
      <c r="D6" s="50"/>
      <c r="E6" s="51"/>
      <c r="F6" s="49"/>
      <c r="G6" s="50"/>
      <c r="H6" s="51"/>
      <c r="I6" s="49"/>
      <c r="J6" s="50"/>
      <c r="K6" s="51"/>
      <c r="L6" s="49"/>
      <c r="M6" s="50"/>
      <c r="N6" s="51"/>
      <c r="O6" s="49"/>
      <c r="P6" s="50"/>
      <c r="Q6" s="51"/>
      <c r="R6" s="56"/>
    </row>
    <row r="7" spans="1:18" ht="22.5" customHeight="1" x14ac:dyDescent="0.3">
      <c r="A7" s="16"/>
      <c r="B7" s="42"/>
      <c r="C7" s="44" t="s">
        <v>22</v>
      </c>
      <c r="D7" s="44" t="s">
        <v>20</v>
      </c>
      <c r="E7" s="44" t="s">
        <v>21</v>
      </c>
      <c r="F7" s="44" t="s">
        <v>22</v>
      </c>
      <c r="G7" s="44" t="s">
        <v>20</v>
      </c>
      <c r="H7" s="44" t="s">
        <v>21</v>
      </c>
      <c r="I7" s="44" t="s">
        <v>22</v>
      </c>
      <c r="J7" s="44" t="s">
        <v>20</v>
      </c>
      <c r="K7" s="44" t="s">
        <v>21</v>
      </c>
      <c r="L7" s="44" t="s">
        <v>22</v>
      </c>
      <c r="M7" s="44" t="s">
        <v>20</v>
      </c>
      <c r="N7" s="44" t="s">
        <v>21</v>
      </c>
      <c r="O7" s="44" t="s">
        <v>22</v>
      </c>
      <c r="P7" s="44" t="s">
        <v>20</v>
      </c>
      <c r="Q7" s="44" t="s">
        <v>21</v>
      </c>
      <c r="R7" s="56"/>
    </row>
    <row r="8" spans="1:18" ht="22.5" customHeight="1" x14ac:dyDescent="0.3">
      <c r="A8" s="16"/>
      <c r="B8" s="43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6"/>
    </row>
    <row r="9" spans="1:18" x14ac:dyDescent="0.3">
      <c r="A9" s="16" t="s">
        <v>33</v>
      </c>
      <c r="B9" s="17" t="s">
        <v>32</v>
      </c>
      <c r="C9" s="26" t="s">
        <v>43</v>
      </c>
      <c r="D9" s="26" t="s">
        <v>44</v>
      </c>
      <c r="E9" s="26" t="s">
        <v>45</v>
      </c>
      <c r="F9" s="26" t="s">
        <v>46</v>
      </c>
      <c r="G9" s="26" t="s">
        <v>47</v>
      </c>
      <c r="H9" s="26" t="s">
        <v>48</v>
      </c>
      <c r="I9" s="26" t="s">
        <v>49</v>
      </c>
      <c r="J9" s="26" t="s">
        <v>50</v>
      </c>
      <c r="K9" s="26" t="s">
        <v>51</v>
      </c>
      <c r="L9" s="26" t="s">
        <v>52</v>
      </c>
      <c r="M9" s="26" t="s">
        <v>53</v>
      </c>
      <c r="N9" s="26" t="s">
        <v>54</v>
      </c>
      <c r="O9" s="26" t="s">
        <v>55</v>
      </c>
      <c r="P9" s="26" t="s">
        <v>56</v>
      </c>
      <c r="Q9" s="26" t="s">
        <v>57</v>
      </c>
      <c r="R9" s="27" t="s">
        <v>34</v>
      </c>
    </row>
    <row r="10" spans="1:18" s="13" customFormat="1" x14ac:dyDescent="0.3">
      <c r="A10" s="28" t="s">
        <v>35</v>
      </c>
      <c r="B10" s="19" t="s">
        <v>14</v>
      </c>
      <c r="C10" s="32">
        <f>SUM(D10,E10)</f>
        <v>1003939</v>
      </c>
      <c r="D10" s="32">
        <f>SUM(D11:D16)</f>
        <v>530183.71000000008</v>
      </c>
      <c r="E10" s="32">
        <f>SUM(E11:E16)</f>
        <v>473755.28999999992</v>
      </c>
      <c r="F10" s="33">
        <f>SUM(Table218[[#This Row],[LastYearQuarter2Male]:[LastYearQuarter2Female]])</f>
        <v>1008236.91</v>
      </c>
      <c r="G10" s="33">
        <f>SUM(G11:G16)</f>
        <v>525701.54</v>
      </c>
      <c r="H10" s="33">
        <f>SUM(H11:H16)</f>
        <v>482535.37</v>
      </c>
      <c r="I10" s="33">
        <f>SUM(Table218[[#This Row],[LastYearQuarter3Male]:[LastYearQuarter3Female]])</f>
        <v>982142.24</v>
      </c>
      <c r="J10" s="33">
        <f>SUM(J11:J16)</f>
        <v>528340.87</v>
      </c>
      <c r="K10" s="33">
        <f>SUM(K11:K16)</f>
        <v>453801.37</v>
      </c>
      <c r="L10" s="33">
        <f>SUM(Table218[[#This Row],[LastYearQuarter4Male]:[LastYearQuarter4Female]])</f>
        <v>992259.26</v>
      </c>
      <c r="M10" s="33">
        <f>SUM(M11:M16)</f>
        <v>521578.54000000004</v>
      </c>
      <c r="N10" s="33">
        <f>SUM(N11:N16)</f>
        <v>470680.72</v>
      </c>
      <c r="O10" s="33">
        <f>SUM(Table218[[#This Row],[ThisYearQuarter1Male]:[ThisYearQuarter1Female]])</f>
        <v>1046238.77</v>
      </c>
      <c r="P10" s="33">
        <f>SUM(P11:P16)</f>
        <v>561535.80000000005</v>
      </c>
      <c r="Q10" s="34">
        <f>SUM(Q11:Q16)</f>
        <v>484702.97</v>
      </c>
      <c r="R10" s="29" t="s">
        <v>1</v>
      </c>
    </row>
    <row r="11" spans="1:18" x14ac:dyDescent="0.3">
      <c r="A11" s="30" t="s">
        <v>36</v>
      </c>
      <c r="B11" s="2" t="s">
        <v>2</v>
      </c>
      <c r="C11" s="35">
        <f t="shared" ref="C11:C16" si="0">SUM(D11:E11)</f>
        <v>21069.41</v>
      </c>
      <c r="D11" s="35">
        <v>12624.82</v>
      </c>
      <c r="E11" s="35">
        <v>8444.59</v>
      </c>
      <c r="F11" s="36">
        <f>SUM(Table218[[#This Row],[LastYearQuarter2Male]:[LastYearQuarter2Female]])</f>
        <v>17842.98</v>
      </c>
      <c r="G11" s="37">
        <v>14729.06</v>
      </c>
      <c r="H11" s="37">
        <v>3113.92</v>
      </c>
      <c r="I11" s="37">
        <f>SUM(Table218[[#This Row],[LastYearQuarter3Male]:[LastYearQuarter3Female]])</f>
        <v>24574.19</v>
      </c>
      <c r="J11" s="37">
        <v>19906.669999999998</v>
      </c>
      <c r="K11" s="37">
        <v>4667.5200000000004</v>
      </c>
      <c r="L11" s="37">
        <f>SUM(Table218[[#This Row],[LastYearQuarter4Male]:[LastYearQuarter4Female]])</f>
        <v>24848.080000000002</v>
      </c>
      <c r="M11" s="37">
        <v>17896.09</v>
      </c>
      <c r="N11" s="37">
        <v>6951.99</v>
      </c>
      <c r="O11" s="36">
        <f>SUM(Table218[[#This Row],[ThisYearQuarter1Male]:[ThisYearQuarter1Female]])</f>
        <v>19119.509999999998</v>
      </c>
      <c r="P11" s="37">
        <v>14275.07</v>
      </c>
      <c r="Q11" s="37">
        <v>4844.4399999999996</v>
      </c>
      <c r="R11" s="31" t="s">
        <v>9</v>
      </c>
    </row>
    <row r="12" spans="1:18" x14ac:dyDescent="0.3">
      <c r="A12" s="30" t="s">
        <v>31</v>
      </c>
      <c r="B12" s="2" t="s">
        <v>3</v>
      </c>
      <c r="C12" s="35">
        <f t="shared" si="0"/>
        <v>87022.73</v>
      </c>
      <c r="D12" s="35">
        <v>38928.39</v>
      </c>
      <c r="E12" s="35">
        <v>48094.34</v>
      </c>
      <c r="F12" s="36">
        <f>SUM(Table218[[#This Row],[LastYearQuarter2Male]:[LastYearQuarter2Female]])</f>
        <v>100539</v>
      </c>
      <c r="G12" s="37">
        <v>47907.23</v>
      </c>
      <c r="H12" s="37">
        <v>52631.77</v>
      </c>
      <c r="I12" s="37">
        <f>SUM(Table218[[#This Row],[LastYearQuarter3Male]:[LastYearQuarter3Female]])</f>
        <v>104695.52</v>
      </c>
      <c r="J12" s="37">
        <v>47907.9</v>
      </c>
      <c r="K12" s="37">
        <v>56787.62</v>
      </c>
      <c r="L12" s="37">
        <f>SUM(Table218[[#This Row],[LastYearQuarter4Male]:[LastYearQuarter4Female]])</f>
        <v>112023.37</v>
      </c>
      <c r="M12" s="37">
        <v>48102.53</v>
      </c>
      <c r="N12" s="37">
        <v>63920.84</v>
      </c>
      <c r="O12" s="36">
        <f>SUM(Table218[[#This Row],[ThisYearQuarter1Male]:[ThisYearQuarter1Female]])</f>
        <v>92968.26999999999</v>
      </c>
      <c r="P12" s="37">
        <v>38212.06</v>
      </c>
      <c r="Q12" s="37">
        <v>54756.21</v>
      </c>
      <c r="R12" s="31" t="s">
        <v>10</v>
      </c>
    </row>
    <row r="13" spans="1:18" x14ac:dyDescent="0.3">
      <c r="A13" s="30" t="s">
        <v>37</v>
      </c>
      <c r="B13" s="2" t="s">
        <v>4</v>
      </c>
      <c r="C13" s="35">
        <f t="shared" si="0"/>
        <v>391850.28</v>
      </c>
      <c r="D13" s="35">
        <v>214448.19</v>
      </c>
      <c r="E13" s="35">
        <v>177402.09</v>
      </c>
      <c r="F13" s="38">
        <f>SUM(Table218[[#This Row],[LastYearQuarter2Male]:[LastYearQuarter2Female]])</f>
        <v>361635.03</v>
      </c>
      <c r="G13" s="37">
        <v>191588.18</v>
      </c>
      <c r="H13" s="37">
        <v>170046.85</v>
      </c>
      <c r="I13" s="38">
        <f>SUM(Table218[[#This Row],[LastYearQuarter3Male]:[LastYearQuarter3Female]])</f>
        <v>334019.17000000004</v>
      </c>
      <c r="J13" s="37">
        <v>185741.17</v>
      </c>
      <c r="K13" s="37">
        <v>148278</v>
      </c>
      <c r="L13" s="38">
        <f>SUM(Table218[[#This Row],[LastYearQuarter4Male]:[LastYearQuarter4Female]])</f>
        <v>355831.83999999997</v>
      </c>
      <c r="M13" s="37">
        <v>185859.57</v>
      </c>
      <c r="N13" s="37">
        <v>169972.27</v>
      </c>
      <c r="O13" s="38">
        <f>SUM(Table218[[#This Row],[ThisYearQuarter1Male]:[ThisYearQuarter1Female]])</f>
        <v>354088.87</v>
      </c>
      <c r="P13" s="37">
        <v>199013.78</v>
      </c>
      <c r="Q13" s="37">
        <v>155075.09</v>
      </c>
      <c r="R13" s="31" t="s">
        <v>11</v>
      </c>
    </row>
    <row r="14" spans="1:18" x14ac:dyDescent="0.3">
      <c r="A14" s="30" t="s">
        <v>38</v>
      </c>
      <c r="B14" s="2" t="s">
        <v>5</v>
      </c>
      <c r="C14" s="35">
        <f t="shared" si="0"/>
        <v>323790.86</v>
      </c>
      <c r="D14" s="35">
        <v>194995.68</v>
      </c>
      <c r="E14" s="35">
        <v>128795.18</v>
      </c>
      <c r="F14" s="36">
        <f>SUM(Table218[[#This Row],[LastYearQuarter2Male]:[LastYearQuarter2Female]])</f>
        <v>335076.65000000002</v>
      </c>
      <c r="G14" s="37">
        <v>204369.23</v>
      </c>
      <c r="H14" s="37">
        <v>130707.42</v>
      </c>
      <c r="I14" s="37">
        <f>SUM(Table218[[#This Row],[LastYearQuarter3Male]:[LastYearQuarter3Female]])</f>
        <v>330327.15999999997</v>
      </c>
      <c r="J14" s="37">
        <v>217338.52</v>
      </c>
      <c r="K14" s="37">
        <v>112988.64</v>
      </c>
      <c r="L14" s="37">
        <f>SUM(Table218[[#This Row],[LastYearQuarter4Male]:[LastYearQuarter4Female]])</f>
        <v>318651.23</v>
      </c>
      <c r="M14" s="37">
        <v>203516.51</v>
      </c>
      <c r="N14" s="37">
        <v>115134.72</v>
      </c>
      <c r="O14" s="36">
        <f>SUM(Table218[[#This Row],[ThisYearQuarter1Male]:[ThisYearQuarter1Female]])</f>
        <v>342349.53</v>
      </c>
      <c r="P14" s="37">
        <v>221695.28</v>
      </c>
      <c r="Q14" s="37">
        <v>120654.25</v>
      </c>
      <c r="R14" s="31" t="s">
        <v>12</v>
      </c>
    </row>
    <row r="15" spans="1:18" x14ac:dyDescent="0.3">
      <c r="A15" s="30" t="s">
        <v>39</v>
      </c>
      <c r="B15" s="2" t="s">
        <v>15</v>
      </c>
      <c r="C15" s="35">
        <f t="shared" si="0"/>
        <v>177993.56</v>
      </c>
      <c r="D15" s="35">
        <v>68312.570000000007</v>
      </c>
      <c r="E15" s="35">
        <v>109680.99</v>
      </c>
      <c r="F15" s="39">
        <f>SUM(Table218[[#This Row],[LastYearQuarter2Male]:[LastYearQuarter2Female]])</f>
        <v>192576.89</v>
      </c>
      <c r="G15" s="37">
        <v>67107.839999999997</v>
      </c>
      <c r="H15" s="37">
        <v>125469.05</v>
      </c>
      <c r="I15" s="37">
        <f>SUM(Table218[[#This Row],[LastYearQuarter3Male]:[LastYearQuarter3Female]])</f>
        <v>188526.2</v>
      </c>
      <c r="J15" s="37">
        <v>57446.61</v>
      </c>
      <c r="K15" s="37">
        <v>131079.59</v>
      </c>
      <c r="L15" s="37">
        <f>SUM(Table218[[#This Row],[LastYearQuarter4Male]:[LastYearQuarter4Female]])</f>
        <v>180904.74</v>
      </c>
      <c r="M15" s="37">
        <v>66203.839999999997</v>
      </c>
      <c r="N15" s="37">
        <v>114700.9</v>
      </c>
      <c r="O15" s="39">
        <f>SUM(Table218[[#This Row],[ThisYearQuarter1Male]:[ThisYearQuarter1Female]])</f>
        <v>237241.32</v>
      </c>
      <c r="P15" s="37">
        <v>88339.61</v>
      </c>
      <c r="Q15" s="37">
        <v>148901.71</v>
      </c>
      <c r="R15" s="31" t="s">
        <v>13</v>
      </c>
    </row>
    <row r="16" spans="1:18" x14ac:dyDescent="0.3">
      <c r="A16" s="30" t="s">
        <v>40</v>
      </c>
      <c r="B16" s="2" t="s">
        <v>6</v>
      </c>
      <c r="C16" s="35">
        <f t="shared" si="0"/>
        <v>2212.16</v>
      </c>
      <c r="D16" s="35">
        <v>874.06</v>
      </c>
      <c r="E16" s="35">
        <v>1338.1</v>
      </c>
      <c r="F16" s="39">
        <f>SUM(Table218[[#This Row],[LastYearQuarter2Male]:[LastYearQuarter2Female]])</f>
        <v>566.36</v>
      </c>
      <c r="G16" s="37">
        <v>0</v>
      </c>
      <c r="H16" s="37">
        <v>566.36</v>
      </c>
      <c r="I16" s="37">
        <f>SUM(Table218[[#This Row],[LastYearQuarter3Male]:[LastYearQuarter3Female]])</f>
        <v>0</v>
      </c>
      <c r="J16" s="37">
        <v>0</v>
      </c>
      <c r="K16" s="37">
        <v>0</v>
      </c>
      <c r="L16" s="37">
        <f>SUM(Table218[[#This Row],[LastYearQuarter4Male]:[LastYearQuarter4Female]])</f>
        <v>0</v>
      </c>
      <c r="M16" s="37">
        <v>0</v>
      </c>
      <c r="N16" s="37">
        <v>0</v>
      </c>
      <c r="O16" s="39">
        <f>SUM(Table218[[#This Row],[ThisYearQuarter1Male]:[ThisYearQuarter1Female]])</f>
        <v>471.27</v>
      </c>
      <c r="P16" s="37">
        <v>0</v>
      </c>
      <c r="Q16" s="37">
        <v>471.27</v>
      </c>
      <c r="R16" s="31" t="s">
        <v>17</v>
      </c>
    </row>
    <row r="17" spans="1:18" ht="12" customHeight="1" x14ac:dyDescent="0.3">
      <c r="A17" s="1"/>
      <c r="B17" s="23"/>
      <c r="C17" s="20"/>
      <c r="D17" s="22"/>
      <c r="E17" s="23"/>
      <c r="F17" s="20"/>
      <c r="G17" s="22"/>
      <c r="H17" s="20"/>
      <c r="I17" s="22"/>
      <c r="J17" s="20"/>
      <c r="K17" s="22"/>
      <c r="L17" s="22"/>
      <c r="M17" s="22"/>
      <c r="N17" s="22"/>
      <c r="O17" s="20"/>
      <c r="P17" s="22"/>
      <c r="Q17" s="23"/>
      <c r="R17" s="21"/>
    </row>
    <row r="18" spans="1:18" ht="6" customHeight="1" x14ac:dyDescent="0.3">
      <c r="Q18" s="1"/>
      <c r="R18" s="1"/>
    </row>
    <row r="19" spans="1:18" x14ac:dyDescent="0.3">
      <c r="A19" s="18"/>
      <c r="B19" s="4" t="s">
        <v>42</v>
      </c>
      <c r="C19" s="5"/>
      <c r="E19" s="6"/>
      <c r="F19" s="7"/>
      <c r="G19" s="7"/>
      <c r="H19" s="7"/>
      <c r="I19" s="8"/>
      <c r="J19" s="5"/>
      <c r="K19" s="7"/>
      <c r="L19" s="4"/>
      <c r="M19" s="7"/>
      <c r="R19" s="11"/>
    </row>
    <row r="20" spans="1:18" x14ac:dyDescent="0.3">
      <c r="A20" s="11"/>
      <c r="B20" s="4" t="s">
        <v>41</v>
      </c>
      <c r="C20" s="7"/>
      <c r="E20" s="7"/>
      <c r="F20" s="9"/>
      <c r="G20" s="10"/>
      <c r="H20" s="7"/>
      <c r="I20" s="8"/>
      <c r="J20" s="5"/>
      <c r="K20" s="7"/>
      <c r="L20" s="4"/>
      <c r="M20" s="7"/>
      <c r="R20" s="11"/>
    </row>
    <row r="21" spans="1:18" x14ac:dyDescent="0.3">
      <c r="R21" s="11"/>
    </row>
    <row r="22" spans="1:18" x14ac:dyDescent="0.3">
      <c r="C22" s="4"/>
    </row>
    <row r="23" spans="1:18" x14ac:dyDescent="0.3">
      <c r="C23" s="4"/>
    </row>
  </sheetData>
  <mergeCells count="24">
    <mergeCell ref="B4:B8"/>
    <mergeCell ref="I7:I8"/>
    <mergeCell ref="J7:J8"/>
    <mergeCell ref="K7:K8"/>
    <mergeCell ref="L7:L8"/>
    <mergeCell ref="C4:N4"/>
    <mergeCell ref="C7:C8"/>
    <mergeCell ref="D7:D8"/>
    <mergeCell ref="E7:E8"/>
    <mergeCell ref="F7:F8"/>
    <mergeCell ref="M7:M8"/>
    <mergeCell ref="N7:N8"/>
    <mergeCell ref="C5:E6"/>
    <mergeCell ref="O4:Q4"/>
    <mergeCell ref="O5:Q6"/>
    <mergeCell ref="R4:R8"/>
    <mergeCell ref="G7:G8"/>
    <mergeCell ref="H7:H8"/>
    <mergeCell ref="O7:O8"/>
    <mergeCell ref="P7:P8"/>
    <mergeCell ref="Q7:Q8"/>
    <mergeCell ref="F5:H6"/>
    <mergeCell ref="I5:K6"/>
    <mergeCell ref="L5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SPB0205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2017-12-12T07:28:24Z</cp:lastPrinted>
  <dcterms:created xsi:type="dcterms:W3CDTF">2004-08-16T17:13:42Z</dcterms:created>
  <dcterms:modified xsi:type="dcterms:W3CDTF">2020-11-02T03:59:53Z</dcterms:modified>
</cp:coreProperties>
</file>